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User\Desktop\School Work\Sem 3 Module\ISFS605 Financial Markets Systems and Technology\Assignment 2\"/>
    </mc:Choice>
  </mc:AlternateContent>
  <xr:revisionPtr revIDLastSave="0" documentId="13_ncr:1_{1E36D569-F201-496E-A38D-6EE949ADE2A7}" xr6:coauthVersionLast="47" xr6:coauthVersionMax="47" xr10:uidLastSave="{00000000-0000-0000-0000-000000000000}"/>
  <bookViews>
    <workbookView xWindow="-120" yWindow="-120" windowWidth="29040" windowHeight="17640" tabRatio="797" xr2:uid="{00000000-000D-0000-FFFF-FFFF00000000}"/>
  </bookViews>
  <sheets>
    <sheet name="Summary of Findings and Recom" sheetId="1" r:id="rId1"/>
    <sheet name="Working Data (Jan 21 - May 24)" sheetId="5" r:id="rId2"/>
    <sheet name="Q1 Profit Taking" sheetId="7" r:id="rId3"/>
    <sheet name="Q2 Stop Loss (4th and 96th %)" sheetId="8" r:id="rId4"/>
    <sheet name="Q2 SL 2.5th and 97.5%" sheetId="9" r:id="rId5"/>
    <sheet name="Q3 Trailing Stop Loss" sheetId="10" r:id="rId6"/>
  </sheets>
  <definedNames>
    <definedName name="_xlnm._FilterDatabase" localSheetId="1" hidden="1">'Working Data (Jan 21 - May 24)'!$E$9:$AB$867</definedName>
    <definedName name="_xlchart.v1.0" hidden="1">'Working Data (Jan 21 - May 24)'!$AP$10:$AP$867</definedName>
    <definedName name="_xlchart.v1.1" hidden="1">'Working Data (Jan 21 - May 24)'!$AP$9</definedName>
    <definedName name="_xlchart.v1.2" hidden="1">'Working Data (Jan 21 - May 24)'!$I$10:$I$867</definedName>
    <definedName name="_xlchart.v1.3" hidden="1">'Working Data (Jan 21 - May 24)'!$I$9</definedName>
    <definedName name="_xlchart.v1.4" hidden="1">'Working Data (Jan 21 - May 24)'!$M$10:$M$867</definedName>
    <definedName name="_xlchart.v1.5" hidden="1">'Working Data (Jan 21 - May 24)'!$M$9</definedName>
    <definedName name="_xlchart.v1.6" hidden="1">'Working Data (Jan 21 - May 24)'!$N$10:$N$867</definedName>
    <definedName name="_xlchart.v1.7" hidden="1">'Working Data (Jan 21 - May 24)'!$N$9</definedName>
    <definedName name="_xlchart.v1.8" hidden="1">'Working Data (Jan 21 - May 24)'!$Q$10:$Q$867</definedName>
    <definedName name="_xlchart.v1.9" hidden="1">'Working Data (Jan 21 - May 24)'!$Q$9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4" i="1" l="1"/>
  <c r="C72" i="10"/>
  <c r="W77" i="10"/>
  <c r="W76" i="10"/>
  <c r="AU581" i="5"/>
  <c r="AU582" i="5"/>
  <c r="AU583" i="5"/>
  <c r="AU584" i="5"/>
  <c r="AU585" i="5"/>
  <c r="AU586" i="5"/>
  <c r="AU587" i="5"/>
  <c r="AU588" i="5"/>
  <c r="AW588" i="5" s="1"/>
  <c r="AU589" i="5"/>
  <c r="AW589" i="5" s="1"/>
  <c r="AU590" i="5"/>
  <c r="AW590" i="5" s="1"/>
  <c r="AU591" i="5"/>
  <c r="AU592" i="5"/>
  <c r="AU593" i="5"/>
  <c r="AU594" i="5"/>
  <c r="AU595" i="5"/>
  <c r="AU596" i="5"/>
  <c r="AU572" i="5"/>
  <c r="AU573" i="5"/>
  <c r="AU574" i="5"/>
  <c r="AU575" i="5"/>
  <c r="AU576" i="5"/>
  <c r="AW576" i="5" s="1"/>
  <c r="AU577" i="5"/>
  <c r="AW577" i="5" s="1"/>
  <c r="AU578" i="5"/>
  <c r="AW578" i="5" s="1"/>
  <c r="AU579" i="5"/>
  <c r="AU580" i="5"/>
  <c r="AU566" i="5"/>
  <c r="AU567" i="5"/>
  <c r="AW567" i="5" s="1"/>
  <c r="AU568" i="5"/>
  <c r="AW568" i="5" s="1"/>
  <c r="AU569" i="5"/>
  <c r="AW569" i="5" s="1"/>
  <c r="AU570" i="5"/>
  <c r="AW570" i="5" s="1"/>
  <c r="AU571" i="5"/>
  <c r="AU565" i="5"/>
  <c r="W124" i="10"/>
  <c r="Y124" i="10" s="1"/>
  <c r="Y123" i="10"/>
  <c r="AA123" i="10" s="1"/>
  <c r="AU559" i="5"/>
  <c r="AU560" i="5"/>
  <c r="AW561" i="5"/>
  <c r="AU554" i="5"/>
  <c r="AU555" i="5"/>
  <c r="AU556" i="5"/>
  <c r="AU557" i="5"/>
  <c r="AU558" i="5"/>
  <c r="AU545" i="5"/>
  <c r="AU546" i="5"/>
  <c r="AW546" i="5" s="1"/>
  <c r="AU547" i="5"/>
  <c r="AW547" i="5" s="1"/>
  <c r="AU548" i="5"/>
  <c r="AU549" i="5"/>
  <c r="AU550" i="5"/>
  <c r="AU551" i="5"/>
  <c r="AU552" i="5"/>
  <c r="AW552" i="5" s="1"/>
  <c r="AU553" i="5"/>
  <c r="AW553" i="5" s="1"/>
  <c r="AU541" i="5"/>
  <c r="AU542" i="5"/>
  <c r="AU543" i="5"/>
  <c r="AU544" i="5"/>
  <c r="AU539" i="5"/>
  <c r="AU540" i="5"/>
  <c r="AW540" i="5" s="1"/>
  <c r="AU538" i="5"/>
  <c r="AW538" i="5" s="1"/>
  <c r="AU530" i="5"/>
  <c r="AU531" i="5"/>
  <c r="AU532" i="5"/>
  <c r="AU533" i="5"/>
  <c r="AU534" i="5"/>
  <c r="AW537" i="5"/>
  <c r="AW539" i="5"/>
  <c r="AU529" i="5"/>
  <c r="AW529" i="5" s="1"/>
  <c r="AU502" i="5"/>
  <c r="AU503" i="5"/>
  <c r="AW503" i="5" s="1"/>
  <c r="AU504" i="5"/>
  <c r="AW504" i="5" s="1"/>
  <c r="AU505" i="5"/>
  <c r="AU506" i="5"/>
  <c r="AW506" i="5" s="1"/>
  <c r="AU507" i="5"/>
  <c r="AW510" i="5"/>
  <c r="AW511" i="5"/>
  <c r="AU493" i="5"/>
  <c r="AU494" i="5"/>
  <c r="AU495" i="5"/>
  <c r="AU496" i="5"/>
  <c r="AW496" i="5" s="1"/>
  <c r="AU497" i="5"/>
  <c r="AW497" i="5" s="1"/>
  <c r="AU498" i="5"/>
  <c r="AW498" i="5" s="1"/>
  <c r="AU499" i="5"/>
  <c r="AW499" i="5" s="1"/>
  <c r="AU500" i="5"/>
  <c r="AW500" i="5" s="1"/>
  <c r="AU501" i="5"/>
  <c r="AW501" i="5" s="1"/>
  <c r="AU490" i="5"/>
  <c r="AU491" i="5"/>
  <c r="AU492" i="5"/>
  <c r="AU489" i="5"/>
  <c r="AU478" i="5"/>
  <c r="AW478" i="5" s="1"/>
  <c r="AU479" i="5"/>
  <c r="AW479" i="5" s="1"/>
  <c r="AU480" i="5"/>
  <c r="AW480" i="5" s="1"/>
  <c r="AU481" i="5"/>
  <c r="AU482" i="5"/>
  <c r="AW483" i="5"/>
  <c r="AU477" i="5"/>
  <c r="AW477" i="5"/>
  <c r="AU464" i="5"/>
  <c r="AW464" i="5"/>
  <c r="AW461" i="5"/>
  <c r="AU460" i="5"/>
  <c r="AW460" i="5" s="1"/>
  <c r="AW468" i="5"/>
  <c r="AW470" i="5"/>
  <c r="AW471" i="5"/>
  <c r="AW472" i="5"/>
  <c r="AW473" i="5"/>
  <c r="AW474" i="5"/>
  <c r="AW475" i="5"/>
  <c r="AW476" i="5"/>
  <c r="AW466" i="5"/>
  <c r="AW467" i="5"/>
  <c r="AV459" i="5"/>
  <c r="AV460" i="5"/>
  <c r="AV461" i="5"/>
  <c r="AV462" i="5"/>
  <c r="AV463" i="5"/>
  <c r="AV464" i="5"/>
  <c r="AV465" i="5"/>
  <c r="AV466" i="5"/>
  <c r="AV467" i="5"/>
  <c r="AV468" i="5"/>
  <c r="AV469" i="5"/>
  <c r="AV470" i="5"/>
  <c r="AV471" i="5"/>
  <c r="AV472" i="5"/>
  <c r="AV473" i="5"/>
  <c r="AV474" i="5"/>
  <c r="AV475" i="5"/>
  <c r="AV476" i="5"/>
  <c r="AV477" i="5"/>
  <c r="AV478" i="5"/>
  <c r="AV479" i="5"/>
  <c r="AV480" i="5"/>
  <c r="AV481" i="5"/>
  <c r="AV482" i="5"/>
  <c r="AV483" i="5"/>
  <c r="AV484" i="5"/>
  <c r="AV485" i="5"/>
  <c r="AV486" i="5"/>
  <c r="AV487" i="5"/>
  <c r="AV488" i="5"/>
  <c r="AV489" i="5"/>
  <c r="AV490" i="5"/>
  <c r="AV491" i="5"/>
  <c r="AV492" i="5"/>
  <c r="AV493" i="5"/>
  <c r="AV494" i="5"/>
  <c r="AV495" i="5"/>
  <c r="AV496" i="5"/>
  <c r="AV497" i="5"/>
  <c r="AV498" i="5"/>
  <c r="AV499" i="5"/>
  <c r="AV500" i="5"/>
  <c r="AV501" i="5"/>
  <c r="AV502" i="5"/>
  <c r="AV503" i="5"/>
  <c r="AV504" i="5"/>
  <c r="AV505" i="5"/>
  <c r="AV506" i="5"/>
  <c r="AV507" i="5"/>
  <c r="AV508" i="5"/>
  <c r="AV509" i="5"/>
  <c r="AV510" i="5"/>
  <c r="AV511" i="5"/>
  <c r="AV512" i="5"/>
  <c r="AV513" i="5"/>
  <c r="AV514" i="5"/>
  <c r="AV515" i="5"/>
  <c r="AV516" i="5"/>
  <c r="AV517" i="5"/>
  <c r="AV518" i="5"/>
  <c r="AV519" i="5"/>
  <c r="AV520" i="5"/>
  <c r="AV521" i="5"/>
  <c r="AV522" i="5"/>
  <c r="AV523" i="5"/>
  <c r="AV524" i="5"/>
  <c r="AV525" i="5"/>
  <c r="AV526" i="5"/>
  <c r="AV527" i="5"/>
  <c r="AV528" i="5"/>
  <c r="AV529" i="5"/>
  <c r="AV530" i="5"/>
  <c r="AV531" i="5"/>
  <c r="AV532" i="5"/>
  <c r="AV533" i="5"/>
  <c r="AV534" i="5"/>
  <c r="AV535" i="5"/>
  <c r="AV536" i="5"/>
  <c r="AV537" i="5"/>
  <c r="AV538" i="5"/>
  <c r="AV539" i="5"/>
  <c r="AV540" i="5"/>
  <c r="AV541" i="5"/>
  <c r="AV542" i="5"/>
  <c r="AV543" i="5"/>
  <c r="AV544" i="5"/>
  <c r="AV545" i="5"/>
  <c r="AV546" i="5"/>
  <c r="AV547" i="5"/>
  <c r="AV548" i="5"/>
  <c r="AV549" i="5"/>
  <c r="AV550" i="5"/>
  <c r="AV551" i="5"/>
  <c r="AV552" i="5"/>
  <c r="AV553" i="5"/>
  <c r="AV554" i="5"/>
  <c r="AV555" i="5"/>
  <c r="AV556" i="5"/>
  <c r="AV557" i="5"/>
  <c r="AV558" i="5"/>
  <c r="AV559" i="5"/>
  <c r="AV560" i="5"/>
  <c r="AV561" i="5"/>
  <c r="AV562" i="5"/>
  <c r="AV563" i="5"/>
  <c r="AV564" i="5"/>
  <c r="AV565" i="5"/>
  <c r="AV566" i="5"/>
  <c r="AV567" i="5"/>
  <c r="AV568" i="5"/>
  <c r="AV569" i="5"/>
  <c r="AV570" i="5"/>
  <c r="AV571" i="5"/>
  <c r="AV572" i="5"/>
  <c r="AV573" i="5"/>
  <c r="AV574" i="5"/>
  <c r="AV575" i="5"/>
  <c r="AV576" i="5"/>
  <c r="AV577" i="5"/>
  <c r="AV578" i="5"/>
  <c r="AV579" i="5"/>
  <c r="AV580" i="5"/>
  <c r="AV581" i="5"/>
  <c r="AV582" i="5"/>
  <c r="AV583" i="5"/>
  <c r="AV584" i="5"/>
  <c r="AV585" i="5"/>
  <c r="AV586" i="5"/>
  <c r="AV587" i="5"/>
  <c r="AV588" i="5"/>
  <c r="AV589" i="5"/>
  <c r="AV590" i="5"/>
  <c r="AV591" i="5"/>
  <c r="AV592" i="5"/>
  <c r="AV593" i="5"/>
  <c r="AV594" i="5"/>
  <c r="AV595" i="5"/>
  <c r="AV596" i="5"/>
  <c r="AV597" i="5"/>
  <c r="AV598" i="5"/>
  <c r="AV599" i="5"/>
  <c r="AV600" i="5"/>
  <c r="AV601" i="5"/>
  <c r="AV602" i="5"/>
  <c r="AV603" i="5"/>
  <c r="AV604" i="5"/>
  <c r="AV605" i="5"/>
  <c r="AV606" i="5"/>
  <c r="AV607" i="5"/>
  <c r="AV608" i="5"/>
  <c r="AV609" i="5"/>
  <c r="AV610" i="5"/>
  <c r="AV611" i="5"/>
  <c r="AV612" i="5"/>
  <c r="AV613" i="5"/>
  <c r="AV614" i="5"/>
  <c r="AV615" i="5"/>
  <c r="AV616" i="5"/>
  <c r="AV617" i="5"/>
  <c r="AV618" i="5"/>
  <c r="AV619" i="5"/>
  <c r="AV620" i="5"/>
  <c r="AV621" i="5"/>
  <c r="AV622" i="5"/>
  <c r="AV623" i="5"/>
  <c r="AV624" i="5"/>
  <c r="AV625" i="5"/>
  <c r="AV626" i="5"/>
  <c r="AV627" i="5"/>
  <c r="AV628" i="5"/>
  <c r="AV629" i="5"/>
  <c r="AV630" i="5"/>
  <c r="AV631" i="5"/>
  <c r="AV632" i="5"/>
  <c r="AV633" i="5"/>
  <c r="AV634" i="5"/>
  <c r="AV635" i="5"/>
  <c r="AV636" i="5"/>
  <c r="AV637" i="5"/>
  <c r="AV638" i="5"/>
  <c r="AV639" i="5"/>
  <c r="AV640" i="5"/>
  <c r="AV641" i="5"/>
  <c r="AV642" i="5"/>
  <c r="AV643" i="5"/>
  <c r="AV644" i="5"/>
  <c r="AV645" i="5"/>
  <c r="AV646" i="5"/>
  <c r="AV647" i="5"/>
  <c r="AV648" i="5"/>
  <c r="AV649" i="5"/>
  <c r="AV650" i="5"/>
  <c r="AV651" i="5"/>
  <c r="AV652" i="5"/>
  <c r="AV653" i="5"/>
  <c r="AV654" i="5"/>
  <c r="AV655" i="5"/>
  <c r="AV656" i="5"/>
  <c r="AV657" i="5"/>
  <c r="AV658" i="5"/>
  <c r="AV659" i="5"/>
  <c r="AV660" i="5"/>
  <c r="AV661" i="5"/>
  <c r="AV662" i="5"/>
  <c r="AV663" i="5"/>
  <c r="AV664" i="5"/>
  <c r="AV665" i="5"/>
  <c r="AV666" i="5"/>
  <c r="AV667" i="5"/>
  <c r="AV668" i="5"/>
  <c r="AV669" i="5"/>
  <c r="AV670" i="5"/>
  <c r="AV671" i="5"/>
  <c r="AV672" i="5"/>
  <c r="AV673" i="5"/>
  <c r="AV674" i="5"/>
  <c r="AV675" i="5"/>
  <c r="AV676" i="5"/>
  <c r="AV677" i="5"/>
  <c r="AV678" i="5"/>
  <c r="AV679" i="5"/>
  <c r="AV680" i="5"/>
  <c r="AV681" i="5"/>
  <c r="AV682" i="5"/>
  <c r="AV683" i="5"/>
  <c r="AV684" i="5"/>
  <c r="AV685" i="5"/>
  <c r="AV686" i="5"/>
  <c r="AV687" i="5"/>
  <c r="AV688" i="5"/>
  <c r="AV689" i="5"/>
  <c r="AV690" i="5"/>
  <c r="AV691" i="5"/>
  <c r="AV692" i="5"/>
  <c r="AV693" i="5"/>
  <c r="AV694" i="5"/>
  <c r="AV695" i="5"/>
  <c r="AV696" i="5"/>
  <c r="AV697" i="5"/>
  <c r="AV698" i="5"/>
  <c r="AV699" i="5"/>
  <c r="AV700" i="5"/>
  <c r="AV701" i="5"/>
  <c r="AV702" i="5"/>
  <c r="AV703" i="5"/>
  <c r="AV704" i="5"/>
  <c r="AV705" i="5"/>
  <c r="AV706" i="5"/>
  <c r="AV707" i="5"/>
  <c r="AV708" i="5"/>
  <c r="AV709" i="5"/>
  <c r="AV710" i="5"/>
  <c r="AV711" i="5"/>
  <c r="AV712" i="5"/>
  <c r="AV713" i="5"/>
  <c r="AV714" i="5"/>
  <c r="AV715" i="5"/>
  <c r="AV716" i="5"/>
  <c r="AV717" i="5"/>
  <c r="AV718" i="5"/>
  <c r="AV719" i="5"/>
  <c r="AV720" i="5"/>
  <c r="AV721" i="5"/>
  <c r="AV722" i="5"/>
  <c r="AV723" i="5"/>
  <c r="AV724" i="5"/>
  <c r="AV725" i="5"/>
  <c r="AV726" i="5"/>
  <c r="AV727" i="5"/>
  <c r="AV728" i="5"/>
  <c r="AV729" i="5"/>
  <c r="AV730" i="5"/>
  <c r="AV731" i="5"/>
  <c r="AV732" i="5"/>
  <c r="AV733" i="5"/>
  <c r="AV734" i="5"/>
  <c r="AV735" i="5"/>
  <c r="AV736" i="5"/>
  <c r="AV737" i="5"/>
  <c r="AV738" i="5"/>
  <c r="AV739" i="5"/>
  <c r="AV740" i="5"/>
  <c r="AV741" i="5"/>
  <c r="AV742" i="5"/>
  <c r="AV743" i="5"/>
  <c r="AV744" i="5"/>
  <c r="AV745" i="5"/>
  <c r="AV746" i="5"/>
  <c r="AV747" i="5"/>
  <c r="AV748" i="5"/>
  <c r="AV749" i="5"/>
  <c r="AV750" i="5"/>
  <c r="AV751" i="5"/>
  <c r="AV752" i="5"/>
  <c r="AV753" i="5"/>
  <c r="AV754" i="5"/>
  <c r="AV755" i="5"/>
  <c r="AV756" i="5"/>
  <c r="AV757" i="5"/>
  <c r="AV758" i="5"/>
  <c r="AV759" i="5"/>
  <c r="AV760" i="5"/>
  <c r="AV761" i="5"/>
  <c r="AV762" i="5"/>
  <c r="AV763" i="5"/>
  <c r="AV764" i="5"/>
  <c r="AV765" i="5"/>
  <c r="AV766" i="5"/>
  <c r="AV767" i="5"/>
  <c r="AV768" i="5"/>
  <c r="AV769" i="5"/>
  <c r="AV770" i="5"/>
  <c r="AV771" i="5"/>
  <c r="AV772" i="5"/>
  <c r="AV773" i="5"/>
  <c r="AV774" i="5"/>
  <c r="AV775" i="5"/>
  <c r="AV776" i="5"/>
  <c r="AV777" i="5"/>
  <c r="AV778" i="5"/>
  <c r="AV779" i="5"/>
  <c r="AV780" i="5"/>
  <c r="AV781" i="5"/>
  <c r="AV782" i="5"/>
  <c r="AV783" i="5"/>
  <c r="AV784" i="5"/>
  <c r="AV785" i="5"/>
  <c r="AV786" i="5"/>
  <c r="AV787" i="5"/>
  <c r="AV788" i="5"/>
  <c r="AV789" i="5"/>
  <c r="AV790" i="5"/>
  <c r="AV791" i="5"/>
  <c r="AV792" i="5"/>
  <c r="AV793" i="5"/>
  <c r="AV794" i="5"/>
  <c r="AV795" i="5"/>
  <c r="AV796" i="5"/>
  <c r="AV797" i="5"/>
  <c r="AV798" i="5"/>
  <c r="AV799" i="5"/>
  <c r="AV800" i="5"/>
  <c r="AV801" i="5"/>
  <c r="AV802" i="5"/>
  <c r="AV803" i="5"/>
  <c r="AV804" i="5"/>
  <c r="AV805" i="5"/>
  <c r="AV806" i="5"/>
  <c r="AV807" i="5"/>
  <c r="AV808" i="5"/>
  <c r="AV809" i="5"/>
  <c r="AV810" i="5"/>
  <c r="AV811" i="5"/>
  <c r="AV812" i="5"/>
  <c r="AV813" i="5"/>
  <c r="AV814" i="5"/>
  <c r="AV815" i="5"/>
  <c r="AV816" i="5"/>
  <c r="AV817" i="5"/>
  <c r="AV818" i="5"/>
  <c r="AV819" i="5"/>
  <c r="AV820" i="5"/>
  <c r="AV821" i="5"/>
  <c r="AV822" i="5"/>
  <c r="AV823" i="5"/>
  <c r="AV824" i="5"/>
  <c r="AV825" i="5"/>
  <c r="AV826" i="5"/>
  <c r="AV827" i="5"/>
  <c r="AV828" i="5"/>
  <c r="AV829" i="5"/>
  <c r="AV830" i="5"/>
  <c r="AV831" i="5"/>
  <c r="AV832" i="5"/>
  <c r="AV833" i="5"/>
  <c r="AV834" i="5"/>
  <c r="AV835" i="5"/>
  <c r="AV836" i="5"/>
  <c r="AV837" i="5"/>
  <c r="AV838" i="5"/>
  <c r="AV839" i="5"/>
  <c r="AV840" i="5"/>
  <c r="AV841" i="5"/>
  <c r="AV842" i="5"/>
  <c r="AV843" i="5"/>
  <c r="AV844" i="5"/>
  <c r="AV845" i="5"/>
  <c r="AV846" i="5"/>
  <c r="AV847" i="5"/>
  <c r="AV848" i="5"/>
  <c r="AV849" i="5"/>
  <c r="AV850" i="5"/>
  <c r="AV851" i="5"/>
  <c r="AV852" i="5"/>
  <c r="AV853" i="5"/>
  <c r="AV854" i="5"/>
  <c r="AV855" i="5"/>
  <c r="AV856" i="5"/>
  <c r="AV857" i="5"/>
  <c r="AV858" i="5"/>
  <c r="AV859" i="5"/>
  <c r="AV860" i="5"/>
  <c r="AV861" i="5"/>
  <c r="AV862" i="5"/>
  <c r="AV863" i="5"/>
  <c r="AV864" i="5"/>
  <c r="AV865" i="5"/>
  <c r="AV866" i="5"/>
  <c r="AV867" i="5"/>
  <c r="W116" i="10"/>
  <c r="Y115" i="10"/>
  <c r="AA115" i="10" s="1"/>
  <c r="W108" i="10"/>
  <c r="Y107" i="10"/>
  <c r="AA107" i="10" s="1"/>
  <c r="W100" i="10"/>
  <c r="Y99" i="10"/>
  <c r="AA99" i="10" s="1"/>
  <c r="W92" i="10"/>
  <c r="Y91" i="10"/>
  <c r="AA91" i="10" s="1"/>
  <c r="W84" i="10"/>
  <c r="Y84" i="10" s="1"/>
  <c r="AA84" i="10" s="1"/>
  <c r="Y83" i="10"/>
  <c r="AA83" i="10" s="1"/>
  <c r="AW442" i="5"/>
  <c r="AW443" i="5"/>
  <c r="AW444" i="5"/>
  <c r="AW445" i="5"/>
  <c r="AW446" i="5"/>
  <c r="AW447" i="5"/>
  <c r="AW448" i="5"/>
  <c r="AW449" i="5"/>
  <c r="AW450" i="5"/>
  <c r="AW451" i="5"/>
  <c r="AW452" i="5"/>
  <c r="AW453" i="5"/>
  <c r="AW454" i="5"/>
  <c r="AW455" i="5"/>
  <c r="AW456" i="5"/>
  <c r="AW457" i="5"/>
  <c r="AW458" i="5"/>
  <c r="AW459" i="5"/>
  <c r="AW462" i="5"/>
  <c r="AW463" i="5"/>
  <c r="AW465" i="5"/>
  <c r="AW469" i="5"/>
  <c r="AW481" i="5"/>
  <c r="AW482" i="5"/>
  <c r="AW484" i="5"/>
  <c r="AW485" i="5"/>
  <c r="AW486" i="5"/>
  <c r="AW487" i="5"/>
  <c r="AW488" i="5"/>
  <c r="AW489" i="5"/>
  <c r="AW490" i="5"/>
  <c r="AW491" i="5"/>
  <c r="AW492" i="5"/>
  <c r="AW493" i="5"/>
  <c r="AW494" i="5"/>
  <c r="AW495" i="5"/>
  <c r="AW502" i="5"/>
  <c r="AW505" i="5"/>
  <c r="AW507" i="5"/>
  <c r="AW508" i="5"/>
  <c r="AW509" i="5"/>
  <c r="AW512" i="5"/>
  <c r="AW513" i="5"/>
  <c r="AW514" i="5"/>
  <c r="AW515" i="5"/>
  <c r="AW516" i="5"/>
  <c r="AW517" i="5"/>
  <c r="AW518" i="5"/>
  <c r="AW519" i="5"/>
  <c r="AW520" i="5"/>
  <c r="AW521" i="5"/>
  <c r="AW522" i="5"/>
  <c r="AW523" i="5"/>
  <c r="AW524" i="5"/>
  <c r="AW525" i="5"/>
  <c r="AW526" i="5"/>
  <c r="AW527" i="5"/>
  <c r="AW528" i="5"/>
  <c r="AW530" i="5"/>
  <c r="AW531" i="5"/>
  <c r="AW532" i="5"/>
  <c r="AW533" i="5"/>
  <c r="AW534" i="5"/>
  <c r="AW535" i="5"/>
  <c r="AW536" i="5"/>
  <c r="AW541" i="5"/>
  <c r="AW542" i="5"/>
  <c r="AW543" i="5"/>
  <c r="AW544" i="5"/>
  <c r="AW545" i="5"/>
  <c r="AW548" i="5"/>
  <c r="AW549" i="5"/>
  <c r="AW550" i="5"/>
  <c r="AW551" i="5"/>
  <c r="AW554" i="5"/>
  <c r="AW555" i="5"/>
  <c r="AW556" i="5"/>
  <c r="AW557" i="5"/>
  <c r="AW558" i="5"/>
  <c r="AW559" i="5"/>
  <c r="AW560" i="5"/>
  <c r="AW562" i="5"/>
  <c r="AW563" i="5"/>
  <c r="AW564" i="5"/>
  <c r="AW565" i="5"/>
  <c r="AW566" i="5"/>
  <c r="AW571" i="5"/>
  <c r="AW572" i="5"/>
  <c r="AW573" i="5"/>
  <c r="AW574" i="5"/>
  <c r="AW575" i="5"/>
  <c r="AW579" i="5"/>
  <c r="AW580" i="5"/>
  <c r="AW581" i="5"/>
  <c r="AW582" i="5"/>
  <c r="AW583" i="5"/>
  <c r="AW584" i="5"/>
  <c r="AW585" i="5"/>
  <c r="AW586" i="5"/>
  <c r="AW587" i="5"/>
  <c r="AW591" i="5"/>
  <c r="AW592" i="5"/>
  <c r="AW593" i="5"/>
  <c r="AW594" i="5"/>
  <c r="AW595" i="5"/>
  <c r="AW596" i="5"/>
  <c r="AW597" i="5"/>
  <c r="AW598" i="5"/>
  <c r="AW599" i="5"/>
  <c r="AW600" i="5"/>
  <c r="AW601" i="5"/>
  <c r="AW602" i="5"/>
  <c r="AW603" i="5"/>
  <c r="AW604" i="5"/>
  <c r="AW605" i="5"/>
  <c r="AW606" i="5"/>
  <c r="AW607" i="5"/>
  <c r="AW608" i="5"/>
  <c r="AW609" i="5"/>
  <c r="AW610" i="5"/>
  <c r="AW611" i="5"/>
  <c r="AW612" i="5"/>
  <c r="AW613" i="5"/>
  <c r="AW614" i="5"/>
  <c r="AW615" i="5"/>
  <c r="AW616" i="5"/>
  <c r="AW617" i="5"/>
  <c r="AW618" i="5"/>
  <c r="AW619" i="5"/>
  <c r="AW620" i="5"/>
  <c r="AW621" i="5"/>
  <c r="AW622" i="5"/>
  <c r="AW623" i="5"/>
  <c r="AW624" i="5"/>
  <c r="AW625" i="5"/>
  <c r="AW626" i="5"/>
  <c r="AW627" i="5"/>
  <c r="AW628" i="5"/>
  <c r="AW629" i="5"/>
  <c r="AW630" i="5"/>
  <c r="AW631" i="5"/>
  <c r="AW632" i="5"/>
  <c r="AW633" i="5"/>
  <c r="AW634" i="5"/>
  <c r="AW635" i="5"/>
  <c r="AW636" i="5"/>
  <c r="AW637" i="5"/>
  <c r="AW638" i="5"/>
  <c r="AW639" i="5"/>
  <c r="AW640" i="5"/>
  <c r="AW641" i="5"/>
  <c r="AW642" i="5"/>
  <c r="AW643" i="5"/>
  <c r="AW644" i="5"/>
  <c r="AW645" i="5"/>
  <c r="AW646" i="5"/>
  <c r="AW647" i="5"/>
  <c r="AW648" i="5"/>
  <c r="AW649" i="5"/>
  <c r="AW650" i="5"/>
  <c r="AW651" i="5"/>
  <c r="AW652" i="5"/>
  <c r="AW653" i="5"/>
  <c r="AW654" i="5"/>
  <c r="AW655" i="5"/>
  <c r="AW656" i="5"/>
  <c r="AW657" i="5"/>
  <c r="AW658" i="5"/>
  <c r="AW659" i="5"/>
  <c r="AW660" i="5"/>
  <c r="AW661" i="5"/>
  <c r="AW662" i="5"/>
  <c r="AW663" i="5"/>
  <c r="AW664" i="5"/>
  <c r="AW665" i="5"/>
  <c r="AW666" i="5"/>
  <c r="AW667" i="5"/>
  <c r="AW668" i="5"/>
  <c r="AW669" i="5"/>
  <c r="AW670" i="5"/>
  <c r="AW671" i="5"/>
  <c r="AW672" i="5"/>
  <c r="AW673" i="5"/>
  <c r="AW674" i="5"/>
  <c r="AW675" i="5"/>
  <c r="AW676" i="5"/>
  <c r="AW677" i="5"/>
  <c r="AW678" i="5"/>
  <c r="AW679" i="5"/>
  <c r="AW680" i="5"/>
  <c r="AW681" i="5"/>
  <c r="AW682" i="5"/>
  <c r="AW683" i="5"/>
  <c r="AW684" i="5"/>
  <c r="AW685" i="5"/>
  <c r="AW686" i="5"/>
  <c r="AW687" i="5"/>
  <c r="AW688" i="5"/>
  <c r="AW689" i="5"/>
  <c r="AW690" i="5"/>
  <c r="AW691" i="5"/>
  <c r="AW692" i="5"/>
  <c r="AW693" i="5"/>
  <c r="AW694" i="5"/>
  <c r="AW695" i="5"/>
  <c r="AW696" i="5"/>
  <c r="AW697" i="5"/>
  <c r="AW698" i="5"/>
  <c r="AW699" i="5"/>
  <c r="AW700" i="5"/>
  <c r="AW701" i="5"/>
  <c r="AW702" i="5"/>
  <c r="AW703" i="5"/>
  <c r="AW704" i="5"/>
  <c r="AW705" i="5"/>
  <c r="AW706" i="5"/>
  <c r="AW707" i="5"/>
  <c r="AW708" i="5"/>
  <c r="AW709" i="5"/>
  <c r="AW710" i="5"/>
  <c r="AW711" i="5"/>
  <c r="AW712" i="5"/>
  <c r="AW713" i="5"/>
  <c r="AW714" i="5"/>
  <c r="AW715" i="5"/>
  <c r="AW716" i="5"/>
  <c r="AW717" i="5"/>
  <c r="AW718" i="5"/>
  <c r="AW719" i="5"/>
  <c r="AW720" i="5"/>
  <c r="AW721" i="5"/>
  <c r="AW722" i="5"/>
  <c r="AW723" i="5"/>
  <c r="AW724" i="5"/>
  <c r="AW725" i="5"/>
  <c r="AW726" i="5"/>
  <c r="AW727" i="5"/>
  <c r="AW728" i="5"/>
  <c r="AW729" i="5"/>
  <c r="AW730" i="5"/>
  <c r="AW731" i="5"/>
  <c r="AW732" i="5"/>
  <c r="AW733" i="5"/>
  <c r="AW734" i="5"/>
  <c r="AW735" i="5"/>
  <c r="AW736" i="5"/>
  <c r="AW737" i="5"/>
  <c r="AW738" i="5"/>
  <c r="AW739" i="5"/>
  <c r="AW740" i="5"/>
  <c r="AW741" i="5"/>
  <c r="AW742" i="5"/>
  <c r="AW743" i="5"/>
  <c r="AW744" i="5"/>
  <c r="AW745" i="5"/>
  <c r="AW746" i="5"/>
  <c r="AW747" i="5"/>
  <c r="AW748" i="5"/>
  <c r="AW749" i="5"/>
  <c r="AW750" i="5"/>
  <c r="AW751" i="5"/>
  <c r="AW752" i="5"/>
  <c r="AW753" i="5"/>
  <c r="AW754" i="5"/>
  <c r="AW755" i="5"/>
  <c r="AW756" i="5"/>
  <c r="AW757" i="5"/>
  <c r="AW758" i="5"/>
  <c r="AW759" i="5"/>
  <c r="AW760" i="5"/>
  <c r="AW761" i="5"/>
  <c r="AW762" i="5"/>
  <c r="AW763" i="5"/>
  <c r="AW764" i="5"/>
  <c r="AW765" i="5"/>
  <c r="AW766" i="5"/>
  <c r="AW767" i="5"/>
  <c r="AW768" i="5"/>
  <c r="AW769" i="5"/>
  <c r="AW770" i="5"/>
  <c r="AW771" i="5"/>
  <c r="AW772" i="5"/>
  <c r="AW773" i="5"/>
  <c r="AW774" i="5"/>
  <c r="AW775" i="5"/>
  <c r="AW776" i="5"/>
  <c r="AW777" i="5"/>
  <c r="AW778" i="5"/>
  <c r="AW779" i="5"/>
  <c r="AW780" i="5"/>
  <c r="AW781" i="5"/>
  <c r="AW782" i="5"/>
  <c r="AW783" i="5"/>
  <c r="AW784" i="5"/>
  <c r="AW785" i="5"/>
  <c r="AW786" i="5"/>
  <c r="AW787" i="5"/>
  <c r="AW788" i="5"/>
  <c r="AW789" i="5"/>
  <c r="AW790" i="5"/>
  <c r="AW791" i="5"/>
  <c r="AW792" i="5"/>
  <c r="AW793" i="5"/>
  <c r="AW794" i="5"/>
  <c r="AW795" i="5"/>
  <c r="AW796" i="5"/>
  <c r="AW797" i="5"/>
  <c r="AW798" i="5"/>
  <c r="AW799" i="5"/>
  <c r="AW800" i="5"/>
  <c r="AW801" i="5"/>
  <c r="AW802" i="5"/>
  <c r="AW803" i="5"/>
  <c r="AW804" i="5"/>
  <c r="AW805" i="5"/>
  <c r="AW806" i="5"/>
  <c r="AW807" i="5"/>
  <c r="AW808" i="5"/>
  <c r="AW809" i="5"/>
  <c r="AW810" i="5"/>
  <c r="AW811" i="5"/>
  <c r="AW812" i="5"/>
  <c r="AW813" i="5"/>
  <c r="AW814" i="5"/>
  <c r="AW815" i="5"/>
  <c r="AW816" i="5"/>
  <c r="AW817" i="5"/>
  <c r="AW818" i="5"/>
  <c r="AW819" i="5"/>
  <c r="AW820" i="5"/>
  <c r="AW821" i="5"/>
  <c r="AW822" i="5"/>
  <c r="AW823" i="5"/>
  <c r="AW824" i="5"/>
  <c r="AW825" i="5"/>
  <c r="AW826" i="5"/>
  <c r="AW827" i="5"/>
  <c r="AW828" i="5"/>
  <c r="AW829" i="5"/>
  <c r="AW830" i="5"/>
  <c r="AW831" i="5"/>
  <c r="AW832" i="5"/>
  <c r="AW833" i="5"/>
  <c r="AW834" i="5"/>
  <c r="AW835" i="5"/>
  <c r="AW836" i="5"/>
  <c r="AW837" i="5"/>
  <c r="AW838" i="5"/>
  <c r="AW839" i="5"/>
  <c r="AW840" i="5"/>
  <c r="AW841" i="5"/>
  <c r="AW842" i="5"/>
  <c r="AW843" i="5"/>
  <c r="AW844" i="5"/>
  <c r="AW845" i="5"/>
  <c r="AW846" i="5"/>
  <c r="AW847" i="5"/>
  <c r="AW848" i="5"/>
  <c r="AW849" i="5"/>
  <c r="AW850" i="5"/>
  <c r="AW851" i="5"/>
  <c r="AW852" i="5"/>
  <c r="AW853" i="5"/>
  <c r="AW854" i="5"/>
  <c r="AW855" i="5"/>
  <c r="AW856" i="5"/>
  <c r="AW857" i="5"/>
  <c r="AW858" i="5"/>
  <c r="AW859" i="5"/>
  <c r="AW860" i="5"/>
  <c r="AW861" i="5"/>
  <c r="AW862" i="5"/>
  <c r="AW863" i="5"/>
  <c r="AW864" i="5"/>
  <c r="AW865" i="5"/>
  <c r="AW866" i="5"/>
  <c r="AW867" i="5"/>
  <c r="AW441" i="5"/>
  <c r="AU442" i="5"/>
  <c r="AU443" i="5"/>
  <c r="AU444" i="5"/>
  <c r="AU445" i="5"/>
  <c r="AU446" i="5"/>
  <c r="AU447" i="5"/>
  <c r="AU448" i="5"/>
  <c r="AU449" i="5"/>
  <c r="AU450" i="5"/>
  <c r="AU451" i="5"/>
  <c r="AU452" i="5"/>
  <c r="AU453" i="5"/>
  <c r="AU454" i="5"/>
  <c r="AU455" i="5"/>
  <c r="AU456" i="5"/>
  <c r="AU457" i="5"/>
  <c r="AU458" i="5"/>
  <c r="AU441" i="5"/>
  <c r="B148" i="10"/>
  <c r="D148" i="10" s="1"/>
  <c r="D147" i="10"/>
  <c r="F147" i="10" s="1"/>
  <c r="B140" i="10"/>
  <c r="D139" i="10"/>
  <c r="F139" i="10" s="1"/>
  <c r="B132" i="10"/>
  <c r="D131" i="10"/>
  <c r="F131" i="10" s="1"/>
  <c r="B124" i="10"/>
  <c r="D124" i="10" s="1"/>
  <c r="D123" i="10"/>
  <c r="F123" i="10" s="1"/>
  <c r="B116" i="10"/>
  <c r="D116" i="10" s="1"/>
  <c r="D115" i="10"/>
  <c r="F115" i="10" s="1"/>
  <c r="C73" i="10"/>
  <c r="B108" i="10"/>
  <c r="D107" i="10"/>
  <c r="F107" i="10" s="1"/>
  <c r="D99" i="10"/>
  <c r="F99" i="10" s="1"/>
  <c r="B92" i="10"/>
  <c r="D91" i="10"/>
  <c r="F91" i="10" s="1"/>
  <c r="B84" i="10"/>
  <c r="D84" i="10" s="1"/>
  <c r="F84" i="10" s="1"/>
  <c r="D83" i="10"/>
  <c r="F83" i="10" s="1"/>
  <c r="I33" i="7"/>
  <c r="AA124" i="10" l="1"/>
  <c r="AA125" i="10" s="1"/>
  <c r="Y108" i="10"/>
  <c r="AA108" i="10" s="1"/>
  <c r="AA109" i="10" s="1"/>
  <c r="Y116" i="10"/>
  <c r="AA116" i="10" s="1"/>
  <c r="AA117" i="10" s="1"/>
  <c r="Y100" i="10"/>
  <c r="AA100" i="10" s="1"/>
  <c r="AA101" i="10" s="1"/>
  <c r="Y92" i="10"/>
  <c r="AA92" i="10" s="1"/>
  <c r="AA93" i="10" s="1"/>
  <c r="AA85" i="10"/>
  <c r="F148" i="10"/>
  <c r="F149" i="10" s="1"/>
  <c r="D140" i="10"/>
  <c r="F140" i="10" s="1"/>
  <c r="F141" i="10" s="1"/>
  <c r="D132" i="10"/>
  <c r="F132" i="10" s="1"/>
  <c r="F133" i="10" s="1"/>
  <c r="F124" i="10"/>
  <c r="F125" i="10" s="1"/>
  <c r="F116" i="10"/>
  <c r="F117" i="10" s="1"/>
  <c r="F85" i="10"/>
  <c r="D108" i="10"/>
  <c r="F108" i="10" s="1"/>
  <c r="F109" i="10" s="1"/>
  <c r="D100" i="10"/>
  <c r="F100" i="10" s="1"/>
  <c r="F101" i="10" s="1"/>
  <c r="D92" i="10"/>
  <c r="F92" i="10" s="1"/>
  <c r="F93" i="10" s="1"/>
  <c r="G74" i="1"/>
  <c r="G73" i="1"/>
  <c r="K80" i="9"/>
  <c r="M80" i="9" s="1"/>
  <c r="K79" i="9"/>
  <c r="M79" i="9" s="1"/>
  <c r="K72" i="9"/>
  <c r="M72" i="9" s="1"/>
  <c r="K71" i="9"/>
  <c r="M71" i="9" s="1"/>
  <c r="D88" i="9"/>
  <c r="F88" i="9" s="1"/>
  <c r="F87" i="9"/>
  <c r="D87" i="9"/>
  <c r="D80" i="9"/>
  <c r="F80" i="9" s="1"/>
  <c r="F79" i="9"/>
  <c r="D79" i="9"/>
  <c r="D72" i="9"/>
  <c r="F72" i="9" s="1"/>
  <c r="D71" i="9"/>
  <c r="F71" i="9" s="1"/>
  <c r="K64" i="9"/>
  <c r="M64" i="9" s="1"/>
  <c r="D64" i="9"/>
  <c r="F64" i="9" s="1"/>
  <c r="K63" i="9"/>
  <c r="M63" i="9" s="1"/>
  <c r="D63" i="9"/>
  <c r="F63" i="9" s="1"/>
  <c r="K56" i="9"/>
  <c r="M56" i="9" s="1"/>
  <c r="D56" i="9"/>
  <c r="F56" i="9" s="1"/>
  <c r="K55" i="9"/>
  <c r="M55" i="9" s="1"/>
  <c r="D55" i="9"/>
  <c r="F55" i="9" s="1"/>
  <c r="K48" i="9"/>
  <c r="M48" i="9" s="1"/>
  <c r="D48" i="9"/>
  <c r="F48" i="9" s="1"/>
  <c r="K47" i="9"/>
  <c r="M47" i="9" s="1"/>
  <c r="D47" i="9"/>
  <c r="F47" i="9" s="1"/>
  <c r="K40" i="9"/>
  <c r="M40" i="9" s="1"/>
  <c r="D40" i="9"/>
  <c r="F40" i="9" s="1"/>
  <c r="K39" i="9"/>
  <c r="M39" i="9" s="1"/>
  <c r="D39" i="9"/>
  <c r="F39" i="9" s="1"/>
  <c r="K63" i="8"/>
  <c r="M63" i="8" s="1"/>
  <c r="K62" i="8"/>
  <c r="M62" i="8" s="1"/>
  <c r="K55" i="8"/>
  <c r="M55" i="8" s="1"/>
  <c r="K54" i="8"/>
  <c r="M54" i="8" s="1"/>
  <c r="K47" i="8"/>
  <c r="M47" i="8" s="1"/>
  <c r="K46" i="8"/>
  <c r="M46" i="8" s="1"/>
  <c r="D63" i="8"/>
  <c r="F63" i="8" s="1"/>
  <c r="D62" i="8"/>
  <c r="F62" i="8" s="1"/>
  <c r="D55" i="8"/>
  <c r="F55" i="8" s="1"/>
  <c r="D54" i="8"/>
  <c r="F54" i="8" s="1"/>
  <c r="K39" i="8"/>
  <c r="M39" i="8" s="1"/>
  <c r="K38" i="8"/>
  <c r="M38" i="8" s="1"/>
  <c r="D47" i="8"/>
  <c r="F47" i="8" s="1"/>
  <c r="D46" i="8"/>
  <c r="F46" i="8" s="1"/>
  <c r="D39" i="8"/>
  <c r="F39" i="8" s="1"/>
  <c r="D38" i="8"/>
  <c r="F38" i="8"/>
  <c r="G13" i="1"/>
  <c r="C34" i="7"/>
  <c r="M54" i="7"/>
  <c r="M53" i="7"/>
  <c r="M46" i="7"/>
  <c r="M45" i="7"/>
  <c r="F86" i="7"/>
  <c r="F85" i="7"/>
  <c r="F78" i="7"/>
  <c r="F77" i="7"/>
  <c r="F70" i="7"/>
  <c r="F69" i="7"/>
  <c r="F62" i="7"/>
  <c r="F61" i="7"/>
  <c r="F54" i="7"/>
  <c r="F53" i="7"/>
  <c r="F46" i="7"/>
  <c r="F45" i="7"/>
  <c r="H865" i="5"/>
  <c r="G865" i="5"/>
  <c r="H864" i="5"/>
  <c r="G864" i="5"/>
  <c r="H863" i="5"/>
  <c r="G863" i="5"/>
  <c r="H862" i="5"/>
  <c r="G862" i="5"/>
  <c r="H861" i="5"/>
  <c r="G861" i="5"/>
  <c r="H860" i="5"/>
  <c r="G860" i="5"/>
  <c r="H859" i="5"/>
  <c r="G859" i="5"/>
  <c r="H858" i="5"/>
  <c r="G858" i="5"/>
  <c r="H857" i="5"/>
  <c r="G857" i="5"/>
  <c r="H856" i="5"/>
  <c r="G856" i="5"/>
  <c r="H855" i="5"/>
  <c r="G855" i="5"/>
  <c r="H854" i="5"/>
  <c r="G854" i="5"/>
  <c r="H853" i="5"/>
  <c r="G853" i="5"/>
  <c r="H852" i="5"/>
  <c r="G852" i="5"/>
  <c r="H851" i="5"/>
  <c r="G851" i="5"/>
  <c r="H850" i="5"/>
  <c r="G850" i="5"/>
  <c r="H849" i="5"/>
  <c r="G849" i="5"/>
  <c r="H848" i="5"/>
  <c r="G848" i="5"/>
  <c r="H847" i="5"/>
  <c r="G847" i="5"/>
  <c r="H846" i="5"/>
  <c r="G846" i="5"/>
  <c r="H845" i="5"/>
  <c r="G845" i="5"/>
  <c r="H844" i="5"/>
  <c r="G844" i="5"/>
  <c r="H843" i="5"/>
  <c r="G843" i="5"/>
  <c r="H842" i="5"/>
  <c r="G842" i="5"/>
  <c r="H841" i="5"/>
  <c r="G841" i="5"/>
  <c r="H840" i="5"/>
  <c r="G840" i="5"/>
  <c r="H839" i="5"/>
  <c r="G839" i="5"/>
  <c r="H838" i="5"/>
  <c r="G838" i="5"/>
  <c r="H837" i="5"/>
  <c r="G837" i="5"/>
  <c r="H836" i="5"/>
  <c r="G836" i="5"/>
  <c r="H835" i="5"/>
  <c r="G835" i="5"/>
  <c r="H834" i="5"/>
  <c r="G834" i="5"/>
  <c r="H833" i="5"/>
  <c r="G833" i="5"/>
  <c r="H832" i="5"/>
  <c r="G832" i="5"/>
  <c r="H831" i="5"/>
  <c r="G831" i="5"/>
  <c r="H830" i="5"/>
  <c r="G830" i="5"/>
  <c r="H829" i="5"/>
  <c r="G829" i="5"/>
  <c r="H828" i="5"/>
  <c r="G828" i="5"/>
  <c r="H827" i="5"/>
  <c r="G827" i="5"/>
  <c r="H826" i="5"/>
  <c r="G826" i="5"/>
  <c r="H825" i="5"/>
  <c r="G825" i="5"/>
  <c r="H824" i="5"/>
  <c r="G824" i="5"/>
  <c r="H823" i="5"/>
  <c r="G823" i="5"/>
  <c r="H822" i="5"/>
  <c r="G822" i="5"/>
  <c r="H821" i="5"/>
  <c r="G821" i="5"/>
  <c r="H820" i="5"/>
  <c r="G820" i="5"/>
  <c r="H819" i="5"/>
  <c r="G819" i="5"/>
  <c r="H818" i="5"/>
  <c r="G818" i="5"/>
  <c r="H817" i="5"/>
  <c r="G817" i="5"/>
  <c r="H816" i="5"/>
  <c r="G816" i="5"/>
  <c r="H815" i="5"/>
  <c r="G815" i="5"/>
  <c r="H814" i="5"/>
  <c r="G814" i="5"/>
  <c r="H813" i="5"/>
  <c r="G813" i="5"/>
  <c r="H812" i="5"/>
  <c r="G812" i="5"/>
  <c r="H811" i="5"/>
  <c r="G811" i="5"/>
  <c r="H810" i="5"/>
  <c r="G810" i="5"/>
  <c r="H809" i="5"/>
  <c r="G809" i="5"/>
  <c r="H808" i="5"/>
  <c r="G808" i="5"/>
  <c r="H807" i="5"/>
  <c r="G807" i="5"/>
  <c r="H806" i="5"/>
  <c r="G806" i="5"/>
  <c r="H805" i="5"/>
  <c r="G805" i="5"/>
  <c r="H804" i="5"/>
  <c r="G804" i="5"/>
  <c r="H803" i="5"/>
  <c r="G803" i="5"/>
  <c r="H802" i="5"/>
  <c r="G802" i="5"/>
  <c r="H801" i="5"/>
  <c r="G801" i="5"/>
  <c r="H800" i="5"/>
  <c r="G800" i="5"/>
  <c r="H799" i="5"/>
  <c r="G799" i="5"/>
  <c r="H798" i="5"/>
  <c r="G798" i="5"/>
  <c r="H797" i="5"/>
  <c r="G797" i="5"/>
  <c r="H796" i="5"/>
  <c r="G796" i="5"/>
  <c r="H795" i="5"/>
  <c r="G795" i="5"/>
  <c r="H794" i="5"/>
  <c r="G794" i="5"/>
  <c r="H793" i="5"/>
  <c r="G793" i="5"/>
  <c r="H792" i="5"/>
  <c r="G792" i="5"/>
  <c r="H791" i="5"/>
  <c r="G791" i="5"/>
  <c r="H790" i="5"/>
  <c r="G790" i="5"/>
  <c r="H789" i="5"/>
  <c r="G789" i="5"/>
  <c r="H788" i="5"/>
  <c r="G788" i="5"/>
  <c r="H787" i="5"/>
  <c r="G787" i="5"/>
  <c r="H786" i="5"/>
  <c r="G786" i="5"/>
  <c r="H785" i="5"/>
  <c r="G785" i="5"/>
  <c r="H784" i="5"/>
  <c r="G784" i="5"/>
  <c r="H783" i="5"/>
  <c r="G783" i="5"/>
  <c r="H782" i="5"/>
  <c r="G782" i="5"/>
  <c r="H781" i="5"/>
  <c r="G781" i="5"/>
  <c r="H780" i="5"/>
  <c r="G780" i="5"/>
  <c r="H779" i="5"/>
  <c r="G779" i="5"/>
  <c r="H778" i="5"/>
  <c r="G778" i="5"/>
  <c r="H777" i="5"/>
  <c r="G777" i="5"/>
  <c r="H776" i="5"/>
  <c r="G776" i="5"/>
  <c r="H775" i="5"/>
  <c r="G775" i="5"/>
  <c r="H774" i="5"/>
  <c r="G774" i="5"/>
  <c r="H773" i="5"/>
  <c r="G773" i="5"/>
  <c r="H772" i="5"/>
  <c r="G772" i="5"/>
  <c r="H771" i="5"/>
  <c r="G771" i="5"/>
  <c r="H770" i="5"/>
  <c r="G770" i="5"/>
  <c r="H769" i="5"/>
  <c r="G769" i="5"/>
  <c r="H768" i="5"/>
  <c r="G768" i="5"/>
  <c r="H767" i="5"/>
  <c r="G767" i="5"/>
  <c r="H766" i="5"/>
  <c r="G766" i="5"/>
  <c r="H765" i="5"/>
  <c r="G765" i="5"/>
  <c r="H764" i="5"/>
  <c r="G764" i="5"/>
  <c r="H763" i="5"/>
  <c r="G763" i="5"/>
  <c r="H762" i="5"/>
  <c r="G762" i="5"/>
  <c r="H761" i="5"/>
  <c r="G761" i="5"/>
  <c r="H760" i="5"/>
  <c r="G760" i="5"/>
  <c r="H759" i="5"/>
  <c r="G759" i="5"/>
  <c r="H758" i="5"/>
  <c r="G758" i="5"/>
  <c r="H757" i="5"/>
  <c r="G757" i="5"/>
  <c r="H756" i="5"/>
  <c r="G756" i="5"/>
  <c r="H755" i="5"/>
  <c r="G755" i="5"/>
  <c r="H754" i="5"/>
  <c r="G754" i="5"/>
  <c r="H753" i="5"/>
  <c r="G753" i="5"/>
  <c r="H752" i="5"/>
  <c r="G752" i="5"/>
  <c r="H751" i="5"/>
  <c r="G751" i="5"/>
  <c r="H750" i="5"/>
  <c r="G750" i="5"/>
  <c r="H749" i="5"/>
  <c r="G749" i="5"/>
  <c r="H748" i="5"/>
  <c r="G748" i="5"/>
  <c r="H747" i="5"/>
  <c r="G747" i="5"/>
  <c r="H746" i="5"/>
  <c r="G746" i="5"/>
  <c r="H745" i="5"/>
  <c r="G745" i="5"/>
  <c r="H744" i="5"/>
  <c r="G744" i="5"/>
  <c r="H743" i="5"/>
  <c r="G743" i="5"/>
  <c r="H742" i="5"/>
  <c r="G742" i="5"/>
  <c r="H741" i="5"/>
  <c r="G741" i="5"/>
  <c r="H740" i="5"/>
  <c r="G740" i="5"/>
  <c r="H739" i="5"/>
  <c r="G739" i="5"/>
  <c r="H738" i="5"/>
  <c r="G738" i="5"/>
  <c r="H737" i="5"/>
  <c r="G737" i="5"/>
  <c r="H736" i="5"/>
  <c r="G736" i="5"/>
  <c r="H735" i="5"/>
  <c r="G735" i="5"/>
  <c r="H734" i="5"/>
  <c r="G734" i="5"/>
  <c r="H733" i="5"/>
  <c r="G733" i="5"/>
  <c r="H732" i="5"/>
  <c r="G732" i="5"/>
  <c r="H731" i="5"/>
  <c r="G731" i="5"/>
  <c r="H730" i="5"/>
  <c r="G730" i="5"/>
  <c r="H729" i="5"/>
  <c r="G729" i="5"/>
  <c r="H728" i="5"/>
  <c r="G728" i="5"/>
  <c r="H727" i="5"/>
  <c r="G727" i="5"/>
  <c r="H726" i="5"/>
  <c r="G726" i="5"/>
  <c r="H725" i="5"/>
  <c r="G725" i="5"/>
  <c r="H724" i="5"/>
  <c r="G724" i="5"/>
  <c r="H723" i="5"/>
  <c r="G723" i="5"/>
  <c r="H722" i="5"/>
  <c r="G722" i="5"/>
  <c r="H721" i="5"/>
  <c r="G721" i="5"/>
  <c r="H720" i="5"/>
  <c r="G720" i="5"/>
  <c r="H719" i="5"/>
  <c r="G719" i="5"/>
  <c r="H718" i="5"/>
  <c r="G718" i="5"/>
  <c r="H717" i="5"/>
  <c r="G717" i="5"/>
  <c r="H716" i="5"/>
  <c r="G716" i="5"/>
  <c r="H715" i="5"/>
  <c r="G715" i="5"/>
  <c r="H714" i="5"/>
  <c r="G714" i="5"/>
  <c r="H713" i="5"/>
  <c r="G713" i="5"/>
  <c r="H712" i="5"/>
  <c r="G712" i="5"/>
  <c r="H711" i="5"/>
  <c r="G711" i="5"/>
  <c r="H710" i="5"/>
  <c r="G710" i="5"/>
  <c r="H709" i="5"/>
  <c r="G709" i="5"/>
  <c r="H708" i="5"/>
  <c r="G708" i="5"/>
  <c r="H707" i="5"/>
  <c r="G707" i="5"/>
  <c r="H706" i="5"/>
  <c r="G706" i="5"/>
  <c r="H705" i="5"/>
  <c r="G705" i="5"/>
  <c r="H704" i="5"/>
  <c r="G704" i="5"/>
  <c r="H703" i="5"/>
  <c r="G703" i="5"/>
  <c r="H702" i="5"/>
  <c r="G702" i="5"/>
  <c r="H701" i="5"/>
  <c r="G701" i="5"/>
  <c r="H700" i="5"/>
  <c r="G700" i="5"/>
  <c r="H699" i="5"/>
  <c r="G699" i="5"/>
  <c r="H698" i="5"/>
  <c r="G698" i="5"/>
  <c r="H697" i="5"/>
  <c r="G697" i="5"/>
  <c r="H696" i="5"/>
  <c r="G696" i="5"/>
  <c r="H695" i="5"/>
  <c r="G695" i="5"/>
  <c r="H694" i="5"/>
  <c r="G694" i="5"/>
  <c r="H693" i="5"/>
  <c r="G693" i="5"/>
  <c r="H692" i="5"/>
  <c r="G692" i="5"/>
  <c r="H691" i="5"/>
  <c r="G691" i="5"/>
  <c r="H690" i="5"/>
  <c r="G690" i="5"/>
  <c r="H689" i="5"/>
  <c r="G689" i="5"/>
  <c r="H688" i="5"/>
  <c r="G688" i="5"/>
  <c r="H687" i="5"/>
  <c r="G687" i="5"/>
  <c r="H686" i="5"/>
  <c r="G686" i="5"/>
  <c r="H685" i="5"/>
  <c r="G685" i="5"/>
  <c r="H684" i="5"/>
  <c r="G684" i="5"/>
  <c r="H683" i="5"/>
  <c r="G683" i="5"/>
  <c r="H682" i="5"/>
  <c r="G682" i="5"/>
  <c r="H681" i="5"/>
  <c r="G681" i="5"/>
  <c r="H680" i="5"/>
  <c r="G680" i="5"/>
  <c r="H679" i="5"/>
  <c r="G679" i="5"/>
  <c r="H678" i="5"/>
  <c r="G678" i="5"/>
  <c r="H677" i="5"/>
  <c r="G677" i="5"/>
  <c r="H676" i="5"/>
  <c r="G676" i="5"/>
  <c r="H675" i="5"/>
  <c r="G675" i="5"/>
  <c r="H674" i="5"/>
  <c r="G674" i="5"/>
  <c r="H673" i="5"/>
  <c r="G673" i="5"/>
  <c r="H672" i="5"/>
  <c r="G672" i="5"/>
  <c r="H671" i="5"/>
  <c r="G671" i="5"/>
  <c r="H670" i="5"/>
  <c r="G670" i="5"/>
  <c r="H669" i="5"/>
  <c r="G669" i="5"/>
  <c r="H668" i="5"/>
  <c r="G668" i="5"/>
  <c r="H667" i="5"/>
  <c r="G667" i="5"/>
  <c r="H666" i="5"/>
  <c r="G666" i="5"/>
  <c r="H665" i="5"/>
  <c r="G665" i="5"/>
  <c r="H664" i="5"/>
  <c r="G664" i="5"/>
  <c r="H663" i="5"/>
  <c r="G663" i="5"/>
  <c r="H662" i="5"/>
  <c r="G662" i="5"/>
  <c r="H661" i="5"/>
  <c r="G661" i="5"/>
  <c r="H660" i="5"/>
  <c r="G660" i="5"/>
  <c r="H659" i="5"/>
  <c r="G659" i="5"/>
  <c r="H658" i="5"/>
  <c r="G658" i="5"/>
  <c r="H657" i="5"/>
  <c r="G657" i="5"/>
  <c r="H656" i="5"/>
  <c r="G656" i="5"/>
  <c r="H655" i="5"/>
  <c r="G655" i="5"/>
  <c r="H654" i="5"/>
  <c r="G654" i="5"/>
  <c r="H653" i="5"/>
  <c r="G653" i="5"/>
  <c r="H652" i="5"/>
  <c r="G652" i="5"/>
  <c r="H651" i="5"/>
  <c r="G651" i="5"/>
  <c r="H650" i="5"/>
  <c r="G650" i="5"/>
  <c r="H649" i="5"/>
  <c r="G649" i="5"/>
  <c r="H648" i="5"/>
  <c r="G648" i="5"/>
  <c r="H647" i="5"/>
  <c r="G647" i="5"/>
  <c r="H646" i="5"/>
  <c r="G646" i="5"/>
  <c r="H645" i="5"/>
  <c r="G645" i="5"/>
  <c r="H644" i="5"/>
  <c r="G644" i="5"/>
  <c r="H643" i="5"/>
  <c r="G643" i="5"/>
  <c r="H642" i="5"/>
  <c r="G642" i="5"/>
  <c r="H641" i="5"/>
  <c r="G641" i="5"/>
  <c r="H640" i="5"/>
  <c r="G640" i="5"/>
  <c r="H639" i="5"/>
  <c r="G639" i="5"/>
  <c r="H638" i="5"/>
  <c r="G638" i="5"/>
  <c r="H637" i="5"/>
  <c r="G637" i="5"/>
  <c r="H636" i="5"/>
  <c r="G636" i="5"/>
  <c r="H635" i="5"/>
  <c r="G635" i="5"/>
  <c r="H634" i="5"/>
  <c r="G634" i="5"/>
  <c r="H633" i="5"/>
  <c r="G633" i="5"/>
  <c r="H632" i="5"/>
  <c r="G632" i="5"/>
  <c r="H631" i="5"/>
  <c r="G631" i="5"/>
  <c r="H630" i="5"/>
  <c r="G630" i="5"/>
  <c r="H629" i="5"/>
  <c r="G629" i="5"/>
  <c r="H628" i="5"/>
  <c r="G628" i="5"/>
  <c r="H627" i="5"/>
  <c r="G627" i="5"/>
  <c r="H626" i="5"/>
  <c r="G626" i="5"/>
  <c r="H625" i="5"/>
  <c r="G625" i="5"/>
  <c r="H624" i="5"/>
  <c r="G624" i="5"/>
  <c r="H623" i="5"/>
  <c r="G623" i="5"/>
  <c r="H622" i="5"/>
  <c r="G622" i="5"/>
  <c r="H621" i="5"/>
  <c r="G621" i="5"/>
  <c r="H620" i="5"/>
  <c r="G620" i="5"/>
  <c r="H619" i="5"/>
  <c r="G619" i="5"/>
  <c r="H618" i="5"/>
  <c r="G618" i="5"/>
  <c r="H617" i="5"/>
  <c r="G617" i="5"/>
  <c r="H616" i="5"/>
  <c r="G616" i="5"/>
  <c r="H615" i="5"/>
  <c r="G615" i="5"/>
  <c r="H614" i="5"/>
  <c r="G614" i="5"/>
  <c r="H613" i="5"/>
  <c r="G613" i="5"/>
  <c r="H612" i="5"/>
  <c r="G612" i="5"/>
  <c r="H611" i="5"/>
  <c r="G611" i="5"/>
  <c r="H610" i="5"/>
  <c r="G610" i="5"/>
  <c r="H609" i="5"/>
  <c r="G609" i="5"/>
  <c r="H608" i="5"/>
  <c r="G608" i="5"/>
  <c r="H607" i="5"/>
  <c r="G607" i="5"/>
  <c r="H606" i="5"/>
  <c r="G606" i="5"/>
  <c r="H605" i="5"/>
  <c r="G605" i="5"/>
  <c r="H604" i="5"/>
  <c r="G604" i="5"/>
  <c r="H603" i="5"/>
  <c r="G603" i="5"/>
  <c r="H602" i="5"/>
  <c r="G602" i="5"/>
  <c r="H601" i="5"/>
  <c r="G601" i="5"/>
  <c r="H600" i="5"/>
  <c r="G600" i="5"/>
  <c r="H599" i="5"/>
  <c r="G599" i="5"/>
  <c r="H598" i="5"/>
  <c r="G598" i="5"/>
  <c r="H597" i="5"/>
  <c r="G597" i="5"/>
  <c r="H596" i="5"/>
  <c r="G596" i="5"/>
  <c r="H595" i="5"/>
  <c r="G595" i="5"/>
  <c r="H594" i="5"/>
  <c r="G594" i="5"/>
  <c r="H593" i="5"/>
  <c r="G593" i="5"/>
  <c r="H592" i="5"/>
  <c r="G592" i="5"/>
  <c r="H591" i="5"/>
  <c r="G591" i="5"/>
  <c r="H590" i="5"/>
  <c r="G590" i="5"/>
  <c r="H589" i="5"/>
  <c r="G589" i="5"/>
  <c r="H588" i="5"/>
  <c r="G588" i="5"/>
  <c r="H587" i="5"/>
  <c r="G587" i="5"/>
  <c r="H586" i="5"/>
  <c r="G586" i="5"/>
  <c r="H585" i="5"/>
  <c r="G585" i="5"/>
  <c r="H584" i="5"/>
  <c r="G584" i="5"/>
  <c r="H583" i="5"/>
  <c r="G583" i="5"/>
  <c r="H582" i="5"/>
  <c r="G582" i="5"/>
  <c r="H581" i="5"/>
  <c r="G581" i="5"/>
  <c r="H580" i="5"/>
  <c r="G580" i="5"/>
  <c r="H579" i="5"/>
  <c r="G579" i="5"/>
  <c r="H578" i="5"/>
  <c r="G578" i="5"/>
  <c r="H577" i="5"/>
  <c r="G577" i="5"/>
  <c r="H576" i="5"/>
  <c r="G576" i="5"/>
  <c r="H575" i="5"/>
  <c r="G575" i="5"/>
  <c r="H574" i="5"/>
  <c r="G574" i="5"/>
  <c r="H573" i="5"/>
  <c r="G573" i="5"/>
  <c r="H572" i="5"/>
  <c r="G572" i="5"/>
  <c r="H571" i="5"/>
  <c r="G571" i="5"/>
  <c r="H570" i="5"/>
  <c r="G570" i="5"/>
  <c r="H569" i="5"/>
  <c r="G569" i="5"/>
  <c r="H568" i="5"/>
  <c r="G568" i="5"/>
  <c r="H567" i="5"/>
  <c r="G567" i="5"/>
  <c r="H566" i="5"/>
  <c r="G566" i="5"/>
  <c r="H565" i="5"/>
  <c r="G565" i="5"/>
  <c r="H564" i="5"/>
  <c r="G564" i="5"/>
  <c r="H563" i="5"/>
  <c r="G563" i="5"/>
  <c r="H562" i="5"/>
  <c r="G562" i="5"/>
  <c r="H561" i="5"/>
  <c r="G561" i="5"/>
  <c r="H560" i="5"/>
  <c r="G560" i="5"/>
  <c r="H559" i="5"/>
  <c r="G559" i="5"/>
  <c r="H558" i="5"/>
  <c r="G558" i="5"/>
  <c r="H557" i="5"/>
  <c r="G557" i="5"/>
  <c r="H556" i="5"/>
  <c r="G556" i="5"/>
  <c r="H555" i="5"/>
  <c r="G555" i="5"/>
  <c r="H554" i="5"/>
  <c r="G554" i="5"/>
  <c r="H553" i="5"/>
  <c r="G553" i="5"/>
  <c r="H552" i="5"/>
  <c r="G552" i="5"/>
  <c r="H551" i="5"/>
  <c r="G551" i="5"/>
  <c r="H550" i="5"/>
  <c r="G550" i="5"/>
  <c r="H549" i="5"/>
  <c r="G549" i="5"/>
  <c r="H548" i="5"/>
  <c r="G548" i="5"/>
  <c r="H547" i="5"/>
  <c r="G547" i="5"/>
  <c r="H546" i="5"/>
  <c r="G546" i="5"/>
  <c r="H545" i="5"/>
  <c r="G545" i="5"/>
  <c r="H544" i="5"/>
  <c r="G544" i="5"/>
  <c r="H543" i="5"/>
  <c r="G543" i="5"/>
  <c r="H542" i="5"/>
  <c r="G542" i="5"/>
  <c r="H541" i="5"/>
  <c r="G541" i="5"/>
  <c r="H540" i="5"/>
  <c r="G540" i="5"/>
  <c r="H539" i="5"/>
  <c r="G539" i="5"/>
  <c r="H538" i="5"/>
  <c r="G538" i="5"/>
  <c r="H537" i="5"/>
  <c r="G537" i="5"/>
  <c r="H536" i="5"/>
  <c r="G536" i="5"/>
  <c r="H535" i="5"/>
  <c r="G535" i="5"/>
  <c r="H534" i="5"/>
  <c r="G534" i="5"/>
  <c r="H533" i="5"/>
  <c r="G533" i="5"/>
  <c r="H532" i="5"/>
  <c r="G532" i="5"/>
  <c r="H531" i="5"/>
  <c r="G531" i="5"/>
  <c r="H530" i="5"/>
  <c r="G530" i="5"/>
  <c r="H529" i="5"/>
  <c r="G529" i="5"/>
  <c r="H528" i="5"/>
  <c r="G528" i="5"/>
  <c r="H527" i="5"/>
  <c r="G527" i="5"/>
  <c r="H526" i="5"/>
  <c r="G526" i="5"/>
  <c r="H525" i="5"/>
  <c r="G525" i="5"/>
  <c r="H524" i="5"/>
  <c r="G524" i="5"/>
  <c r="H523" i="5"/>
  <c r="G523" i="5"/>
  <c r="H522" i="5"/>
  <c r="G522" i="5"/>
  <c r="H521" i="5"/>
  <c r="G521" i="5"/>
  <c r="H520" i="5"/>
  <c r="G520" i="5"/>
  <c r="H519" i="5"/>
  <c r="G519" i="5"/>
  <c r="H518" i="5"/>
  <c r="G518" i="5"/>
  <c r="H517" i="5"/>
  <c r="G517" i="5"/>
  <c r="H516" i="5"/>
  <c r="G516" i="5"/>
  <c r="H515" i="5"/>
  <c r="G515" i="5"/>
  <c r="H514" i="5"/>
  <c r="G514" i="5"/>
  <c r="H513" i="5"/>
  <c r="G513" i="5"/>
  <c r="H512" i="5"/>
  <c r="G512" i="5"/>
  <c r="H511" i="5"/>
  <c r="G511" i="5"/>
  <c r="H510" i="5"/>
  <c r="G510" i="5"/>
  <c r="H509" i="5"/>
  <c r="G509" i="5"/>
  <c r="H508" i="5"/>
  <c r="G508" i="5"/>
  <c r="H507" i="5"/>
  <c r="G507" i="5"/>
  <c r="H506" i="5"/>
  <c r="G506" i="5"/>
  <c r="H505" i="5"/>
  <c r="G505" i="5"/>
  <c r="H504" i="5"/>
  <c r="G504" i="5"/>
  <c r="H503" i="5"/>
  <c r="G503" i="5"/>
  <c r="H502" i="5"/>
  <c r="G502" i="5"/>
  <c r="H501" i="5"/>
  <c r="G501" i="5"/>
  <c r="H500" i="5"/>
  <c r="G500" i="5"/>
  <c r="H499" i="5"/>
  <c r="G499" i="5"/>
  <c r="H498" i="5"/>
  <c r="G498" i="5"/>
  <c r="H497" i="5"/>
  <c r="G497" i="5"/>
  <c r="H496" i="5"/>
  <c r="G496" i="5"/>
  <c r="H495" i="5"/>
  <c r="G495" i="5"/>
  <c r="H494" i="5"/>
  <c r="G494" i="5"/>
  <c r="H493" i="5"/>
  <c r="G493" i="5"/>
  <c r="H492" i="5"/>
  <c r="G492" i="5"/>
  <c r="H491" i="5"/>
  <c r="G491" i="5"/>
  <c r="H490" i="5"/>
  <c r="G490" i="5"/>
  <c r="H489" i="5"/>
  <c r="G489" i="5"/>
  <c r="H488" i="5"/>
  <c r="G488" i="5"/>
  <c r="H487" i="5"/>
  <c r="G487" i="5"/>
  <c r="H486" i="5"/>
  <c r="G486" i="5"/>
  <c r="H485" i="5"/>
  <c r="G485" i="5"/>
  <c r="H484" i="5"/>
  <c r="G484" i="5"/>
  <c r="H483" i="5"/>
  <c r="G483" i="5"/>
  <c r="H482" i="5"/>
  <c r="G482" i="5"/>
  <c r="H481" i="5"/>
  <c r="G481" i="5"/>
  <c r="H480" i="5"/>
  <c r="G480" i="5"/>
  <c r="H479" i="5"/>
  <c r="G479" i="5"/>
  <c r="H478" i="5"/>
  <c r="G478" i="5"/>
  <c r="H477" i="5"/>
  <c r="G477" i="5"/>
  <c r="H476" i="5"/>
  <c r="G476" i="5"/>
  <c r="H475" i="5"/>
  <c r="G475" i="5"/>
  <c r="H474" i="5"/>
  <c r="G474" i="5"/>
  <c r="H473" i="5"/>
  <c r="G473" i="5"/>
  <c r="H472" i="5"/>
  <c r="G472" i="5"/>
  <c r="H471" i="5"/>
  <c r="G471" i="5"/>
  <c r="H470" i="5"/>
  <c r="G470" i="5"/>
  <c r="H469" i="5"/>
  <c r="G469" i="5"/>
  <c r="H468" i="5"/>
  <c r="G468" i="5"/>
  <c r="H467" i="5"/>
  <c r="G467" i="5"/>
  <c r="H466" i="5"/>
  <c r="G466" i="5"/>
  <c r="H465" i="5"/>
  <c r="G465" i="5"/>
  <c r="H464" i="5"/>
  <c r="G464" i="5"/>
  <c r="H463" i="5"/>
  <c r="G463" i="5"/>
  <c r="H462" i="5"/>
  <c r="G462" i="5"/>
  <c r="H461" i="5"/>
  <c r="G461" i="5"/>
  <c r="H460" i="5"/>
  <c r="G460" i="5"/>
  <c r="H459" i="5"/>
  <c r="G459" i="5"/>
  <c r="H458" i="5"/>
  <c r="G458" i="5"/>
  <c r="H457" i="5"/>
  <c r="G457" i="5"/>
  <c r="H456" i="5"/>
  <c r="G456" i="5"/>
  <c r="H455" i="5"/>
  <c r="G455" i="5"/>
  <c r="H454" i="5"/>
  <c r="G454" i="5"/>
  <c r="H453" i="5"/>
  <c r="G453" i="5"/>
  <c r="H452" i="5"/>
  <c r="G452" i="5"/>
  <c r="H451" i="5"/>
  <c r="G451" i="5"/>
  <c r="H450" i="5"/>
  <c r="G450" i="5"/>
  <c r="H449" i="5"/>
  <c r="G449" i="5"/>
  <c r="H448" i="5"/>
  <c r="G448" i="5"/>
  <c r="H447" i="5"/>
  <c r="G447" i="5"/>
  <c r="H446" i="5"/>
  <c r="G446" i="5"/>
  <c r="H445" i="5"/>
  <c r="G445" i="5"/>
  <c r="H444" i="5"/>
  <c r="G444" i="5"/>
  <c r="H443" i="5"/>
  <c r="G443" i="5"/>
  <c r="H442" i="5"/>
  <c r="G442" i="5"/>
  <c r="H441" i="5"/>
  <c r="G441" i="5"/>
  <c r="H440" i="5"/>
  <c r="G440" i="5"/>
  <c r="H439" i="5"/>
  <c r="G439" i="5"/>
  <c r="H438" i="5"/>
  <c r="G438" i="5"/>
  <c r="H437" i="5"/>
  <c r="G437" i="5"/>
  <c r="H436" i="5"/>
  <c r="G436" i="5"/>
  <c r="H435" i="5"/>
  <c r="G435" i="5"/>
  <c r="H434" i="5"/>
  <c r="G434" i="5"/>
  <c r="H433" i="5"/>
  <c r="G433" i="5"/>
  <c r="H432" i="5"/>
  <c r="G432" i="5"/>
  <c r="H431" i="5"/>
  <c r="G431" i="5"/>
  <c r="H430" i="5"/>
  <c r="G430" i="5"/>
  <c r="H429" i="5"/>
  <c r="G429" i="5"/>
  <c r="H428" i="5"/>
  <c r="G428" i="5"/>
  <c r="H427" i="5"/>
  <c r="G427" i="5"/>
  <c r="H426" i="5"/>
  <c r="G426" i="5"/>
  <c r="H425" i="5"/>
  <c r="G425" i="5"/>
  <c r="H424" i="5"/>
  <c r="G424" i="5"/>
  <c r="H423" i="5"/>
  <c r="G423" i="5"/>
  <c r="H422" i="5"/>
  <c r="G422" i="5"/>
  <c r="H421" i="5"/>
  <c r="G421" i="5"/>
  <c r="H420" i="5"/>
  <c r="G420" i="5"/>
  <c r="H419" i="5"/>
  <c r="G419" i="5"/>
  <c r="H418" i="5"/>
  <c r="G418" i="5"/>
  <c r="H417" i="5"/>
  <c r="G417" i="5"/>
  <c r="H416" i="5"/>
  <c r="G416" i="5"/>
  <c r="H415" i="5"/>
  <c r="G415" i="5"/>
  <c r="H414" i="5"/>
  <c r="G414" i="5"/>
  <c r="H413" i="5"/>
  <c r="G413" i="5"/>
  <c r="H412" i="5"/>
  <c r="G412" i="5"/>
  <c r="H411" i="5"/>
  <c r="G411" i="5"/>
  <c r="H410" i="5"/>
  <c r="G410" i="5"/>
  <c r="H409" i="5"/>
  <c r="G409" i="5"/>
  <c r="H408" i="5"/>
  <c r="G408" i="5"/>
  <c r="H407" i="5"/>
  <c r="G407" i="5"/>
  <c r="H406" i="5"/>
  <c r="G406" i="5"/>
  <c r="H405" i="5"/>
  <c r="G405" i="5"/>
  <c r="H404" i="5"/>
  <c r="G404" i="5"/>
  <c r="H403" i="5"/>
  <c r="G403" i="5"/>
  <c r="H402" i="5"/>
  <c r="G402" i="5"/>
  <c r="H401" i="5"/>
  <c r="G401" i="5"/>
  <c r="H400" i="5"/>
  <c r="G400" i="5"/>
  <c r="H399" i="5"/>
  <c r="G399" i="5"/>
  <c r="H398" i="5"/>
  <c r="G398" i="5"/>
  <c r="H397" i="5"/>
  <c r="G397" i="5"/>
  <c r="H396" i="5"/>
  <c r="G396" i="5"/>
  <c r="H395" i="5"/>
  <c r="G395" i="5"/>
  <c r="H394" i="5"/>
  <c r="G394" i="5"/>
  <c r="H393" i="5"/>
  <c r="G393" i="5"/>
  <c r="H392" i="5"/>
  <c r="G392" i="5"/>
  <c r="H391" i="5"/>
  <c r="G391" i="5"/>
  <c r="H390" i="5"/>
  <c r="G390" i="5"/>
  <c r="H389" i="5"/>
  <c r="G389" i="5"/>
  <c r="H388" i="5"/>
  <c r="G388" i="5"/>
  <c r="H387" i="5"/>
  <c r="G387" i="5"/>
  <c r="H386" i="5"/>
  <c r="G386" i="5"/>
  <c r="H385" i="5"/>
  <c r="G385" i="5"/>
  <c r="H384" i="5"/>
  <c r="G384" i="5"/>
  <c r="H383" i="5"/>
  <c r="G383" i="5"/>
  <c r="H382" i="5"/>
  <c r="G382" i="5"/>
  <c r="H381" i="5"/>
  <c r="G381" i="5"/>
  <c r="H380" i="5"/>
  <c r="G380" i="5"/>
  <c r="H379" i="5"/>
  <c r="G379" i="5"/>
  <c r="H378" i="5"/>
  <c r="G378" i="5"/>
  <c r="H377" i="5"/>
  <c r="G377" i="5"/>
  <c r="H376" i="5"/>
  <c r="G376" i="5"/>
  <c r="H375" i="5"/>
  <c r="G375" i="5"/>
  <c r="H374" i="5"/>
  <c r="G374" i="5"/>
  <c r="H373" i="5"/>
  <c r="G373" i="5"/>
  <c r="H372" i="5"/>
  <c r="G372" i="5"/>
  <c r="H371" i="5"/>
  <c r="G371" i="5"/>
  <c r="H370" i="5"/>
  <c r="G370" i="5"/>
  <c r="H369" i="5"/>
  <c r="G369" i="5"/>
  <c r="H368" i="5"/>
  <c r="G368" i="5"/>
  <c r="H367" i="5"/>
  <c r="G367" i="5"/>
  <c r="H366" i="5"/>
  <c r="G366" i="5"/>
  <c r="H365" i="5"/>
  <c r="G365" i="5"/>
  <c r="H364" i="5"/>
  <c r="G364" i="5"/>
  <c r="H363" i="5"/>
  <c r="G363" i="5"/>
  <c r="H362" i="5"/>
  <c r="G362" i="5"/>
  <c r="H361" i="5"/>
  <c r="G361" i="5"/>
  <c r="H360" i="5"/>
  <c r="G360" i="5"/>
  <c r="H359" i="5"/>
  <c r="G359" i="5"/>
  <c r="H358" i="5"/>
  <c r="G358" i="5"/>
  <c r="H357" i="5"/>
  <c r="G357" i="5"/>
  <c r="H356" i="5"/>
  <c r="G356" i="5"/>
  <c r="H355" i="5"/>
  <c r="G355" i="5"/>
  <c r="H354" i="5"/>
  <c r="G354" i="5"/>
  <c r="H353" i="5"/>
  <c r="G353" i="5"/>
  <c r="H352" i="5"/>
  <c r="G352" i="5"/>
  <c r="H351" i="5"/>
  <c r="G351" i="5"/>
  <c r="H350" i="5"/>
  <c r="G350" i="5"/>
  <c r="H349" i="5"/>
  <c r="G349" i="5"/>
  <c r="H348" i="5"/>
  <c r="G348" i="5"/>
  <c r="H347" i="5"/>
  <c r="G347" i="5"/>
  <c r="H346" i="5"/>
  <c r="G346" i="5"/>
  <c r="H345" i="5"/>
  <c r="G345" i="5"/>
  <c r="H344" i="5"/>
  <c r="G344" i="5"/>
  <c r="H343" i="5"/>
  <c r="G343" i="5"/>
  <c r="H342" i="5"/>
  <c r="G342" i="5"/>
  <c r="H341" i="5"/>
  <c r="G341" i="5"/>
  <c r="H340" i="5"/>
  <c r="G340" i="5"/>
  <c r="H339" i="5"/>
  <c r="G339" i="5"/>
  <c r="H338" i="5"/>
  <c r="G338" i="5"/>
  <c r="H337" i="5"/>
  <c r="G337" i="5"/>
  <c r="H336" i="5"/>
  <c r="G336" i="5"/>
  <c r="H335" i="5"/>
  <c r="G335" i="5"/>
  <c r="H334" i="5"/>
  <c r="G334" i="5"/>
  <c r="H333" i="5"/>
  <c r="G333" i="5"/>
  <c r="H332" i="5"/>
  <c r="G332" i="5"/>
  <c r="H331" i="5"/>
  <c r="G331" i="5"/>
  <c r="H330" i="5"/>
  <c r="G330" i="5"/>
  <c r="H329" i="5"/>
  <c r="G329" i="5"/>
  <c r="H328" i="5"/>
  <c r="G328" i="5"/>
  <c r="H327" i="5"/>
  <c r="G327" i="5"/>
  <c r="H326" i="5"/>
  <c r="G326" i="5"/>
  <c r="H325" i="5"/>
  <c r="G325" i="5"/>
  <c r="H324" i="5"/>
  <c r="G324" i="5"/>
  <c r="H323" i="5"/>
  <c r="G323" i="5"/>
  <c r="H322" i="5"/>
  <c r="G322" i="5"/>
  <c r="H321" i="5"/>
  <c r="G321" i="5"/>
  <c r="H320" i="5"/>
  <c r="G320" i="5"/>
  <c r="H319" i="5"/>
  <c r="G319" i="5"/>
  <c r="H318" i="5"/>
  <c r="G318" i="5"/>
  <c r="H317" i="5"/>
  <c r="G317" i="5"/>
  <c r="H316" i="5"/>
  <c r="G316" i="5"/>
  <c r="H315" i="5"/>
  <c r="G315" i="5"/>
  <c r="H314" i="5"/>
  <c r="G314" i="5"/>
  <c r="H313" i="5"/>
  <c r="G313" i="5"/>
  <c r="H312" i="5"/>
  <c r="G312" i="5"/>
  <c r="H311" i="5"/>
  <c r="G311" i="5"/>
  <c r="H310" i="5"/>
  <c r="G310" i="5"/>
  <c r="H309" i="5"/>
  <c r="G309" i="5"/>
  <c r="H308" i="5"/>
  <c r="G308" i="5"/>
  <c r="H307" i="5"/>
  <c r="G307" i="5"/>
  <c r="H306" i="5"/>
  <c r="G306" i="5"/>
  <c r="H305" i="5"/>
  <c r="G305" i="5"/>
  <c r="H304" i="5"/>
  <c r="G304" i="5"/>
  <c r="H303" i="5"/>
  <c r="G303" i="5"/>
  <c r="H302" i="5"/>
  <c r="G302" i="5"/>
  <c r="H301" i="5"/>
  <c r="G301" i="5"/>
  <c r="H300" i="5"/>
  <c r="G300" i="5"/>
  <c r="H299" i="5"/>
  <c r="G299" i="5"/>
  <c r="H298" i="5"/>
  <c r="G298" i="5"/>
  <c r="H297" i="5"/>
  <c r="G297" i="5"/>
  <c r="H296" i="5"/>
  <c r="G296" i="5"/>
  <c r="H295" i="5"/>
  <c r="G295" i="5"/>
  <c r="H294" i="5"/>
  <c r="G294" i="5"/>
  <c r="H293" i="5"/>
  <c r="G293" i="5"/>
  <c r="H292" i="5"/>
  <c r="G292" i="5"/>
  <c r="H291" i="5"/>
  <c r="G291" i="5"/>
  <c r="H290" i="5"/>
  <c r="G290" i="5"/>
  <c r="H289" i="5"/>
  <c r="G289" i="5"/>
  <c r="H288" i="5"/>
  <c r="G288" i="5"/>
  <c r="H287" i="5"/>
  <c r="G287" i="5"/>
  <c r="H286" i="5"/>
  <c r="G286" i="5"/>
  <c r="H285" i="5"/>
  <c r="G285" i="5"/>
  <c r="H284" i="5"/>
  <c r="G284" i="5"/>
  <c r="H283" i="5"/>
  <c r="G283" i="5"/>
  <c r="H282" i="5"/>
  <c r="G282" i="5"/>
  <c r="H281" i="5"/>
  <c r="G281" i="5"/>
  <c r="H280" i="5"/>
  <c r="G280" i="5"/>
  <c r="H279" i="5"/>
  <c r="G279" i="5"/>
  <c r="H278" i="5"/>
  <c r="G278" i="5"/>
  <c r="H277" i="5"/>
  <c r="G277" i="5"/>
  <c r="H276" i="5"/>
  <c r="G276" i="5"/>
  <c r="H275" i="5"/>
  <c r="G275" i="5"/>
  <c r="H274" i="5"/>
  <c r="G274" i="5"/>
  <c r="H273" i="5"/>
  <c r="G273" i="5"/>
  <c r="H272" i="5"/>
  <c r="G272" i="5"/>
  <c r="H271" i="5"/>
  <c r="G271" i="5"/>
  <c r="H270" i="5"/>
  <c r="G270" i="5"/>
  <c r="H269" i="5"/>
  <c r="G269" i="5"/>
  <c r="H268" i="5"/>
  <c r="G268" i="5"/>
  <c r="H267" i="5"/>
  <c r="G267" i="5"/>
  <c r="H266" i="5"/>
  <c r="G266" i="5"/>
  <c r="H265" i="5"/>
  <c r="G265" i="5"/>
  <c r="H264" i="5"/>
  <c r="G264" i="5"/>
  <c r="H263" i="5"/>
  <c r="G263" i="5"/>
  <c r="H262" i="5"/>
  <c r="G262" i="5"/>
  <c r="H261" i="5"/>
  <c r="G261" i="5"/>
  <c r="H260" i="5"/>
  <c r="G260" i="5"/>
  <c r="H259" i="5"/>
  <c r="G259" i="5"/>
  <c r="H258" i="5"/>
  <c r="G258" i="5"/>
  <c r="H257" i="5"/>
  <c r="G257" i="5"/>
  <c r="H256" i="5"/>
  <c r="G256" i="5"/>
  <c r="H255" i="5"/>
  <c r="G255" i="5"/>
  <c r="H254" i="5"/>
  <c r="G254" i="5"/>
  <c r="H253" i="5"/>
  <c r="G253" i="5"/>
  <c r="H252" i="5"/>
  <c r="G252" i="5"/>
  <c r="H251" i="5"/>
  <c r="G251" i="5"/>
  <c r="H250" i="5"/>
  <c r="G250" i="5"/>
  <c r="H249" i="5"/>
  <c r="G249" i="5"/>
  <c r="H248" i="5"/>
  <c r="G248" i="5"/>
  <c r="H247" i="5"/>
  <c r="G247" i="5"/>
  <c r="H246" i="5"/>
  <c r="G246" i="5"/>
  <c r="H245" i="5"/>
  <c r="G245" i="5"/>
  <c r="H244" i="5"/>
  <c r="G244" i="5"/>
  <c r="H243" i="5"/>
  <c r="G243" i="5"/>
  <c r="H242" i="5"/>
  <c r="G242" i="5"/>
  <c r="H241" i="5"/>
  <c r="G241" i="5"/>
  <c r="H240" i="5"/>
  <c r="G240" i="5"/>
  <c r="H239" i="5"/>
  <c r="G239" i="5"/>
  <c r="H238" i="5"/>
  <c r="G238" i="5"/>
  <c r="H237" i="5"/>
  <c r="G237" i="5"/>
  <c r="H236" i="5"/>
  <c r="G236" i="5"/>
  <c r="H235" i="5"/>
  <c r="G235" i="5"/>
  <c r="H234" i="5"/>
  <c r="G234" i="5"/>
  <c r="H233" i="5"/>
  <c r="G233" i="5"/>
  <c r="H232" i="5"/>
  <c r="G232" i="5"/>
  <c r="H231" i="5"/>
  <c r="G231" i="5"/>
  <c r="H230" i="5"/>
  <c r="G230" i="5"/>
  <c r="H229" i="5"/>
  <c r="G229" i="5"/>
  <c r="H228" i="5"/>
  <c r="G228" i="5"/>
  <c r="H227" i="5"/>
  <c r="G227" i="5"/>
  <c r="H226" i="5"/>
  <c r="G226" i="5"/>
  <c r="H225" i="5"/>
  <c r="G225" i="5"/>
  <c r="H224" i="5"/>
  <c r="G224" i="5"/>
  <c r="H223" i="5"/>
  <c r="G223" i="5"/>
  <c r="H222" i="5"/>
  <c r="G222" i="5"/>
  <c r="H221" i="5"/>
  <c r="G221" i="5"/>
  <c r="H220" i="5"/>
  <c r="G220" i="5"/>
  <c r="H219" i="5"/>
  <c r="G219" i="5"/>
  <c r="H218" i="5"/>
  <c r="G218" i="5"/>
  <c r="H217" i="5"/>
  <c r="G217" i="5"/>
  <c r="H216" i="5"/>
  <c r="G216" i="5"/>
  <c r="H215" i="5"/>
  <c r="G215" i="5"/>
  <c r="H214" i="5"/>
  <c r="G214" i="5"/>
  <c r="H213" i="5"/>
  <c r="G213" i="5"/>
  <c r="H212" i="5"/>
  <c r="G212" i="5"/>
  <c r="H211" i="5"/>
  <c r="G211" i="5"/>
  <c r="H210" i="5"/>
  <c r="G210" i="5"/>
  <c r="H209" i="5"/>
  <c r="G209" i="5"/>
  <c r="H208" i="5"/>
  <c r="G208" i="5"/>
  <c r="H207" i="5"/>
  <c r="G207" i="5"/>
  <c r="H206" i="5"/>
  <c r="G206" i="5"/>
  <c r="H205" i="5"/>
  <c r="G205" i="5"/>
  <c r="H204" i="5"/>
  <c r="G204" i="5"/>
  <c r="H203" i="5"/>
  <c r="G203" i="5"/>
  <c r="H202" i="5"/>
  <c r="G202" i="5"/>
  <c r="H201" i="5"/>
  <c r="G201" i="5"/>
  <c r="H200" i="5"/>
  <c r="G200" i="5"/>
  <c r="H199" i="5"/>
  <c r="G199" i="5"/>
  <c r="H198" i="5"/>
  <c r="G198" i="5"/>
  <c r="H197" i="5"/>
  <c r="G197" i="5"/>
  <c r="H196" i="5"/>
  <c r="G196" i="5"/>
  <c r="H195" i="5"/>
  <c r="G195" i="5"/>
  <c r="H194" i="5"/>
  <c r="G194" i="5"/>
  <c r="H193" i="5"/>
  <c r="G193" i="5"/>
  <c r="H192" i="5"/>
  <c r="G192" i="5"/>
  <c r="H191" i="5"/>
  <c r="G191" i="5"/>
  <c r="H190" i="5"/>
  <c r="G190" i="5"/>
  <c r="H189" i="5"/>
  <c r="G189" i="5"/>
  <c r="H188" i="5"/>
  <c r="G188" i="5"/>
  <c r="H187" i="5"/>
  <c r="G187" i="5"/>
  <c r="H186" i="5"/>
  <c r="G186" i="5"/>
  <c r="H185" i="5"/>
  <c r="G185" i="5"/>
  <c r="H184" i="5"/>
  <c r="G184" i="5"/>
  <c r="H183" i="5"/>
  <c r="G183" i="5"/>
  <c r="H182" i="5"/>
  <c r="G182" i="5"/>
  <c r="H181" i="5"/>
  <c r="G181" i="5"/>
  <c r="H180" i="5"/>
  <c r="G180" i="5"/>
  <c r="H179" i="5"/>
  <c r="G179" i="5"/>
  <c r="H178" i="5"/>
  <c r="G178" i="5"/>
  <c r="H177" i="5"/>
  <c r="G177" i="5"/>
  <c r="H176" i="5"/>
  <c r="G176" i="5"/>
  <c r="H175" i="5"/>
  <c r="G175" i="5"/>
  <c r="H174" i="5"/>
  <c r="G174" i="5"/>
  <c r="H173" i="5"/>
  <c r="G173" i="5"/>
  <c r="H172" i="5"/>
  <c r="G172" i="5"/>
  <c r="H171" i="5"/>
  <c r="G171" i="5"/>
  <c r="H170" i="5"/>
  <c r="G170" i="5"/>
  <c r="H169" i="5"/>
  <c r="G169" i="5"/>
  <c r="H168" i="5"/>
  <c r="G168" i="5"/>
  <c r="H167" i="5"/>
  <c r="G167" i="5"/>
  <c r="H166" i="5"/>
  <c r="G166" i="5"/>
  <c r="H165" i="5"/>
  <c r="G165" i="5"/>
  <c r="H164" i="5"/>
  <c r="G164" i="5"/>
  <c r="H163" i="5"/>
  <c r="G163" i="5"/>
  <c r="H162" i="5"/>
  <c r="G162" i="5"/>
  <c r="H161" i="5"/>
  <c r="G161" i="5"/>
  <c r="H160" i="5"/>
  <c r="G160" i="5"/>
  <c r="H159" i="5"/>
  <c r="G159" i="5"/>
  <c r="H158" i="5"/>
  <c r="G158" i="5"/>
  <c r="H157" i="5"/>
  <c r="G157" i="5"/>
  <c r="H156" i="5"/>
  <c r="G156" i="5"/>
  <c r="H155" i="5"/>
  <c r="G155" i="5"/>
  <c r="H154" i="5"/>
  <c r="G154" i="5"/>
  <c r="H153" i="5"/>
  <c r="G153" i="5"/>
  <c r="H152" i="5"/>
  <c r="G152" i="5"/>
  <c r="H151" i="5"/>
  <c r="G151" i="5"/>
  <c r="H150" i="5"/>
  <c r="G150" i="5"/>
  <c r="H149" i="5"/>
  <c r="G149" i="5"/>
  <c r="H148" i="5"/>
  <c r="G148" i="5"/>
  <c r="H147" i="5"/>
  <c r="G147" i="5"/>
  <c r="H146" i="5"/>
  <c r="G146" i="5"/>
  <c r="H145" i="5"/>
  <c r="G145" i="5"/>
  <c r="H144" i="5"/>
  <c r="G144" i="5"/>
  <c r="H143" i="5"/>
  <c r="G143" i="5"/>
  <c r="H142" i="5"/>
  <c r="G142" i="5"/>
  <c r="H141" i="5"/>
  <c r="G141" i="5"/>
  <c r="H140" i="5"/>
  <c r="G140" i="5"/>
  <c r="H139" i="5"/>
  <c r="G139" i="5"/>
  <c r="H138" i="5"/>
  <c r="G138" i="5"/>
  <c r="H137" i="5"/>
  <c r="G137" i="5"/>
  <c r="H136" i="5"/>
  <c r="G136" i="5"/>
  <c r="H135" i="5"/>
  <c r="G135" i="5"/>
  <c r="H134" i="5"/>
  <c r="G134" i="5"/>
  <c r="H133" i="5"/>
  <c r="G133" i="5"/>
  <c r="H132" i="5"/>
  <c r="G132" i="5"/>
  <c r="H131" i="5"/>
  <c r="G131" i="5"/>
  <c r="H130" i="5"/>
  <c r="G130" i="5"/>
  <c r="H129" i="5"/>
  <c r="G129" i="5"/>
  <c r="H128" i="5"/>
  <c r="G128" i="5"/>
  <c r="H127" i="5"/>
  <c r="G127" i="5"/>
  <c r="H126" i="5"/>
  <c r="G126" i="5"/>
  <c r="H125" i="5"/>
  <c r="G125" i="5"/>
  <c r="H124" i="5"/>
  <c r="G124" i="5"/>
  <c r="H123" i="5"/>
  <c r="G123" i="5"/>
  <c r="H122" i="5"/>
  <c r="G122" i="5"/>
  <c r="H121" i="5"/>
  <c r="G121" i="5"/>
  <c r="H120" i="5"/>
  <c r="G120" i="5"/>
  <c r="H119" i="5"/>
  <c r="G119" i="5"/>
  <c r="H118" i="5"/>
  <c r="G118" i="5"/>
  <c r="H117" i="5"/>
  <c r="G117" i="5"/>
  <c r="H116" i="5"/>
  <c r="G116" i="5"/>
  <c r="H115" i="5"/>
  <c r="G115" i="5"/>
  <c r="H114" i="5"/>
  <c r="G114" i="5"/>
  <c r="H113" i="5"/>
  <c r="G113" i="5"/>
  <c r="H112" i="5"/>
  <c r="G112" i="5"/>
  <c r="H111" i="5"/>
  <c r="G111" i="5"/>
  <c r="H110" i="5"/>
  <c r="G110" i="5"/>
  <c r="H109" i="5"/>
  <c r="G109" i="5"/>
  <c r="H108" i="5"/>
  <c r="G108" i="5"/>
  <c r="H107" i="5"/>
  <c r="G107" i="5"/>
  <c r="H106" i="5"/>
  <c r="G106" i="5"/>
  <c r="H105" i="5"/>
  <c r="G105" i="5"/>
  <c r="H104" i="5"/>
  <c r="G104" i="5"/>
  <c r="H103" i="5"/>
  <c r="G103" i="5"/>
  <c r="H102" i="5"/>
  <c r="G102" i="5"/>
  <c r="H101" i="5"/>
  <c r="G101" i="5"/>
  <c r="H100" i="5"/>
  <c r="G100" i="5"/>
  <c r="H99" i="5"/>
  <c r="G99" i="5"/>
  <c r="H98" i="5"/>
  <c r="G98" i="5"/>
  <c r="H97" i="5"/>
  <c r="G97" i="5"/>
  <c r="H96" i="5"/>
  <c r="G96" i="5"/>
  <c r="H95" i="5"/>
  <c r="G95" i="5"/>
  <c r="H94" i="5"/>
  <c r="G94" i="5"/>
  <c r="H93" i="5"/>
  <c r="G93" i="5"/>
  <c r="H92" i="5"/>
  <c r="G92" i="5"/>
  <c r="H91" i="5"/>
  <c r="G91" i="5"/>
  <c r="H90" i="5"/>
  <c r="G90" i="5"/>
  <c r="H89" i="5"/>
  <c r="G89" i="5"/>
  <c r="H88" i="5"/>
  <c r="G88" i="5"/>
  <c r="H87" i="5"/>
  <c r="G87" i="5"/>
  <c r="H86" i="5"/>
  <c r="G86" i="5"/>
  <c r="H85" i="5"/>
  <c r="G85" i="5"/>
  <c r="H84" i="5"/>
  <c r="G84" i="5"/>
  <c r="H83" i="5"/>
  <c r="G83" i="5"/>
  <c r="H82" i="5"/>
  <c r="G82" i="5"/>
  <c r="H81" i="5"/>
  <c r="G81" i="5"/>
  <c r="H80" i="5"/>
  <c r="G80" i="5"/>
  <c r="H79" i="5"/>
  <c r="G79" i="5"/>
  <c r="H78" i="5"/>
  <c r="G78" i="5"/>
  <c r="H77" i="5"/>
  <c r="G77" i="5"/>
  <c r="H76" i="5"/>
  <c r="G76" i="5"/>
  <c r="H75" i="5"/>
  <c r="G75" i="5"/>
  <c r="H74" i="5"/>
  <c r="G74" i="5"/>
  <c r="H73" i="5"/>
  <c r="G73" i="5"/>
  <c r="H72" i="5"/>
  <c r="G72" i="5"/>
  <c r="H71" i="5"/>
  <c r="G71" i="5"/>
  <c r="H70" i="5"/>
  <c r="G70" i="5"/>
  <c r="H69" i="5"/>
  <c r="G69" i="5"/>
  <c r="H68" i="5"/>
  <c r="G68" i="5"/>
  <c r="H67" i="5"/>
  <c r="G67" i="5"/>
  <c r="H66" i="5"/>
  <c r="G66" i="5"/>
  <c r="H65" i="5"/>
  <c r="G65" i="5"/>
  <c r="H64" i="5"/>
  <c r="G64" i="5"/>
  <c r="H63" i="5"/>
  <c r="G63" i="5"/>
  <c r="H62" i="5"/>
  <c r="G62" i="5"/>
  <c r="H61" i="5"/>
  <c r="G61" i="5"/>
  <c r="H60" i="5"/>
  <c r="G60" i="5"/>
  <c r="H59" i="5"/>
  <c r="G59" i="5"/>
  <c r="H58" i="5"/>
  <c r="G58" i="5"/>
  <c r="H57" i="5"/>
  <c r="G57" i="5"/>
  <c r="H56" i="5"/>
  <c r="G56" i="5"/>
  <c r="H55" i="5"/>
  <c r="G55" i="5"/>
  <c r="H54" i="5"/>
  <c r="G54" i="5"/>
  <c r="H53" i="5"/>
  <c r="G53" i="5"/>
  <c r="H52" i="5"/>
  <c r="G52" i="5"/>
  <c r="H51" i="5"/>
  <c r="G51" i="5"/>
  <c r="H50" i="5"/>
  <c r="G50" i="5"/>
  <c r="H49" i="5"/>
  <c r="G49" i="5"/>
  <c r="H48" i="5"/>
  <c r="G48" i="5"/>
  <c r="H47" i="5"/>
  <c r="G47" i="5"/>
  <c r="H46" i="5"/>
  <c r="G46" i="5"/>
  <c r="H45" i="5"/>
  <c r="G45" i="5"/>
  <c r="H44" i="5"/>
  <c r="G44" i="5"/>
  <c r="H43" i="5"/>
  <c r="G43" i="5"/>
  <c r="H42" i="5"/>
  <c r="G42" i="5"/>
  <c r="H41" i="5"/>
  <c r="G41" i="5"/>
  <c r="H40" i="5"/>
  <c r="G40" i="5"/>
  <c r="H39" i="5"/>
  <c r="G39" i="5"/>
  <c r="H38" i="5"/>
  <c r="G38" i="5"/>
  <c r="H37" i="5"/>
  <c r="G37" i="5"/>
  <c r="H36" i="5"/>
  <c r="G36" i="5"/>
  <c r="H35" i="5"/>
  <c r="G35" i="5"/>
  <c r="H34" i="5"/>
  <c r="G34" i="5"/>
  <c r="H33" i="5"/>
  <c r="G33" i="5"/>
  <c r="H32" i="5"/>
  <c r="G32" i="5"/>
  <c r="H31" i="5"/>
  <c r="G31" i="5"/>
  <c r="H30" i="5"/>
  <c r="G30" i="5"/>
  <c r="H29" i="5"/>
  <c r="G29" i="5"/>
  <c r="H28" i="5"/>
  <c r="G28" i="5"/>
  <c r="H27" i="5"/>
  <c r="G27" i="5"/>
  <c r="H26" i="5"/>
  <c r="G26" i="5"/>
  <c r="H25" i="5"/>
  <c r="G25" i="5"/>
  <c r="H24" i="5"/>
  <c r="G24" i="5"/>
  <c r="H23" i="5"/>
  <c r="G23" i="5"/>
  <c r="H22" i="5"/>
  <c r="G22" i="5"/>
  <c r="H21" i="5"/>
  <c r="G21" i="5"/>
  <c r="H20" i="5"/>
  <c r="G20" i="5"/>
  <c r="H19" i="5"/>
  <c r="G19" i="5"/>
  <c r="H18" i="5"/>
  <c r="G18" i="5"/>
  <c r="H17" i="5"/>
  <c r="G17" i="5"/>
  <c r="H16" i="5"/>
  <c r="G16" i="5"/>
  <c r="H15" i="5"/>
  <c r="G15" i="5"/>
  <c r="H14" i="5"/>
  <c r="G14" i="5"/>
  <c r="H13" i="5"/>
  <c r="G13" i="5"/>
  <c r="H12" i="5"/>
  <c r="G12" i="5"/>
  <c r="H11" i="5"/>
  <c r="G11" i="5"/>
  <c r="H10" i="5"/>
  <c r="G10" i="5"/>
  <c r="H866" i="5"/>
  <c r="G866"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AT133" i="5" s="1"/>
  <c r="I134" i="5"/>
  <c r="I135" i="5"/>
  <c r="AT135" i="5" s="1"/>
  <c r="I136" i="5"/>
  <c r="AT136" i="5" s="1"/>
  <c r="I137" i="5"/>
  <c r="AT137" i="5" s="1"/>
  <c r="I138" i="5"/>
  <c r="AT138" i="5" s="1"/>
  <c r="I139" i="5"/>
  <c r="AT139" i="5" s="1"/>
  <c r="I140" i="5"/>
  <c r="AT140" i="5" s="1"/>
  <c r="I141" i="5"/>
  <c r="AT141" i="5" s="1"/>
  <c r="I142" i="5"/>
  <c r="AT142" i="5" s="1"/>
  <c r="I143" i="5"/>
  <c r="AT143" i="5" s="1"/>
  <c r="I144" i="5"/>
  <c r="AT144" i="5" s="1"/>
  <c r="I145" i="5"/>
  <c r="AT145" i="5" s="1"/>
  <c r="I146" i="5"/>
  <c r="AT146" i="5" s="1"/>
  <c r="I147" i="5"/>
  <c r="AT147" i="5" s="1"/>
  <c r="I148" i="5"/>
  <c r="AT148" i="5" s="1"/>
  <c r="I149" i="5"/>
  <c r="AT149" i="5" s="1"/>
  <c r="I150" i="5"/>
  <c r="AT150" i="5" s="1"/>
  <c r="I151" i="5"/>
  <c r="AT151" i="5" s="1"/>
  <c r="I152" i="5"/>
  <c r="AT152" i="5" s="1"/>
  <c r="I153" i="5"/>
  <c r="AT153" i="5" s="1"/>
  <c r="I154" i="5"/>
  <c r="AT154" i="5" s="1"/>
  <c r="I155" i="5"/>
  <c r="AT155" i="5" s="1"/>
  <c r="I156" i="5"/>
  <c r="AT156" i="5" s="1"/>
  <c r="I157" i="5"/>
  <c r="AT157" i="5" s="1"/>
  <c r="I158" i="5"/>
  <c r="AT158" i="5" s="1"/>
  <c r="I159" i="5"/>
  <c r="AT159" i="5" s="1"/>
  <c r="I160" i="5"/>
  <c r="AT160" i="5" s="1"/>
  <c r="I161" i="5"/>
  <c r="AT161" i="5" s="1"/>
  <c r="I162" i="5"/>
  <c r="AT162" i="5" s="1"/>
  <c r="I163" i="5"/>
  <c r="AT163" i="5" s="1"/>
  <c r="I164" i="5"/>
  <c r="AT164" i="5" s="1"/>
  <c r="I165" i="5"/>
  <c r="AT165" i="5" s="1"/>
  <c r="I166" i="5"/>
  <c r="AT166" i="5" s="1"/>
  <c r="I167" i="5"/>
  <c r="AT167" i="5" s="1"/>
  <c r="I168" i="5"/>
  <c r="AT168" i="5" s="1"/>
  <c r="I169" i="5"/>
  <c r="AT169" i="5" s="1"/>
  <c r="I170" i="5"/>
  <c r="AT170" i="5" s="1"/>
  <c r="I171" i="5"/>
  <c r="AT171" i="5" s="1"/>
  <c r="I172" i="5"/>
  <c r="AT172" i="5" s="1"/>
  <c r="I173" i="5"/>
  <c r="AT173" i="5" s="1"/>
  <c r="I174" i="5"/>
  <c r="AT174" i="5" s="1"/>
  <c r="I175" i="5"/>
  <c r="AT175" i="5" s="1"/>
  <c r="I176" i="5"/>
  <c r="AT176" i="5" s="1"/>
  <c r="I177" i="5"/>
  <c r="AT177" i="5" s="1"/>
  <c r="I178" i="5"/>
  <c r="AT178" i="5" s="1"/>
  <c r="I179" i="5"/>
  <c r="AT179" i="5" s="1"/>
  <c r="I180" i="5"/>
  <c r="AT180" i="5" s="1"/>
  <c r="I181" i="5"/>
  <c r="AT181" i="5" s="1"/>
  <c r="I182" i="5"/>
  <c r="AT182" i="5" s="1"/>
  <c r="I183" i="5"/>
  <c r="AT183" i="5" s="1"/>
  <c r="I184" i="5"/>
  <c r="AT184" i="5" s="1"/>
  <c r="I185" i="5"/>
  <c r="AT185" i="5" s="1"/>
  <c r="I186" i="5"/>
  <c r="AT186" i="5" s="1"/>
  <c r="I187" i="5"/>
  <c r="AT187" i="5" s="1"/>
  <c r="I188" i="5"/>
  <c r="AT188" i="5" s="1"/>
  <c r="I189" i="5"/>
  <c r="AT189" i="5" s="1"/>
  <c r="I190" i="5"/>
  <c r="AT190" i="5" s="1"/>
  <c r="I191" i="5"/>
  <c r="AT191" i="5" s="1"/>
  <c r="I192" i="5"/>
  <c r="AT192" i="5" s="1"/>
  <c r="I193" i="5"/>
  <c r="AT193" i="5" s="1"/>
  <c r="I194" i="5"/>
  <c r="AT194" i="5" s="1"/>
  <c r="I195" i="5"/>
  <c r="AT195" i="5" s="1"/>
  <c r="I196" i="5"/>
  <c r="AT196" i="5" s="1"/>
  <c r="I197" i="5"/>
  <c r="AT197" i="5" s="1"/>
  <c r="I198" i="5"/>
  <c r="AT198" i="5" s="1"/>
  <c r="I199" i="5"/>
  <c r="AT199" i="5" s="1"/>
  <c r="I200" i="5"/>
  <c r="AT200" i="5" s="1"/>
  <c r="I201" i="5"/>
  <c r="AT201" i="5" s="1"/>
  <c r="I202" i="5"/>
  <c r="AT202" i="5" s="1"/>
  <c r="I203" i="5"/>
  <c r="AT203" i="5" s="1"/>
  <c r="I204" i="5"/>
  <c r="AT204" i="5" s="1"/>
  <c r="I205" i="5"/>
  <c r="AT205" i="5" s="1"/>
  <c r="I206" i="5"/>
  <c r="AT206" i="5" s="1"/>
  <c r="I207" i="5"/>
  <c r="AT207" i="5" s="1"/>
  <c r="I208" i="5"/>
  <c r="AT208" i="5" s="1"/>
  <c r="I209" i="5"/>
  <c r="AT209" i="5" s="1"/>
  <c r="I210" i="5"/>
  <c r="AT210" i="5" s="1"/>
  <c r="I211" i="5"/>
  <c r="AT211" i="5" s="1"/>
  <c r="I212" i="5"/>
  <c r="AT212" i="5" s="1"/>
  <c r="I213" i="5"/>
  <c r="AT213" i="5" s="1"/>
  <c r="I214" i="5"/>
  <c r="AT214" i="5" s="1"/>
  <c r="I215" i="5"/>
  <c r="AT215" i="5" s="1"/>
  <c r="I216" i="5"/>
  <c r="AT216" i="5" s="1"/>
  <c r="I217" i="5"/>
  <c r="AT217" i="5" s="1"/>
  <c r="I218" i="5"/>
  <c r="AT218" i="5" s="1"/>
  <c r="I219" i="5"/>
  <c r="AT219" i="5" s="1"/>
  <c r="I220" i="5"/>
  <c r="AT220" i="5" s="1"/>
  <c r="I221" i="5"/>
  <c r="AT221" i="5" s="1"/>
  <c r="I222" i="5"/>
  <c r="AT222" i="5" s="1"/>
  <c r="I223" i="5"/>
  <c r="AT223" i="5" s="1"/>
  <c r="I224" i="5"/>
  <c r="AT224" i="5" s="1"/>
  <c r="I225" i="5"/>
  <c r="AT225" i="5" s="1"/>
  <c r="I226" i="5"/>
  <c r="AT226" i="5" s="1"/>
  <c r="I227" i="5"/>
  <c r="AT227" i="5" s="1"/>
  <c r="I228" i="5"/>
  <c r="AT228" i="5" s="1"/>
  <c r="I229" i="5"/>
  <c r="AT229" i="5" s="1"/>
  <c r="I230" i="5"/>
  <c r="AT230" i="5" s="1"/>
  <c r="I231" i="5"/>
  <c r="AT231" i="5" s="1"/>
  <c r="I232" i="5"/>
  <c r="AT232" i="5" s="1"/>
  <c r="I233" i="5"/>
  <c r="AT233" i="5" s="1"/>
  <c r="I234" i="5"/>
  <c r="AT234" i="5" s="1"/>
  <c r="I235" i="5"/>
  <c r="AT235" i="5" s="1"/>
  <c r="I236" i="5"/>
  <c r="AT236" i="5" s="1"/>
  <c r="I237" i="5"/>
  <c r="AT237" i="5" s="1"/>
  <c r="I238" i="5"/>
  <c r="AT238" i="5" s="1"/>
  <c r="I239" i="5"/>
  <c r="AT239" i="5" s="1"/>
  <c r="I240" i="5"/>
  <c r="AT240" i="5" s="1"/>
  <c r="I241" i="5"/>
  <c r="AT241" i="5" s="1"/>
  <c r="I242" i="5"/>
  <c r="AT242" i="5" s="1"/>
  <c r="I243" i="5"/>
  <c r="AT243" i="5" s="1"/>
  <c r="I244" i="5"/>
  <c r="AT244" i="5" s="1"/>
  <c r="I245" i="5"/>
  <c r="AT245" i="5" s="1"/>
  <c r="I246" i="5"/>
  <c r="AT246" i="5" s="1"/>
  <c r="I247" i="5"/>
  <c r="AT247" i="5" s="1"/>
  <c r="I248" i="5"/>
  <c r="AT248" i="5" s="1"/>
  <c r="I249" i="5"/>
  <c r="AT249" i="5" s="1"/>
  <c r="I250" i="5"/>
  <c r="AT250" i="5" s="1"/>
  <c r="I251" i="5"/>
  <c r="AT251" i="5" s="1"/>
  <c r="I252" i="5"/>
  <c r="AT252" i="5" s="1"/>
  <c r="I253" i="5"/>
  <c r="AT253" i="5" s="1"/>
  <c r="I254" i="5"/>
  <c r="AT254" i="5" s="1"/>
  <c r="I255" i="5"/>
  <c r="AT255" i="5" s="1"/>
  <c r="I256" i="5"/>
  <c r="AT256" i="5" s="1"/>
  <c r="I257" i="5"/>
  <c r="AT257" i="5" s="1"/>
  <c r="I258" i="5"/>
  <c r="AT258" i="5" s="1"/>
  <c r="I259" i="5"/>
  <c r="AT259" i="5" s="1"/>
  <c r="I260" i="5"/>
  <c r="AT260" i="5" s="1"/>
  <c r="I261" i="5"/>
  <c r="AT261" i="5" s="1"/>
  <c r="I262" i="5"/>
  <c r="AT262" i="5" s="1"/>
  <c r="I263" i="5"/>
  <c r="AT263" i="5" s="1"/>
  <c r="I264" i="5"/>
  <c r="AT264" i="5" s="1"/>
  <c r="I265" i="5"/>
  <c r="AT265" i="5" s="1"/>
  <c r="I266" i="5"/>
  <c r="AT266" i="5" s="1"/>
  <c r="I267" i="5"/>
  <c r="AT267" i="5" s="1"/>
  <c r="I268" i="5"/>
  <c r="AT268" i="5" s="1"/>
  <c r="I269" i="5"/>
  <c r="AT269" i="5" s="1"/>
  <c r="I270" i="5"/>
  <c r="AT270" i="5" s="1"/>
  <c r="I271" i="5"/>
  <c r="AT271" i="5" s="1"/>
  <c r="I272" i="5"/>
  <c r="AT272" i="5" s="1"/>
  <c r="I273" i="5"/>
  <c r="AT273" i="5" s="1"/>
  <c r="I274" i="5"/>
  <c r="AT274" i="5" s="1"/>
  <c r="I275" i="5"/>
  <c r="AT275" i="5" s="1"/>
  <c r="I276" i="5"/>
  <c r="AT276" i="5" s="1"/>
  <c r="I277" i="5"/>
  <c r="AT277" i="5" s="1"/>
  <c r="I278" i="5"/>
  <c r="AT278" i="5" s="1"/>
  <c r="I279" i="5"/>
  <c r="AT279" i="5" s="1"/>
  <c r="I280" i="5"/>
  <c r="AT280" i="5" s="1"/>
  <c r="I281" i="5"/>
  <c r="AT281" i="5" s="1"/>
  <c r="I282" i="5"/>
  <c r="AT282" i="5" s="1"/>
  <c r="I283" i="5"/>
  <c r="AT283" i="5" s="1"/>
  <c r="I284" i="5"/>
  <c r="I285" i="5"/>
  <c r="AT285" i="5" s="1"/>
  <c r="I286" i="5"/>
  <c r="AT286" i="5" s="1"/>
  <c r="I287" i="5"/>
  <c r="AT287" i="5" s="1"/>
  <c r="I288" i="5"/>
  <c r="AT288" i="5" s="1"/>
  <c r="I289" i="5"/>
  <c r="AT289" i="5" s="1"/>
  <c r="I290" i="5"/>
  <c r="AT290" i="5" s="1"/>
  <c r="I291" i="5"/>
  <c r="AT291" i="5" s="1"/>
  <c r="I292" i="5"/>
  <c r="AT292" i="5" s="1"/>
  <c r="I293" i="5"/>
  <c r="AT293" i="5" s="1"/>
  <c r="I294" i="5"/>
  <c r="AT294" i="5" s="1"/>
  <c r="I295" i="5"/>
  <c r="AT295" i="5" s="1"/>
  <c r="I296" i="5"/>
  <c r="AT296" i="5" s="1"/>
  <c r="I297" i="5"/>
  <c r="I298" i="5"/>
  <c r="AT298" i="5" s="1"/>
  <c r="I299" i="5"/>
  <c r="AT299" i="5" s="1"/>
  <c r="I300" i="5"/>
  <c r="AT300" i="5" s="1"/>
  <c r="I301" i="5"/>
  <c r="AT301" i="5" s="1"/>
  <c r="I302" i="5"/>
  <c r="AT302" i="5" s="1"/>
  <c r="I303" i="5"/>
  <c r="AT303" i="5" s="1"/>
  <c r="I304" i="5"/>
  <c r="AT304" i="5" s="1"/>
  <c r="I305" i="5"/>
  <c r="AT305" i="5" s="1"/>
  <c r="I306" i="5"/>
  <c r="AT306" i="5" s="1"/>
  <c r="I307" i="5"/>
  <c r="AT307" i="5" s="1"/>
  <c r="I308" i="5"/>
  <c r="AT308" i="5" s="1"/>
  <c r="I309" i="5"/>
  <c r="AT309" i="5" s="1"/>
  <c r="I310" i="5"/>
  <c r="AT310" i="5" s="1"/>
  <c r="I311" i="5"/>
  <c r="AT311" i="5" s="1"/>
  <c r="I312" i="5"/>
  <c r="AT312" i="5" s="1"/>
  <c r="I313" i="5"/>
  <c r="AT313" i="5" s="1"/>
  <c r="I314" i="5"/>
  <c r="AT314" i="5" s="1"/>
  <c r="I315" i="5"/>
  <c r="AT315" i="5" s="1"/>
  <c r="I316" i="5"/>
  <c r="AT316" i="5" s="1"/>
  <c r="I317" i="5"/>
  <c r="AT317" i="5" s="1"/>
  <c r="I318" i="5"/>
  <c r="AT318" i="5" s="1"/>
  <c r="I319" i="5"/>
  <c r="AT319" i="5" s="1"/>
  <c r="I320" i="5"/>
  <c r="AT320" i="5" s="1"/>
  <c r="I321" i="5"/>
  <c r="AT321" i="5" s="1"/>
  <c r="I322" i="5"/>
  <c r="AT322" i="5" s="1"/>
  <c r="I323" i="5"/>
  <c r="AT323" i="5" s="1"/>
  <c r="I324" i="5"/>
  <c r="AT324" i="5" s="1"/>
  <c r="I325" i="5"/>
  <c r="AT325" i="5" s="1"/>
  <c r="I326" i="5"/>
  <c r="AT326" i="5" s="1"/>
  <c r="I327" i="5"/>
  <c r="AT327" i="5" s="1"/>
  <c r="I328" i="5"/>
  <c r="AT328" i="5" s="1"/>
  <c r="I329" i="5"/>
  <c r="AT329" i="5" s="1"/>
  <c r="I330" i="5"/>
  <c r="AT330" i="5" s="1"/>
  <c r="I331" i="5"/>
  <c r="AT331" i="5" s="1"/>
  <c r="I332" i="5"/>
  <c r="AT332" i="5" s="1"/>
  <c r="I333" i="5"/>
  <c r="AT333" i="5" s="1"/>
  <c r="I334" i="5"/>
  <c r="AT334" i="5" s="1"/>
  <c r="I335" i="5"/>
  <c r="AT335" i="5" s="1"/>
  <c r="I336" i="5"/>
  <c r="AT336" i="5" s="1"/>
  <c r="I337" i="5"/>
  <c r="AT337" i="5" s="1"/>
  <c r="I338" i="5"/>
  <c r="AT338" i="5" s="1"/>
  <c r="I339" i="5"/>
  <c r="AT339" i="5" s="1"/>
  <c r="I340" i="5"/>
  <c r="AT340" i="5" s="1"/>
  <c r="I341" i="5"/>
  <c r="AT341" i="5" s="1"/>
  <c r="I342" i="5"/>
  <c r="AT342" i="5" s="1"/>
  <c r="I343" i="5"/>
  <c r="AT343" i="5" s="1"/>
  <c r="I344" i="5"/>
  <c r="AT344" i="5" s="1"/>
  <c r="I345" i="5"/>
  <c r="AT345" i="5" s="1"/>
  <c r="I346" i="5"/>
  <c r="AT346" i="5" s="1"/>
  <c r="I347" i="5"/>
  <c r="AT347" i="5" s="1"/>
  <c r="I348" i="5"/>
  <c r="AT348" i="5" s="1"/>
  <c r="I349" i="5"/>
  <c r="AT349" i="5" s="1"/>
  <c r="I350" i="5"/>
  <c r="AT350" i="5" s="1"/>
  <c r="I351" i="5"/>
  <c r="AT351" i="5" s="1"/>
  <c r="I352" i="5"/>
  <c r="AT352" i="5" s="1"/>
  <c r="I353" i="5"/>
  <c r="AT353" i="5" s="1"/>
  <c r="I354" i="5"/>
  <c r="AT354" i="5" s="1"/>
  <c r="I355" i="5"/>
  <c r="AT355" i="5" s="1"/>
  <c r="I356" i="5"/>
  <c r="AT356" i="5" s="1"/>
  <c r="I357" i="5"/>
  <c r="AT357" i="5" s="1"/>
  <c r="I358" i="5"/>
  <c r="AT358" i="5" s="1"/>
  <c r="I359" i="5"/>
  <c r="AT359" i="5" s="1"/>
  <c r="I360" i="5"/>
  <c r="AT360" i="5" s="1"/>
  <c r="I361" i="5"/>
  <c r="AT361" i="5" s="1"/>
  <c r="I362" i="5"/>
  <c r="AT362" i="5" s="1"/>
  <c r="I363" i="5"/>
  <c r="AT363" i="5" s="1"/>
  <c r="I364" i="5"/>
  <c r="AT364" i="5" s="1"/>
  <c r="I365" i="5"/>
  <c r="AT365" i="5" s="1"/>
  <c r="I366" i="5"/>
  <c r="AT366" i="5" s="1"/>
  <c r="I367" i="5"/>
  <c r="AT367" i="5" s="1"/>
  <c r="I368" i="5"/>
  <c r="AT368" i="5" s="1"/>
  <c r="I369" i="5"/>
  <c r="AT369" i="5" s="1"/>
  <c r="I370" i="5"/>
  <c r="AT370" i="5" s="1"/>
  <c r="I371" i="5"/>
  <c r="AT371" i="5" s="1"/>
  <c r="I372" i="5"/>
  <c r="AT372" i="5" s="1"/>
  <c r="I373" i="5"/>
  <c r="AT373" i="5" s="1"/>
  <c r="I374" i="5"/>
  <c r="AT374" i="5" s="1"/>
  <c r="I375" i="5"/>
  <c r="AT375" i="5" s="1"/>
  <c r="I376" i="5"/>
  <c r="AT376" i="5" s="1"/>
  <c r="I377" i="5"/>
  <c r="AT377" i="5" s="1"/>
  <c r="I378" i="5"/>
  <c r="AT378" i="5" s="1"/>
  <c r="I379" i="5"/>
  <c r="AT379" i="5" s="1"/>
  <c r="I380" i="5"/>
  <c r="AT380" i="5" s="1"/>
  <c r="I381" i="5"/>
  <c r="AT381" i="5" s="1"/>
  <c r="I382" i="5"/>
  <c r="AT382" i="5" s="1"/>
  <c r="I383" i="5"/>
  <c r="AT383" i="5" s="1"/>
  <c r="I384" i="5"/>
  <c r="AT384" i="5" s="1"/>
  <c r="I385" i="5"/>
  <c r="AT385" i="5" s="1"/>
  <c r="I386" i="5"/>
  <c r="AT386" i="5" s="1"/>
  <c r="I387" i="5"/>
  <c r="AT387" i="5" s="1"/>
  <c r="I388" i="5"/>
  <c r="AT388" i="5" s="1"/>
  <c r="I389" i="5"/>
  <c r="AT389" i="5" s="1"/>
  <c r="I390" i="5"/>
  <c r="AT390" i="5" s="1"/>
  <c r="I391" i="5"/>
  <c r="AT391" i="5" s="1"/>
  <c r="I392" i="5"/>
  <c r="AT392" i="5" s="1"/>
  <c r="I393" i="5"/>
  <c r="AT393" i="5" s="1"/>
  <c r="I394" i="5"/>
  <c r="AT394" i="5" s="1"/>
  <c r="I395" i="5"/>
  <c r="AT395" i="5" s="1"/>
  <c r="I396" i="5"/>
  <c r="AT396" i="5" s="1"/>
  <c r="I397" i="5"/>
  <c r="I398" i="5"/>
  <c r="AT398" i="5" s="1"/>
  <c r="I399" i="5"/>
  <c r="AT399" i="5" s="1"/>
  <c r="I400" i="5"/>
  <c r="AT400" i="5" s="1"/>
  <c r="I401" i="5"/>
  <c r="AT401" i="5" s="1"/>
  <c r="I402" i="5"/>
  <c r="AT402" i="5" s="1"/>
  <c r="I403" i="5"/>
  <c r="AT403" i="5" s="1"/>
  <c r="I404" i="5"/>
  <c r="AT404" i="5" s="1"/>
  <c r="I405" i="5"/>
  <c r="AT405" i="5" s="1"/>
  <c r="I406" i="5"/>
  <c r="AT406" i="5" s="1"/>
  <c r="I407" i="5"/>
  <c r="AT407" i="5" s="1"/>
  <c r="I408" i="5"/>
  <c r="AT408" i="5" s="1"/>
  <c r="I409" i="5"/>
  <c r="AT409" i="5" s="1"/>
  <c r="I410" i="5"/>
  <c r="AT410" i="5" s="1"/>
  <c r="I411" i="5"/>
  <c r="AT411" i="5" s="1"/>
  <c r="I412" i="5"/>
  <c r="AT412" i="5" s="1"/>
  <c r="I413" i="5"/>
  <c r="AT413" i="5" s="1"/>
  <c r="I414" i="5"/>
  <c r="AT414" i="5" s="1"/>
  <c r="I415" i="5"/>
  <c r="AT415" i="5" s="1"/>
  <c r="I416" i="5"/>
  <c r="AT416" i="5" s="1"/>
  <c r="I417" i="5"/>
  <c r="AT417" i="5" s="1"/>
  <c r="I418" i="5"/>
  <c r="AT418" i="5" s="1"/>
  <c r="I419" i="5"/>
  <c r="AT419" i="5" s="1"/>
  <c r="I420" i="5"/>
  <c r="AT420" i="5" s="1"/>
  <c r="I421" i="5"/>
  <c r="AT421" i="5" s="1"/>
  <c r="I422" i="5"/>
  <c r="AT422" i="5" s="1"/>
  <c r="I423" i="5"/>
  <c r="AT423" i="5" s="1"/>
  <c r="I424" i="5"/>
  <c r="AT424" i="5" s="1"/>
  <c r="I425" i="5"/>
  <c r="AT425" i="5" s="1"/>
  <c r="I426" i="5"/>
  <c r="AT426" i="5" s="1"/>
  <c r="I427" i="5"/>
  <c r="AT427" i="5" s="1"/>
  <c r="I428" i="5"/>
  <c r="AT428" i="5" s="1"/>
  <c r="I429" i="5"/>
  <c r="AT429" i="5" s="1"/>
  <c r="I430" i="5"/>
  <c r="AT430" i="5" s="1"/>
  <c r="I431" i="5"/>
  <c r="AT431" i="5" s="1"/>
  <c r="I432" i="5"/>
  <c r="AT432" i="5" s="1"/>
  <c r="I433" i="5"/>
  <c r="AT433" i="5" s="1"/>
  <c r="I434" i="5"/>
  <c r="AT434" i="5" s="1"/>
  <c r="I435" i="5"/>
  <c r="AT435" i="5" s="1"/>
  <c r="I436" i="5"/>
  <c r="AT436" i="5" s="1"/>
  <c r="I437" i="5"/>
  <c r="AT437" i="5" s="1"/>
  <c r="I438" i="5"/>
  <c r="AT438" i="5" s="1"/>
  <c r="I439" i="5"/>
  <c r="AT439" i="5" s="1"/>
  <c r="I440" i="5"/>
  <c r="AT440" i="5" s="1"/>
  <c r="I441" i="5"/>
  <c r="AT441" i="5" s="1"/>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B76" i="10" l="1"/>
  <c r="B77" i="10"/>
  <c r="AT729" i="5"/>
  <c r="AT585" i="5"/>
  <c r="AO93" i="5"/>
  <c r="AT93" i="5"/>
  <c r="AT776" i="5"/>
  <c r="AT668" i="5"/>
  <c r="AT572" i="5"/>
  <c r="AT464" i="5"/>
  <c r="AO116" i="5"/>
  <c r="AT116" i="5"/>
  <c r="AO20" i="5"/>
  <c r="AT20" i="5"/>
  <c r="AT619" i="5"/>
  <c r="AT846" i="5"/>
  <c r="AT750" i="5"/>
  <c r="AT690" i="5"/>
  <c r="AT594" i="5"/>
  <c r="AT510" i="5"/>
  <c r="AO102" i="5"/>
  <c r="AT102" i="5"/>
  <c r="AO42" i="5"/>
  <c r="AT42" i="5"/>
  <c r="AT857" i="5"/>
  <c r="AT845" i="5"/>
  <c r="AT833" i="5"/>
  <c r="AT821" i="5"/>
  <c r="AT809" i="5"/>
  <c r="AT797" i="5"/>
  <c r="AT785" i="5"/>
  <c r="AT773" i="5"/>
  <c r="AT761" i="5"/>
  <c r="AT749" i="5"/>
  <c r="AT737" i="5"/>
  <c r="AT725" i="5"/>
  <c r="AT713" i="5"/>
  <c r="AT701" i="5"/>
  <c r="AT689" i="5"/>
  <c r="AT677" i="5"/>
  <c r="AT665" i="5"/>
  <c r="AT653" i="5"/>
  <c r="AT641" i="5"/>
  <c r="AT629" i="5"/>
  <c r="AT617" i="5"/>
  <c r="AT605" i="5"/>
  <c r="AT593" i="5"/>
  <c r="AT581" i="5"/>
  <c r="AT569" i="5"/>
  <c r="AT557" i="5"/>
  <c r="AT545" i="5"/>
  <c r="AT533" i="5"/>
  <c r="AT521" i="5"/>
  <c r="AT509" i="5"/>
  <c r="AT497" i="5"/>
  <c r="AT485" i="5"/>
  <c r="AT473" i="5"/>
  <c r="AT461" i="5"/>
  <c r="AT449" i="5"/>
  <c r="AO125" i="5"/>
  <c r="AT125" i="5"/>
  <c r="AO113" i="5"/>
  <c r="AT113" i="5"/>
  <c r="AO101" i="5"/>
  <c r="AT101" i="5"/>
  <c r="AO89" i="5"/>
  <c r="AT89" i="5"/>
  <c r="AO77" i="5"/>
  <c r="AT77" i="5"/>
  <c r="AO65" i="5"/>
  <c r="AT65" i="5"/>
  <c r="AO53" i="5"/>
  <c r="AT53" i="5"/>
  <c r="AO41" i="5"/>
  <c r="AT41" i="5"/>
  <c r="AO29" i="5"/>
  <c r="AT29" i="5"/>
  <c r="AO17" i="5"/>
  <c r="AT17" i="5"/>
  <c r="AT861" i="5"/>
  <c r="AT753" i="5"/>
  <c r="AT633" i="5"/>
  <c r="AT489" i="5"/>
  <c r="AO117" i="5"/>
  <c r="AT117" i="5"/>
  <c r="AT824" i="5"/>
  <c r="AT740" i="5"/>
  <c r="AT656" i="5"/>
  <c r="AT584" i="5"/>
  <c r="AT500" i="5"/>
  <c r="AT452" i="5"/>
  <c r="AO32" i="5"/>
  <c r="AT32" i="5"/>
  <c r="AT859" i="5"/>
  <c r="AT799" i="5"/>
  <c r="AT775" i="5"/>
  <c r="AT727" i="5"/>
  <c r="AT691" i="5"/>
  <c r="AT643" i="5"/>
  <c r="AT607" i="5"/>
  <c r="AT535" i="5"/>
  <c r="AT511" i="5"/>
  <c r="AT451" i="5"/>
  <c r="AO127" i="5"/>
  <c r="AT127" i="5"/>
  <c r="AO67" i="5"/>
  <c r="AT67" i="5"/>
  <c r="AO19" i="5"/>
  <c r="AT19" i="5"/>
  <c r="AT822" i="5"/>
  <c r="AT738" i="5"/>
  <c r="AT642" i="5"/>
  <c r="AT558" i="5"/>
  <c r="AT474" i="5"/>
  <c r="AO54" i="5"/>
  <c r="AT54" i="5"/>
  <c r="AT856" i="5"/>
  <c r="AT844" i="5"/>
  <c r="AT832" i="5"/>
  <c r="AT820" i="5"/>
  <c r="AT808" i="5"/>
  <c r="AT796" i="5"/>
  <c r="AT784" i="5"/>
  <c r="AT772" i="5"/>
  <c r="AT760" i="5"/>
  <c r="AT748" i="5"/>
  <c r="AT736" i="5"/>
  <c r="AT724" i="5"/>
  <c r="AT712" i="5"/>
  <c r="AT700" i="5"/>
  <c r="AT688" i="5"/>
  <c r="AT676" i="5"/>
  <c r="AT664" i="5"/>
  <c r="AT652" i="5"/>
  <c r="AT640" i="5"/>
  <c r="AT628" i="5"/>
  <c r="AT616" i="5"/>
  <c r="AT604" i="5"/>
  <c r="AT592" i="5"/>
  <c r="AT580" i="5"/>
  <c r="AT568" i="5"/>
  <c r="AT556" i="5"/>
  <c r="AT544" i="5"/>
  <c r="AT532" i="5"/>
  <c r="AT520" i="5"/>
  <c r="AT508" i="5"/>
  <c r="AT496" i="5"/>
  <c r="AT484" i="5"/>
  <c r="AT472" i="5"/>
  <c r="AT460" i="5"/>
  <c r="AT448" i="5"/>
  <c r="AO124" i="5"/>
  <c r="AT124" i="5"/>
  <c r="AO112" i="5"/>
  <c r="AT112" i="5"/>
  <c r="AO100" i="5"/>
  <c r="AT100" i="5"/>
  <c r="AO88" i="5"/>
  <c r="AT88" i="5"/>
  <c r="AO76" i="5"/>
  <c r="AT76" i="5"/>
  <c r="AO64" i="5"/>
  <c r="AT64" i="5"/>
  <c r="AO52" i="5"/>
  <c r="AT52" i="5"/>
  <c r="AO40" i="5"/>
  <c r="AT40" i="5"/>
  <c r="AO28" i="5"/>
  <c r="AT28" i="5"/>
  <c r="AO16" i="5"/>
  <c r="AT16" i="5"/>
  <c r="AT825" i="5"/>
  <c r="AT693" i="5"/>
  <c r="AT561" i="5"/>
  <c r="AT453" i="5"/>
  <c r="AO105" i="5"/>
  <c r="AT105" i="5"/>
  <c r="AT812" i="5"/>
  <c r="AT716" i="5"/>
  <c r="AT644" i="5"/>
  <c r="AT536" i="5"/>
  <c r="AO104" i="5"/>
  <c r="AT104" i="5"/>
  <c r="AT811" i="5"/>
  <c r="AT679" i="5"/>
  <c r="AT523" i="5"/>
  <c r="AT810" i="5"/>
  <c r="AT714" i="5"/>
  <c r="AT630" i="5"/>
  <c r="AT582" i="5"/>
  <c r="AT486" i="5"/>
  <c r="AO78" i="5"/>
  <c r="AT78" i="5"/>
  <c r="AO30" i="5"/>
  <c r="AT30" i="5"/>
  <c r="AT867" i="5"/>
  <c r="AT855" i="5"/>
  <c r="AT843" i="5"/>
  <c r="AT831" i="5"/>
  <c r="AT819" i="5"/>
  <c r="AT807" i="5"/>
  <c r="AT795" i="5"/>
  <c r="AT783" i="5"/>
  <c r="AT771" i="5"/>
  <c r="AT759" i="5"/>
  <c r="AT747" i="5"/>
  <c r="AT735" i="5"/>
  <c r="AT723" i="5"/>
  <c r="AT711" i="5"/>
  <c r="AT699" i="5"/>
  <c r="AT687" i="5"/>
  <c r="AT675" i="5"/>
  <c r="AT663" i="5"/>
  <c r="AT651" i="5"/>
  <c r="AT639" i="5"/>
  <c r="AT627" i="5"/>
  <c r="AT615" i="5"/>
  <c r="AT603" i="5"/>
  <c r="AT591" i="5"/>
  <c r="AT579" i="5"/>
  <c r="AT567" i="5"/>
  <c r="AT555" i="5"/>
  <c r="AT543" i="5"/>
  <c r="AT531" i="5"/>
  <c r="AT519" i="5"/>
  <c r="AT507" i="5"/>
  <c r="AT495" i="5"/>
  <c r="AT483" i="5"/>
  <c r="AT471" i="5"/>
  <c r="AT459" i="5"/>
  <c r="AT447" i="5"/>
  <c r="AO123" i="5"/>
  <c r="AT123" i="5"/>
  <c r="AO111" i="5"/>
  <c r="AT111" i="5"/>
  <c r="AO99" i="5"/>
  <c r="AT99" i="5"/>
  <c r="AO87" i="5"/>
  <c r="AT87" i="5"/>
  <c r="AO75" i="5"/>
  <c r="AT75" i="5"/>
  <c r="AO63" i="5"/>
  <c r="AT63" i="5"/>
  <c r="AO51" i="5"/>
  <c r="AT51" i="5"/>
  <c r="AO39" i="5"/>
  <c r="AT39" i="5"/>
  <c r="AO27" i="5"/>
  <c r="AT27" i="5"/>
  <c r="AO15" i="5"/>
  <c r="AT15" i="5"/>
  <c r="AT813" i="5"/>
  <c r="AT741" i="5"/>
  <c r="AT669" i="5"/>
  <c r="AT609" i="5"/>
  <c r="AT537" i="5"/>
  <c r="AT477" i="5"/>
  <c r="AO129" i="5"/>
  <c r="AT129" i="5"/>
  <c r="AO81" i="5"/>
  <c r="AT81" i="5"/>
  <c r="AO33" i="5"/>
  <c r="AT33" i="5"/>
  <c r="AT848" i="5"/>
  <c r="AT728" i="5"/>
  <c r="AT632" i="5"/>
  <c r="AT524" i="5"/>
  <c r="AO56" i="5"/>
  <c r="AT56" i="5"/>
  <c r="AT835" i="5"/>
  <c r="AT703" i="5"/>
  <c r="AT559" i="5"/>
  <c r="AO79" i="5"/>
  <c r="AT79" i="5"/>
  <c r="AT858" i="5"/>
  <c r="AT786" i="5"/>
  <c r="AT702" i="5"/>
  <c r="AT606" i="5"/>
  <c r="AT522" i="5"/>
  <c r="AT450" i="5"/>
  <c r="AO114" i="5"/>
  <c r="AT114" i="5"/>
  <c r="AO66" i="5"/>
  <c r="AT66" i="5"/>
  <c r="AO18" i="5"/>
  <c r="AT18" i="5"/>
  <c r="AT866" i="5"/>
  <c r="AT854" i="5"/>
  <c r="AT842" i="5"/>
  <c r="AT830" i="5"/>
  <c r="AT818" i="5"/>
  <c r="AT806" i="5"/>
  <c r="AT794" i="5"/>
  <c r="AT782" i="5"/>
  <c r="AT770" i="5"/>
  <c r="AT758" i="5"/>
  <c r="AT746" i="5"/>
  <c r="AT734" i="5"/>
  <c r="AT722" i="5"/>
  <c r="AT710" i="5"/>
  <c r="AT698" i="5"/>
  <c r="AT686" i="5"/>
  <c r="AT674" i="5"/>
  <c r="AT662" i="5"/>
  <c r="AT650" i="5"/>
  <c r="AT638" i="5"/>
  <c r="AT626" i="5"/>
  <c r="AT614" i="5"/>
  <c r="AT602" i="5"/>
  <c r="AT590" i="5"/>
  <c r="AT578" i="5"/>
  <c r="AT566" i="5"/>
  <c r="AT554" i="5"/>
  <c r="AT542" i="5"/>
  <c r="AT530" i="5"/>
  <c r="AT518" i="5"/>
  <c r="AT506" i="5"/>
  <c r="AT494" i="5"/>
  <c r="AT482" i="5"/>
  <c r="AT470" i="5"/>
  <c r="AT458" i="5"/>
  <c r="AT446" i="5"/>
  <c r="AT134" i="5"/>
  <c r="AO122" i="5"/>
  <c r="AT122" i="5"/>
  <c r="AO110" i="5"/>
  <c r="AT110" i="5"/>
  <c r="AO98" i="5"/>
  <c r="AT98" i="5"/>
  <c r="AO86" i="5"/>
  <c r="AT86" i="5"/>
  <c r="AO74" i="5"/>
  <c r="AT74" i="5"/>
  <c r="AO62" i="5"/>
  <c r="AT62" i="5"/>
  <c r="AO50" i="5"/>
  <c r="AT50" i="5"/>
  <c r="AO38" i="5"/>
  <c r="AT38" i="5"/>
  <c r="AO26" i="5"/>
  <c r="AT26" i="5"/>
  <c r="AO14" i="5"/>
  <c r="AT14" i="5"/>
  <c r="AT849" i="5"/>
  <c r="AT765" i="5"/>
  <c r="AT657" i="5"/>
  <c r="AT549" i="5"/>
  <c r="AO69" i="5"/>
  <c r="AT69" i="5"/>
  <c r="AT800" i="5"/>
  <c r="AT680" i="5"/>
  <c r="AT560" i="5"/>
  <c r="AO128" i="5"/>
  <c r="AT128" i="5"/>
  <c r="AO44" i="5"/>
  <c r="AT44" i="5"/>
  <c r="AT823" i="5"/>
  <c r="AT739" i="5"/>
  <c r="AT631" i="5"/>
  <c r="AT547" i="5"/>
  <c r="AT463" i="5"/>
  <c r="AO91" i="5"/>
  <c r="AT91" i="5"/>
  <c r="AT834" i="5"/>
  <c r="AT726" i="5"/>
  <c r="AT618" i="5"/>
  <c r="AT498" i="5"/>
  <c r="AO90" i="5"/>
  <c r="AT90" i="5"/>
  <c r="AT841" i="5"/>
  <c r="AT781" i="5"/>
  <c r="AT733" i="5"/>
  <c r="AT721" i="5"/>
  <c r="AT673" i="5"/>
  <c r="AT661" i="5"/>
  <c r="AT649" i="5"/>
  <c r="AT637" i="5"/>
  <c r="AT625" i="5"/>
  <c r="AT613" i="5"/>
  <c r="AT601" i="5"/>
  <c r="AT589" i="5"/>
  <c r="AT577" i="5"/>
  <c r="AT565" i="5"/>
  <c r="AT553" i="5"/>
  <c r="AT541" i="5"/>
  <c r="AT529" i="5"/>
  <c r="AT517" i="5"/>
  <c r="AT505" i="5"/>
  <c r="AT493" i="5"/>
  <c r="AT481" i="5"/>
  <c r="AT469" i="5"/>
  <c r="AT457" i="5"/>
  <c r="AT445" i="5"/>
  <c r="AO397" i="5"/>
  <c r="AT397" i="5"/>
  <c r="AO121" i="5"/>
  <c r="AT121" i="5"/>
  <c r="AO109" i="5"/>
  <c r="AT109" i="5"/>
  <c r="AO97" i="5"/>
  <c r="AT97" i="5"/>
  <c r="AO85" i="5"/>
  <c r="AT85" i="5"/>
  <c r="AO73" i="5"/>
  <c r="AT73" i="5"/>
  <c r="AO61" i="5"/>
  <c r="AT61" i="5"/>
  <c r="AO49" i="5"/>
  <c r="AT49" i="5"/>
  <c r="AO37" i="5"/>
  <c r="AT37" i="5"/>
  <c r="AO25" i="5"/>
  <c r="AT25" i="5"/>
  <c r="AO13" i="5"/>
  <c r="AT13" i="5"/>
  <c r="AT789" i="5"/>
  <c r="AT705" i="5"/>
  <c r="AT621" i="5"/>
  <c r="AT513" i="5"/>
  <c r="AO45" i="5"/>
  <c r="AT45" i="5"/>
  <c r="AT836" i="5"/>
  <c r="AT704" i="5"/>
  <c r="AT608" i="5"/>
  <c r="AT488" i="5"/>
  <c r="AO284" i="5"/>
  <c r="AT284" i="5"/>
  <c r="AO92" i="5"/>
  <c r="AT92" i="5"/>
  <c r="AT787" i="5"/>
  <c r="AT715" i="5"/>
  <c r="AT595" i="5"/>
  <c r="AT487" i="5"/>
  <c r="AO115" i="5"/>
  <c r="AT115" i="5"/>
  <c r="AO31" i="5"/>
  <c r="AT31" i="5"/>
  <c r="AT762" i="5"/>
  <c r="AT654" i="5"/>
  <c r="AT546" i="5"/>
  <c r="AT829" i="5"/>
  <c r="AT793" i="5"/>
  <c r="AT745" i="5"/>
  <c r="AT709" i="5"/>
  <c r="AT852" i="5"/>
  <c r="AT816" i="5"/>
  <c r="AT780" i="5"/>
  <c r="AT744" i="5"/>
  <c r="AT708" i="5"/>
  <c r="AT672" i="5"/>
  <c r="AT636" i="5"/>
  <c r="AT600" i="5"/>
  <c r="AT564" i="5"/>
  <c r="AT528" i="5"/>
  <c r="AT492" i="5"/>
  <c r="AT456" i="5"/>
  <c r="AO132" i="5"/>
  <c r="AP133" i="5" s="1"/>
  <c r="AR133" i="5" s="1"/>
  <c r="AT132" i="5"/>
  <c r="AO120" i="5"/>
  <c r="AT120" i="5"/>
  <c r="AO108" i="5"/>
  <c r="AT108" i="5"/>
  <c r="AO96" i="5"/>
  <c r="AT96" i="5"/>
  <c r="AO84" i="5"/>
  <c r="AT84" i="5"/>
  <c r="AO72" i="5"/>
  <c r="AT72" i="5"/>
  <c r="AO60" i="5"/>
  <c r="AT60" i="5"/>
  <c r="AO48" i="5"/>
  <c r="AT48" i="5"/>
  <c r="AO36" i="5"/>
  <c r="AT36" i="5"/>
  <c r="AO24" i="5"/>
  <c r="AT24" i="5"/>
  <c r="AO12" i="5"/>
  <c r="AT12" i="5"/>
  <c r="AT801" i="5"/>
  <c r="AT717" i="5"/>
  <c r="AT645" i="5"/>
  <c r="AT573" i="5"/>
  <c r="AT525" i="5"/>
  <c r="AT465" i="5"/>
  <c r="AO297" i="5"/>
  <c r="AT297" i="5"/>
  <c r="AO57" i="5"/>
  <c r="AT57" i="5"/>
  <c r="AT752" i="5"/>
  <c r="AT620" i="5"/>
  <c r="AT512" i="5"/>
  <c r="AO80" i="5"/>
  <c r="AT80" i="5"/>
  <c r="AT847" i="5"/>
  <c r="AT751" i="5"/>
  <c r="AT667" i="5"/>
  <c r="AT583" i="5"/>
  <c r="AT499" i="5"/>
  <c r="AO43" i="5"/>
  <c r="AT43" i="5"/>
  <c r="AT798" i="5"/>
  <c r="AT678" i="5"/>
  <c r="AT570" i="5"/>
  <c r="AT462" i="5"/>
  <c r="AT853" i="5"/>
  <c r="AT805" i="5"/>
  <c r="AT757" i="5"/>
  <c r="AT685" i="5"/>
  <c r="AT864" i="5"/>
  <c r="AT828" i="5"/>
  <c r="AT792" i="5"/>
  <c r="AT756" i="5"/>
  <c r="AT720" i="5"/>
  <c r="AT696" i="5"/>
  <c r="AT660" i="5"/>
  <c r="AT624" i="5"/>
  <c r="AT588" i="5"/>
  <c r="AT552" i="5"/>
  <c r="AT516" i="5"/>
  <c r="AT480" i="5"/>
  <c r="AT851" i="5"/>
  <c r="AT827" i="5"/>
  <c r="AT803" i="5"/>
  <c r="AT779" i="5"/>
  <c r="AT767" i="5"/>
  <c r="AT743" i="5"/>
  <c r="AT731" i="5"/>
  <c r="AT719" i="5"/>
  <c r="AT707" i="5"/>
  <c r="AT695" i="5"/>
  <c r="AT683" i="5"/>
  <c r="AT671" i="5"/>
  <c r="AT659" i="5"/>
  <c r="AT647" i="5"/>
  <c r="AT635" i="5"/>
  <c r="AT623" i="5"/>
  <c r="AT611" i="5"/>
  <c r="AT599" i="5"/>
  <c r="AT587" i="5"/>
  <c r="AT575" i="5"/>
  <c r="AT563" i="5"/>
  <c r="AT551" i="5"/>
  <c r="AT539" i="5"/>
  <c r="AT527" i="5"/>
  <c r="AT515" i="5"/>
  <c r="AT503" i="5"/>
  <c r="AT491" i="5"/>
  <c r="AT479" i="5"/>
  <c r="AT467" i="5"/>
  <c r="AT455" i="5"/>
  <c r="AT443" i="5"/>
  <c r="AO131" i="5"/>
  <c r="AT131" i="5"/>
  <c r="AO119" i="5"/>
  <c r="AT119" i="5"/>
  <c r="AO107" i="5"/>
  <c r="AT107" i="5"/>
  <c r="AO95" i="5"/>
  <c r="AT95" i="5"/>
  <c r="AO83" i="5"/>
  <c r="AT83" i="5"/>
  <c r="AO71" i="5"/>
  <c r="AT71" i="5"/>
  <c r="AO59" i="5"/>
  <c r="AT59" i="5"/>
  <c r="AO47" i="5"/>
  <c r="AT47" i="5"/>
  <c r="AO35" i="5"/>
  <c r="AT35" i="5"/>
  <c r="AO23" i="5"/>
  <c r="AT23" i="5"/>
  <c r="AO11" i="5"/>
  <c r="AT11" i="5"/>
  <c r="AT837" i="5"/>
  <c r="AT777" i="5"/>
  <c r="AT681" i="5"/>
  <c r="AT597" i="5"/>
  <c r="AT501" i="5"/>
  <c r="AO21" i="5"/>
  <c r="AT21" i="5"/>
  <c r="AT860" i="5"/>
  <c r="AT788" i="5"/>
  <c r="AT764" i="5"/>
  <c r="AT692" i="5"/>
  <c r="AT596" i="5"/>
  <c r="AT548" i="5"/>
  <c r="AT476" i="5"/>
  <c r="AO68" i="5"/>
  <c r="AT68" i="5"/>
  <c r="AT763" i="5"/>
  <c r="AT655" i="5"/>
  <c r="AT571" i="5"/>
  <c r="AT475" i="5"/>
  <c r="AO103" i="5"/>
  <c r="AT103" i="5"/>
  <c r="AO55" i="5"/>
  <c r="AT55" i="5"/>
  <c r="AT774" i="5"/>
  <c r="AT666" i="5"/>
  <c r="AT534" i="5"/>
  <c r="AO126" i="5"/>
  <c r="AT126" i="5"/>
  <c r="AT865" i="5"/>
  <c r="AT817" i="5"/>
  <c r="AT769" i="5"/>
  <c r="AT697" i="5"/>
  <c r="AT840" i="5"/>
  <c r="AT804" i="5"/>
  <c r="AT768" i="5"/>
  <c r="AT732" i="5"/>
  <c r="AT684" i="5"/>
  <c r="AT648" i="5"/>
  <c r="AT612" i="5"/>
  <c r="AT576" i="5"/>
  <c r="AT540" i="5"/>
  <c r="AT504" i="5"/>
  <c r="AT468" i="5"/>
  <c r="AT444" i="5"/>
  <c r="AT863" i="5"/>
  <c r="AT839" i="5"/>
  <c r="AT815" i="5"/>
  <c r="AT791" i="5"/>
  <c r="AT755" i="5"/>
  <c r="AT862" i="5"/>
  <c r="AT850" i="5"/>
  <c r="AT838" i="5"/>
  <c r="AT826" i="5"/>
  <c r="AT814" i="5"/>
  <c r="AT802" i="5"/>
  <c r="AT790" i="5"/>
  <c r="AT778" i="5"/>
  <c r="AT766" i="5"/>
  <c r="AT754" i="5"/>
  <c r="AT742" i="5"/>
  <c r="AT730" i="5"/>
  <c r="AT718" i="5"/>
  <c r="AT706" i="5"/>
  <c r="AT694" i="5"/>
  <c r="AT682" i="5"/>
  <c r="AT670" i="5"/>
  <c r="AT658" i="5"/>
  <c r="AT646" i="5"/>
  <c r="AT634" i="5"/>
  <c r="AT622" i="5"/>
  <c r="AT610" i="5"/>
  <c r="AT598" i="5"/>
  <c r="AT586" i="5"/>
  <c r="AT574" i="5"/>
  <c r="AT562" i="5"/>
  <c r="AT550" i="5"/>
  <c r="AT538" i="5"/>
  <c r="AT526" i="5"/>
  <c r="AT514" i="5"/>
  <c r="AT502" i="5"/>
  <c r="AT490" i="5"/>
  <c r="AT478" i="5"/>
  <c r="AT466" i="5"/>
  <c r="AT454" i="5"/>
  <c r="AT442" i="5"/>
  <c r="AO130" i="5"/>
  <c r="AT130" i="5"/>
  <c r="AO118" i="5"/>
  <c r="AT118" i="5"/>
  <c r="AO106" i="5"/>
  <c r="AT106" i="5"/>
  <c r="AO94" i="5"/>
  <c r="AT94" i="5"/>
  <c r="AO82" i="5"/>
  <c r="AT82" i="5"/>
  <c r="AO70" i="5"/>
  <c r="AT70" i="5"/>
  <c r="AO58" i="5"/>
  <c r="AT58" i="5"/>
  <c r="AO46" i="5"/>
  <c r="AT46" i="5"/>
  <c r="AO34" i="5"/>
  <c r="AT34" i="5"/>
  <c r="AO22" i="5"/>
  <c r="AT22" i="5"/>
  <c r="AT10" i="5"/>
  <c r="AO775" i="5"/>
  <c r="AR774" i="5"/>
  <c r="AO679" i="5"/>
  <c r="AR678" i="5"/>
  <c r="AO583" i="5"/>
  <c r="AR582" i="5"/>
  <c r="AO511" i="5"/>
  <c r="AR510" i="5"/>
  <c r="AO439" i="5"/>
  <c r="AR438" i="5"/>
  <c r="AO379" i="5"/>
  <c r="AP379" i="5" s="1"/>
  <c r="AR379" i="5" s="1"/>
  <c r="AO319" i="5"/>
  <c r="AR318" i="5"/>
  <c r="AO259" i="5"/>
  <c r="AR258" i="5"/>
  <c r="AO199" i="5"/>
  <c r="AR198" i="5"/>
  <c r="AO163" i="5"/>
  <c r="AR162" i="5"/>
  <c r="AO139" i="5"/>
  <c r="AO858" i="5"/>
  <c r="AR857" i="5"/>
  <c r="AO822" i="5"/>
  <c r="AR821" i="5"/>
  <c r="AO774" i="5"/>
  <c r="AR773" i="5"/>
  <c r="AO714" i="5"/>
  <c r="AR713" i="5"/>
  <c r="AO654" i="5"/>
  <c r="AR653" i="5"/>
  <c r="AO594" i="5"/>
  <c r="AR593" i="5"/>
  <c r="AO510" i="5"/>
  <c r="AR509" i="5"/>
  <c r="AO438" i="5"/>
  <c r="AR437" i="5"/>
  <c r="AO366" i="5"/>
  <c r="AR365" i="5"/>
  <c r="AO282" i="5"/>
  <c r="AO198" i="5"/>
  <c r="AR197" i="5"/>
  <c r="AO773" i="5"/>
  <c r="AR772" i="5"/>
  <c r="AO593" i="5"/>
  <c r="AR592" i="5"/>
  <c r="AO377" i="5"/>
  <c r="AP377" i="5" s="1"/>
  <c r="AR377" i="5" s="1"/>
  <c r="AO305" i="5"/>
  <c r="AR304" i="5"/>
  <c r="AO221" i="5"/>
  <c r="AP221" i="5" s="1"/>
  <c r="AR221" i="5" s="1"/>
  <c r="AO149" i="5"/>
  <c r="AO772" i="5"/>
  <c r="AR771" i="5"/>
  <c r="AO676" i="5"/>
  <c r="AR675" i="5"/>
  <c r="AO580" i="5"/>
  <c r="AR579" i="5"/>
  <c r="AO496" i="5"/>
  <c r="AR495" i="5"/>
  <c r="AO448" i="5"/>
  <c r="AR447" i="5"/>
  <c r="AO376" i="5"/>
  <c r="AO304" i="5"/>
  <c r="AR303" i="5"/>
  <c r="AO256" i="5"/>
  <c r="AR255" i="5"/>
  <c r="AO160" i="5"/>
  <c r="AR159" i="5"/>
  <c r="AO831" i="5"/>
  <c r="AR830" i="5"/>
  <c r="AO783" i="5"/>
  <c r="AR782" i="5"/>
  <c r="AO723" i="5"/>
  <c r="AR722" i="5"/>
  <c r="AO663" i="5"/>
  <c r="AR662" i="5"/>
  <c r="AO603" i="5"/>
  <c r="AR602" i="5"/>
  <c r="AO555" i="5"/>
  <c r="AR554" i="5"/>
  <c r="AO483" i="5"/>
  <c r="AR482" i="5"/>
  <c r="AO423" i="5"/>
  <c r="AR422" i="5"/>
  <c r="AO351" i="5"/>
  <c r="AR350" i="5"/>
  <c r="AO279" i="5"/>
  <c r="AR278" i="5"/>
  <c r="AO183" i="5"/>
  <c r="AR182" i="5"/>
  <c r="AO794" i="5"/>
  <c r="AR793" i="5"/>
  <c r="AO710" i="5"/>
  <c r="AR709" i="5"/>
  <c r="AO662" i="5"/>
  <c r="AR661" i="5"/>
  <c r="AO578" i="5"/>
  <c r="AR577" i="5"/>
  <c r="AO518" i="5"/>
  <c r="AR517" i="5"/>
  <c r="AO458" i="5"/>
  <c r="AR457" i="5"/>
  <c r="AO422" i="5"/>
  <c r="AR421" i="5"/>
  <c r="AO374" i="5"/>
  <c r="AP374" i="5" s="1"/>
  <c r="AR374" i="5" s="1"/>
  <c r="AO326" i="5"/>
  <c r="AR325" i="5"/>
  <c r="AO278" i="5"/>
  <c r="AR277" i="5"/>
  <c r="AO230" i="5"/>
  <c r="AR229" i="5"/>
  <c r="AO170" i="5"/>
  <c r="AR169" i="5"/>
  <c r="AO852" i="5"/>
  <c r="AR851" i="5"/>
  <c r="AO804" i="5"/>
  <c r="AR803" i="5"/>
  <c r="AO851" i="5"/>
  <c r="AR850" i="5"/>
  <c r="AO815" i="5"/>
  <c r="AR814" i="5"/>
  <c r="AO779" i="5"/>
  <c r="AR778" i="5"/>
  <c r="AO861" i="5"/>
  <c r="AR860" i="5"/>
  <c r="AO849" i="5"/>
  <c r="AR848" i="5"/>
  <c r="AO837" i="5"/>
  <c r="AR836" i="5"/>
  <c r="AO825" i="5"/>
  <c r="AR824" i="5"/>
  <c r="AO813" i="5"/>
  <c r="AR812" i="5"/>
  <c r="AO801" i="5"/>
  <c r="AR800" i="5"/>
  <c r="AO789" i="5"/>
  <c r="AR788" i="5"/>
  <c r="AO777" i="5"/>
  <c r="AR776" i="5"/>
  <c r="AO765" i="5"/>
  <c r="AR764" i="5"/>
  <c r="AO753" i="5"/>
  <c r="AR752" i="5"/>
  <c r="AO741" i="5"/>
  <c r="AR740" i="5"/>
  <c r="AO729" i="5"/>
  <c r="AR728" i="5"/>
  <c r="AO717" i="5"/>
  <c r="AR716" i="5"/>
  <c r="AO705" i="5"/>
  <c r="AR704" i="5"/>
  <c r="AO693" i="5"/>
  <c r="AR692" i="5"/>
  <c r="AO681" i="5"/>
  <c r="AR680" i="5"/>
  <c r="AO669" i="5"/>
  <c r="AR668" i="5"/>
  <c r="AO657" i="5"/>
  <c r="AR656" i="5"/>
  <c r="AO645" i="5"/>
  <c r="AR644" i="5"/>
  <c r="AO633" i="5"/>
  <c r="AR632" i="5"/>
  <c r="AO621" i="5"/>
  <c r="AR620" i="5"/>
  <c r="AO609" i="5"/>
  <c r="AR608" i="5"/>
  <c r="AO597" i="5"/>
  <c r="AR596" i="5"/>
  <c r="AO585" i="5"/>
  <c r="AR584" i="5"/>
  <c r="AO573" i="5"/>
  <c r="AR572" i="5"/>
  <c r="AO561" i="5"/>
  <c r="AR560" i="5"/>
  <c r="AO549" i="5"/>
  <c r="AR548" i="5"/>
  <c r="AO537" i="5"/>
  <c r="AR536" i="5"/>
  <c r="AO525" i="5"/>
  <c r="AR524" i="5"/>
  <c r="AO513" i="5"/>
  <c r="AR512" i="5"/>
  <c r="AO501" i="5"/>
  <c r="AR500" i="5"/>
  <c r="AO489" i="5"/>
  <c r="AR488" i="5"/>
  <c r="AO477" i="5"/>
  <c r="AR476" i="5"/>
  <c r="AO465" i="5"/>
  <c r="AR464" i="5"/>
  <c r="AO453" i="5"/>
  <c r="AR452" i="5"/>
  <c r="AO441" i="5"/>
  <c r="AR440" i="5"/>
  <c r="AO429" i="5"/>
  <c r="AR428" i="5"/>
  <c r="AO417" i="5"/>
  <c r="AR416" i="5"/>
  <c r="AO405" i="5"/>
  <c r="AR404" i="5"/>
  <c r="AO393" i="5"/>
  <c r="AO381" i="5"/>
  <c r="AO369" i="5"/>
  <c r="AR368" i="5"/>
  <c r="AO357" i="5"/>
  <c r="AP357" i="5" s="1"/>
  <c r="AR357" i="5" s="1"/>
  <c r="AO345" i="5"/>
  <c r="AR344" i="5"/>
  <c r="AO333" i="5"/>
  <c r="AR332" i="5"/>
  <c r="AO321" i="5"/>
  <c r="AR320" i="5"/>
  <c r="AO309" i="5"/>
  <c r="AR308" i="5"/>
  <c r="AO285" i="5"/>
  <c r="AP285" i="5" s="1"/>
  <c r="AR285" i="5" s="1"/>
  <c r="AR284" i="5"/>
  <c r="AO273" i="5"/>
  <c r="AR272" i="5"/>
  <c r="AO261" i="5"/>
  <c r="AR260" i="5"/>
  <c r="AO249" i="5"/>
  <c r="AR248" i="5"/>
  <c r="AO237" i="5"/>
  <c r="AR236" i="5"/>
  <c r="AO225" i="5"/>
  <c r="AO213" i="5"/>
  <c r="AR212" i="5"/>
  <c r="AO201" i="5"/>
  <c r="AR200" i="5"/>
  <c r="AO189" i="5"/>
  <c r="AR188" i="5"/>
  <c r="AO177" i="5"/>
  <c r="AR176" i="5"/>
  <c r="AO165" i="5"/>
  <c r="AR164" i="5"/>
  <c r="AO153" i="5"/>
  <c r="AR152" i="5"/>
  <c r="AO141" i="5"/>
  <c r="AO823" i="5"/>
  <c r="AR822" i="5"/>
  <c r="AO727" i="5"/>
  <c r="AR726" i="5"/>
  <c r="AO619" i="5"/>
  <c r="AR618" i="5"/>
  <c r="AO523" i="5"/>
  <c r="AR522" i="5"/>
  <c r="AO427" i="5"/>
  <c r="AR426" i="5"/>
  <c r="AO331" i="5"/>
  <c r="AR330" i="5"/>
  <c r="AO247" i="5"/>
  <c r="AR246" i="5"/>
  <c r="AO151" i="5"/>
  <c r="AO786" i="5"/>
  <c r="AR785" i="5"/>
  <c r="AO690" i="5"/>
  <c r="AR689" i="5"/>
  <c r="AO582" i="5"/>
  <c r="AR581" i="5"/>
  <c r="AO486" i="5"/>
  <c r="AR485" i="5"/>
  <c r="AO390" i="5"/>
  <c r="AO294" i="5"/>
  <c r="AP294" i="5" s="1"/>
  <c r="AR294" i="5" s="1"/>
  <c r="AR293" i="5"/>
  <c r="AO210" i="5"/>
  <c r="AR209" i="5"/>
  <c r="AO821" i="5"/>
  <c r="AR820" i="5"/>
  <c r="AO725" i="5"/>
  <c r="AR724" i="5"/>
  <c r="AO641" i="5"/>
  <c r="AR640" i="5"/>
  <c r="AO545" i="5"/>
  <c r="AR544" i="5"/>
  <c r="AO449" i="5"/>
  <c r="AR448" i="5"/>
  <c r="AO365" i="5"/>
  <c r="AR364" i="5"/>
  <c r="AO281" i="5"/>
  <c r="AO197" i="5"/>
  <c r="AR196" i="5"/>
  <c r="AO796" i="5"/>
  <c r="AR795" i="5"/>
  <c r="AO724" i="5"/>
  <c r="AR723" i="5"/>
  <c r="AO652" i="5"/>
  <c r="AR651" i="5"/>
  <c r="AO592" i="5"/>
  <c r="AR591" i="5"/>
  <c r="AO556" i="5"/>
  <c r="AR555" i="5"/>
  <c r="AO484" i="5"/>
  <c r="AR483" i="5"/>
  <c r="AO424" i="5"/>
  <c r="AR423" i="5"/>
  <c r="AO364" i="5"/>
  <c r="AR363" i="5"/>
  <c r="AO292" i="5"/>
  <c r="AR291" i="5"/>
  <c r="AO268" i="5"/>
  <c r="AR267" i="5"/>
  <c r="AO196" i="5"/>
  <c r="AR195" i="5"/>
  <c r="AO136" i="5"/>
  <c r="AO687" i="5"/>
  <c r="AR686" i="5"/>
  <c r="AO447" i="5"/>
  <c r="AR446" i="5"/>
  <c r="AO854" i="5"/>
  <c r="AR853" i="5"/>
  <c r="AO770" i="5"/>
  <c r="AR769" i="5"/>
  <c r="AO686" i="5"/>
  <c r="AR685" i="5"/>
  <c r="AO602" i="5"/>
  <c r="AR601" i="5"/>
  <c r="AO530" i="5"/>
  <c r="AR529" i="5"/>
  <c r="AO446" i="5"/>
  <c r="AR445" i="5"/>
  <c r="AO362" i="5"/>
  <c r="AR361" i="5"/>
  <c r="AO266" i="5"/>
  <c r="AR265" i="5"/>
  <c r="AO206" i="5"/>
  <c r="AR205" i="5"/>
  <c r="AO158" i="5"/>
  <c r="AR157" i="5"/>
  <c r="AO860" i="5"/>
  <c r="AR859" i="5"/>
  <c r="AO848" i="5"/>
  <c r="AR847" i="5"/>
  <c r="AO836" i="5"/>
  <c r="AR835" i="5"/>
  <c r="AO824" i="5"/>
  <c r="AR823" i="5"/>
  <c r="AO812" i="5"/>
  <c r="AR811" i="5"/>
  <c r="AO800" i="5"/>
  <c r="AR799" i="5"/>
  <c r="AO788" i="5"/>
  <c r="AR787" i="5"/>
  <c r="AO776" i="5"/>
  <c r="AR775" i="5"/>
  <c r="AO764" i="5"/>
  <c r="AR763" i="5"/>
  <c r="AO752" i="5"/>
  <c r="AR751" i="5"/>
  <c r="AO740" i="5"/>
  <c r="AR739" i="5"/>
  <c r="AO728" i="5"/>
  <c r="AR727" i="5"/>
  <c r="AO716" i="5"/>
  <c r="AR715" i="5"/>
  <c r="AO704" i="5"/>
  <c r="AR703" i="5"/>
  <c r="AO692" i="5"/>
  <c r="AR691" i="5"/>
  <c r="AO680" i="5"/>
  <c r="AR679" i="5"/>
  <c r="AO668" i="5"/>
  <c r="AR667" i="5"/>
  <c r="AO656" i="5"/>
  <c r="AR655" i="5"/>
  <c r="AO644" i="5"/>
  <c r="AR643" i="5"/>
  <c r="AO632" i="5"/>
  <c r="AR631" i="5"/>
  <c r="AO620" i="5"/>
  <c r="AR619" i="5"/>
  <c r="AO608" i="5"/>
  <c r="AR607" i="5"/>
  <c r="AO596" i="5"/>
  <c r="AR595" i="5"/>
  <c r="AO584" i="5"/>
  <c r="AR583" i="5"/>
  <c r="AO572" i="5"/>
  <c r="AR571" i="5"/>
  <c r="AO560" i="5"/>
  <c r="AR559" i="5"/>
  <c r="AO548" i="5"/>
  <c r="AR547" i="5"/>
  <c r="AO536" i="5"/>
  <c r="AR535" i="5"/>
  <c r="AO524" i="5"/>
  <c r="AR523" i="5"/>
  <c r="AO512" i="5"/>
  <c r="AR511" i="5"/>
  <c r="AO500" i="5"/>
  <c r="AR499" i="5"/>
  <c r="AO488" i="5"/>
  <c r="AR487" i="5"/>
  <c r="AO476" i="5"/>
  <c r="AR475" i="5"/>
  <c r="AO464" i="5"/>
  <c r="AR463" i="5"/>
  <c r="AO452" i="5"/>
  <c r="AR451" i="5"/>
  <c r="AO440" i="5"/>
  <c r="AR439" i="5"/>
  <c r="AO428" i="5"/>
  <c r="AR427" i="5"/>
  <c r="AO416" i="5"/>
  <c r="AR415" i="5"/>
  <c r="AO404" i="5"/>
  <c r="AR403" i="5"/>
  <c r="AO392" i="5"/>
  <c r="AO380" i="5"/>
  <c r="AO368" i="5"/>
  <c r="AR367" i="5"/>
  <c r="AO356" i="5"/>
  <c r="AR355" i="5"/>
  <c r="AO344" i="5"/>
  <c r="AR343" i="5"/>
  <c r="AO332" i="5"/>
  <c r="AR331" i="5"/>
  <c r="AO320" i="5"/>
  <c r="AR319" i="5"/>
  <c r="AO308" i="5"/>
  <c r="AR307" i="5"/>
  <c r="AO296" i="5"/>
  <c r="AP296" i="5" s="1"/>
  <c r="AR296" i="5" s="1"/>
  <c r="AO272" i="5"/>
  <c r="AR271" i="5"/>
  <c r="AO260" i="5"/>
  <c r="AR259" i="5"/>
  <c r="AO248" i="5"/>
  <c r="AR247" i="5"/>
  <c r="AO236" i="5"/>
  <c r="AR235" i="5"/>
  <c r="AO224" i="5"/>
  <c r="AP225" i="5" s="1"/>
  <c r="AR225" i="5" s="1"/>
  <c r="AO212" i="5"/>
  <c r="AR211" i="5"/>
  <c r="AO200" i="5"/>
  <c r="AR199" i="5"/>
  <c r="AO188" i="5"/>
  <c r="AR187" i="5"/>
  <c r="AO176" i="5"/>
  <c r="AR175" i="5"/>
  <c r="AO164" i="5"/>
  <c r="AR163" i="5"/>
  <c r="AO152" i="5"/>
  <c r="AO140" i="5"/>
  <c r="AO859" i="5"/>
  <c r="AR858" i="5"/>
  <c r="AO811" i="5"/>
  <c r="AR810" i="5"/>
  <c r="AO763" i="5"/>
  <c r="AR762" i="5"/>
  <c r="AO715" i="5"/>
  <c r="AR714" i="5"/>
  <c r="AO667" i="5"/>
  <c r="AR666" i="5"/>
  <c r="AO631" i="5"/>
  <c r="AR630" i="5"/>
  <c r="AO571" i="5"/>
  <c r="AR570" i="5"/>
  <c r="AO535" i="5"/>
  <c r="AR534" i="5"/>
  <c r="AO475" i="5"/>
  <c r="AR474" i="5"/>
  <c r="AO415" i="5"/>
  <c r="AR414" i="5"/>
  <c r="AO355" i="5"/>
  <c r="AP356" i="5" s="1"/>
  <c r="AR356" i="5" s="1"/>
  <c r="AR354" i="5"/>
  <c r="AO295" i="5"/>
  <c r="AP295" i="5" s="1"/>
  <c r="AR295" i="5" s="1"/>
  <c r="AO235" i="5"/>
  <c r="AR234" i="5"/>
  <c r="AO187" i="5"/>
  <c r="AR186" i="5"/>
  <c r="AO846" i="5"/>
  <c r="AR845" i="5"/>
  <c r="AO762" i="5"/>
  <c r="AR761" i="5"/>
  <c r="AO702" i="5"/>
  <c r="AR701" i="5"/>
  <c r="AO642" i="5"/>
  <c r="AR641" i="5"/>
  <c r="AO606" i="5"/>
  <c r="AR605" i="5"/>
  <c r="AO546" i="5"/>
  <c r="AR545" i="5"/>
  <c r="AO498" i="5"/>
  <c r="AR497" i="5"/>
  <c r="AO450" i="5"/>
  <c r="AR449" i="5"/>
  <c r="AO402" i="5"/>
  <c r="AR401" i="5"/>
  <c r="AO342" i="5"/>
  <c r="AR341" i="5"/>
  <c r="AO306" i="5"/>
  <c r="AR305" i="5"/>
  <c r="AO234" i="5"/>
  <c r="AR233" i="5"/>
  <c r="AO186" i="5"/>
  <c r="AR185" i="5"/>
  <c r="AO138" i="5"/>
  <c r="AO857" i="5"/>
  <c r="AR856" i="5"/>
  <c r="AO809" i="5"/>
  <c r="AR808" i="5"/>
  <c r="AO761" i="5"/>
  <c r="AR760" i="5"/>
  <c r="AO713" i="5"/>
  <c r="AR712" i="5"/>
  <c r="AO677" i="5"/>
  <c r="AR676" i="5"/>
  <c r="AO629" i="5"/>
  <c r="AR628" i="5"/>
  <c r="AO569" i="5"/>
  <c r="AR568" i="5"/>
  <c r="AO509" i="5"/>
  <c r="AR508" i="5"/>
  <c r="AO461" i="5"/>
  <c r="AR460" i="5"/>
  <c r="AO401" i="5"/>
  <c r="AR400" i="5"/>
  <c r="AO329" i="5"/>
  <c r="AR328" i="5"/>
  <c r="AO245" i="5"/>
  <c r="AR244" i="5"/>
  <c r="AO161" i="5"/>
  <c r="AR160" i="5"/>
  <c r="AO844" i="5"/>
  <c r="AR843" i="5"/>
  <c r="AO784" i="5"/>
  <c r="AR783" i="5"/>
  <c r="AO748" i="5"/>
  <c r="AR747" i="5"/>
  <c r="AO688" i="5"/>
  <c r="AR687" i="5"/>
  <c r="AO628" i="5"/>
  <c r="AR627" i="5"/>
  <c r="AO568" i="5"/>
  <c r="AR567" i="5"/>
  <c r="AO520" i="5"/>
  <c r="AR519" i="5"/>
  <c r="AO472" i="5"/>
  <c r="AR471" i="5"/>
  <c r="AO400" i="5"/>
  <c r="AR399" i="5"/>
  <c r="AO352" i="5"/>
  <c r="AO280" i="5"/>
  <c r="AR279" i="5"/>
  <c r="AO208" i="5"/>
  <c r="AR207" i="5"/>
  <c r="AO184" i="5"/>
  <c r="AR183" i="5"/>
  <c r="AO148" i="5"/>
  <c r="AO807" i="5"/>
  <c r="AR806" i="5"/>
  <c r="AO771" i="5"/>
  <c r="AR770" i="5"/>
  <c r="AO699" i="5"/>
  <c r="AR698" i="5"/>
  <c r="AO639" i="5"/>
  <c r="AR638" i="5"/>
  <c r="AO579" i="5"/>
  <c r="AR578" i="5"/>
  <c r="AO531" i="5"/>
  <c r="AR530" i="5"/>
  <c r="AO471" i="5"/>
  <c r="AR470" i="5"/>
  <c r="AO387" i="5"/>
  <c r="AO339" i="5"/>
  <c r="AR338" i="5"/>
  <c r="AO267" i="5"/>
  <c r="AR266" i="5"/>
  <c r="AO207" i="5"/>
  <c r="AR206" i="5"/>
  <c r="AO866" i="5"/>
  <c r="AR865" i="5"/>
  <c r="AO614" i="5"/>
  <c r="AR613" i="5"/>
  <c r="AO542" i="5"/>
  <c r="AR541" i="5"/>
  <c r="AO470" i="5"/>
  <c r="AR469" i="5"/>
  <c r="AO410" i="5"/>
  <c r="AR409" i="5"/>
  <c r="AO338" i="5"/>
  <c r="AR337" i="5"/>
  <c r="AO254" i="5"/>
  <c r="AR253" i="5"/>
  <c r="AO194" i="5"/>
  <c r="AR193" i="5"/>
  <c r="AO865" i="5"/>
  <c r="AR864" i="5"/>
  <c r="AO853" i="5"/>
  <c r="AR852" i="5"/>
  <c r="AO841" i="5"/>
  <c r="AR840" i="5"/>
  <c r="AO829" i="5"/>
  <c r="AR828" i="5"/>
  <c r="AO817" i="5"/>
  <c r="AR816" i="5"/>
  <c r="AO805" i="5"/>
  <c r="AR804" i="5"/>
  <c r="AO793" i="5"/>
  <c r="AR792" i="5"/>
  <c r="AO781" i="5"/>
  <c r="AR780" i="5"/>
  <c r="AO769" i="5"/>
  <c r="AR768" i="5"/>
  <c r="AO757" i="5"/>
  <c r="AR756" i="5"/>
  <c r="AO745" i="5"/>
  <c r="AR744" i="5"/>
  <c r="AO733" i="5"/>
  <c r="AR732" i="5"/>
  <c r="AO721" i="5"/>
  <c r="AR720" i="5"/>
  <c r="AO709" i="5"/>
  <c r="AR708" i="5"/>
  <c r="AO697" i="5"/>
  <c r="AO685" i="5"/>
  <c r="AR684" i="5"/>
  <c r="AO673" i="5"/>
  <c r="AR672" i="5"/>
  <c r="AO661" i="5"/>
  <c r="AR660" i="5"/>
  <c r="AO649" i="5"/>
  <c r="AR648" i="5"/>
  <c r="AO637" i="5"/>
  <c r="AR636" i="5"/>
  <c r="AO625" i="5"/>
  <c r="AR624" i="5"/>
  <c r="AO613" i="5"/>
  <c r="AR612" i="5"/>
  <c r="AO601" i="5"/>
  <c r="AR600" i="5"/>
  <c r="AO589" i="5"/>
  <c r="AR588" i="5"/>
  <c r="AO577" i="5"/>
  <c r="AR576" i="5"/>
  <c r="AO565" i="5"/>
  <c r="AR564" i="5"/>
  <c r="AO553" i="5"/>
  <c r="AR552" i="5"/>
  <c r="AO541" i="5"/>
  <c r="AR540" i="5"/>
  <c r="AO529" i="5"/>
  <c r="AR528" i="5"/>
  <c r="AO517" i="5"/>
  <c r="AR516" i="5"/>
  <c r="AO505" i="5"/>
  <c r="AR504" i="5"/>
  <c r="AO493" i="5"/>
  <c r="AR492" i="5"/>
  <c r="AO481" i="5"/>
  <c r="AR480" i="5"/>
  <c r="AO469" i="5"/>
  <c r="AR468" i="5"/>
  <c r="AO457" i="5"/>
  <c r="AR456" i="5"/>
  <c r="AO445" i="5"/>
  <c r="AR444" i="5"/>
  <c r="AO433" i="5"/>
  <c r="AR432" i="5"/>
  <c r="AO421" i="5"/>
  <c r="AR420" i="5"/>
  <c r="AO409" i="5"/>
  <c r="AR408" i="5"/>
  <c r="AO385" i="5"/>
  <c r="AO373" i="5"/>
  <c r="AR372" i="5"/>
  <c r="AO361" i="5"/>
  <c r="AO349" i="5"/>
  <c r="AR348" i="5"/>
  <c r="AO337" i="5"/>
  <c r="AR336" i="5"/>
  <c r="AO325" i="5"/>
  <c r="AR324" i="5"/>
  <c r="AO313" i="5"/>
  <c r="AR312" i="5"/>
  <c r="AO301" i="5"/>
  <c r="AR300" i="5"/>
  <c r="AO289" i="5"/>
  <c r="AO277" i="5"/>
  <c r="AR276" i="5"/>
  <c r="AO265" i="5"/>
  <c r="AR264" i="5"/>
  <c r="AO253" i="5"/>
  <c r="AR252" i="5"/>
  <c r="AO241" i="5"/>
  <c r="AR240" i="5"/>
  <c r="AO229" i="5"/>
  <c r="AR228" i="5"/>
  <c r="AO217" i="5"/>
  <c r="AO205" i="5"/>
  <c r="AR204" i="5"/>
  <c r="AO193" i="5"/>
  <c r="AR192" i="5"/>
  <c r="AO181" i="5"/>
  <c r="AR180" i="5"/>
  <c r="AO169" i="5"/>
  <c r="AR168" i="5"/>
  <c r="AO157" i="5"/>
  <c r="AR156" i="5"/>
  <c r="AO145" i="5"/>
  <c r="AP145" i="5" s="1"/>
  <c r="AR145" i="5" s="1"/>
  <c r="AO133" i="5"/>
  <c r="AO787" i="5"/>
  <c r="AR786" i="5"/>
  <c r="AO703" i="5"/>
  <c r="AR702" i="5"/>
  <c r="AO595" i="5"/>
  <c r="AR594" i="5"/>
  <c r="AO499" i="5"/>
  <c r="AR498" i="5"/>
  <c r="AO403" i="5"/>
  <c r="AR402" i="5"/>
  <c r="AO307" i="5"/>
  <c r="AR306" i="5"/>
  <c r="AO211" i="5"/>
  <c r="AR210" i="5"/>
  <c r="AO834" i="5"/>
  <c r="AR833" i="5"/>
  <c r="AO750" i="5"/>
  <c r="AR749" i="5"/>
  <c r="AO666" i="5"/>
  <c r="AR665" i="5"/>
  <c r="AO558" i="5"/>
  <c r="AR557" i="5"/>
  <c r="AO462" i="5"/>
  <c r="AR461" i="5"/>
  <c r="AO354" i="5"/>
  <c r="AR353" i="5"/>
  <c r="AO258" i="5"/>
  <c r="AR257" i="5"/>
  <c r="AO174" i="5"/>
  <c r="AR173" i="5"/>
  <c r="AO797" i="5"/>
  <c r="AR796" i="5"/>
  <c r="AO701" i="5"/>
  <c r="AR700" i="5"/>
  <c r="AO617" i="5"/>
  <c r="AR616" i="5"/>
  <c r="AO521" i="5"/>
  <c r="AR520" i="5"/>
  <c r="AO425" i="5"/>
  <c r="AR424" i="5"/>
  <c r="AO341" i="5"/>
  <c r="AR340" i="5"/>
  <c r="AO257" i="5"/>
  <c r="AR256" i="5"/>
  <c r="AO185" i="5"/>
  <c r="AR184" i="5"/>
  <c r="AO808" i="5"/>
  <c r="AR807" i="5"/>
  <c r="AO700" i="5"/>
  <c r="AR699" i="5"/>
  <c r="AO616" i="5"/>
  <c r="AR615" i="5"/>
  <c r="AO508" i="5"/>
  <c r="AR507" i="5"/>
  <c r="AO412" i="5"/>
  <c r="AR411" i="5"/>
  <c r="AO316" i="5"/>
  <c r="AR315" i="5"/>
  <c r="AO232" i="5"/>
  <c r="AR231" i="5"/>
  <c r="AO843" i="5"/>
  <c r="AR842" i="5"/>
  <c r="AO735" i="5"/>
  <c r="AR734" i="5"/>
  <c r="AO615" i="5"/>
  <c r="AR614" i="5"/>
  <c r="AO507" i="5"/>
  <c r="AR506" i="5"/>
  <c r="AO399" i="5"/>
  <c r="AR398" i="5"/>
  <c r="AO303" i="5"/>
  <c r="AR302" i="5"/>
  <c r="AO231" i="5"/>
  <c r="AR230" i="5"/>
  <c r="AO159" i="5"/>
  <c r="AR158" i="5"/>
  <c r="AO830" i="5"/>
  <c r="AR829" i="5"/>
  <c r="AO746" i="5"/>
  <c r="AR745" i="5"/>
  <c r="AO650" i="5"/>
  <c r="AR649" i="5"/>
  <c r="AO506" i="5"/>
  <c r="AR505" i="5"/>
  <c r="AO314" i="5"/>
  <c r="AR313" i="5"/>
  <c r="AO864" i="5"/>
  <c r="AR863" i="5"/>
  <c r="AO828" i="5"/>
  <c r="AR827" i="5"/>
  <c r="AO792" i="5"/>
  <c r="AR791" i="5"/>
  <c r="AO780" i="5"/>
  <c r="AR779" i="5"/>
  <c r="AO768" i="5"/>
  <c r="AR767" i="5"/>
  <c r="AO756" i="5"/>
  <c r="AR755" i="5"/>
  <c r="AO744" i="5"/>
  <c r="AR743" i="5"/>
  <c r="AO732" i="5"/>
  <c r="AR731" i="5"/>
  <c r="AO720" i="5"/>
  <c r="AR719" i="5"/>
  <c r="AO708" i="5"/>
  <c r="AR707" i="5"/>
  <c r="AO696" i="5"/>
  <c r="AP697" i="5" s="1"/>
  <c r="AR697" i="5" s="1"/>
  <c r="AR695" i="5"/>
  <c r="AO684" i="5"/>
  <c r="AR683" i="5"/>
  <c r="AO672" i="5"/>
  <c r="AR671" i="5"/>
  <c r="AO660" i="5"/>
  <c r="AR659" i="5"/>
  <c r="AO648" i="5"/>
  <c r="AR647" i="5"/>
  <c r="AO636" i="5"/>
  <c r="AR635" i="5"/>
  <c r="AO624" i="5"/>
  <c r="AR623" i="5"/>
  <c r="AO612" i="5"/>
  <c r="AR611" i="5"/>
  <c r="AO600" i="5"/>
  <c r="AR599" i="5"/>
  <c r="AO588" i="5"/>
  <c r="AR587" i="5"/>
  <c r="AO576" i="5"/>
  <c r="AR575" i="5"/>
  <c r="AO564" i="5"/>
  <c r="AR563" i="5"/>
  <c r="AO552" i="5"/>
  <c r="AR551" i="5"/>
  <c r="AO540" i="5"/>
  <c r="AR539" i="5"/>
  <c r="AO528" i="5"/>
  <c r="AR527" i="5"/>
  <c r="AO516" i="5"/>
  <c r="AR515" i="5"/>
  <c r="AO504" i="5"/>
  <c r="AR503" i="5"/>
  <c r="AO492" i="5"/>
  <c r="AR491" i="5"/>
  <c r="AO480" i="5"/>
  <c r="AR479" i="5"/>
  <c r="AO468" i="5"/>
  <c r="AR467" i="5"/>
  <c r="AO456" i="5"/>
  <c r="AR455" i="5"/>
  <c r="AO444" i="5"/>
  <c r="AR443" i="5"/>
  <c r="AO432" i="5"/>
  <c r="AR431" i="5"/>
  <c r="AO420" i="5"/>
  <c r="AR419" i="5"/>
  <c r="AO408" i="5"/>
  <c r="AR407" i="5"/>
  <c r="AO396" i="5"/>
  <c r="AO384" i="5"/>
  <c r="AO372" i="5"/>
  <c r="AP373" i="5" s="1"/>
  <c r="AR373" i="5" s="1"/>
  <c r="AR371" i="5"/>
  <c r="AO360" i="5"/>
  <c r="AP360" i="5" s="1"/>
  <c r="AR360" i="5" s="1"/>
  <c r="AO348" i="5"/>
  <c r="AR347" i="5"/>
  <c r="AO336" i="5"/>
  <c r="AR335" i="5"/>
  <c r="AO324" i="5"/>
  <c r="AR323" i="5"/>
  <c r="AO312" i="5"/>
  <c r="AR311" i="5"/>
  <c r="AO300" i="5"/>
  <c r="AR299" i="5"/>
  <c r="AO288" i="5"/>
  <c r="AP288" i="5" s="1"/>
  <c r="AR288" i="5" s="1"/>
  <c r="AO276" i="5"/>
  <c r="AR275" i="5"/>
  <c r="AO264" i="5"/>
  <c r="AR263" i="5"/>
  <c r="AO252" i="5"/>
  <c r="AR251" i="5"/>
  <c r="AO240" i="5"/>
  <c r="AR239" i="5"/>
  <c r="AO228" i="5"/>
  <c r="AR227" i="5"/>
  <c r="AO216" i="5"/>
  <c r="AP217" i="5" s="1"/>
  <c r="AR217" i="5" s="1"/>
  <c r="AO204" i="5"/>
  <c r="AR203" i="5"/>
  <c r="AO192" i="5"/>
  <c r="AR191" i="5"/>
  <c r="AO180" i="5"/>
  <c r="AR179" i="5"/>
  <c r="AO168" i="5"/>
  <c r="AR167" i="5"/>
  <c r="AO156" i="5"/>
  <c r="AR155" i="5"/>
  <c r="AO144" i="5"/>
  <c r="AO835" i="5"/>
  <c r="AR834" i="5"/>
  <c r="AO739" i="5"/>
  <c r="AR738" i="5"/>
  <c r="AO643" i="5"/>
  <c r="AR642" i="5"/>
  <c r="AO547" i="5"/>
  <c r="AR546" i="5"/>
  <c r="AO463" i="5"/>
  <c r="AR462" i="5"/>
  <c r="AO367" i="5"/>
  <c r="AR366" i="5"/>
  <c r="AO271" i="5"/>
  <c r="AR270" i="5"/>
  <c r="AO175" i="5"/>
  <c r="AR174" i="5"/>
  <c r="AO810" i="5"/>
  <c r="AR809" i="5"/>
  <c r="AO726" i="5"/>
  <c r="AR725" i="5"/>
  <c r="AO630" i="5"/>
  <c r="AR629" i="5"/>
  <c r="AO534" i="5"/>
  <c r="AR533" i="5"/>
  <c r="AO426" i="5"/>
  <c r="AR425" i="5"/>
  <c r="AO330" i="5"/>
  <c r="AR329" i="5"/>
  <c r="AO246" i="5"/>
  <c r="AR245" i="5"/>
  <c r="AO162" i="5"/>
  <c r="AR161" i="5"/>
  <c r="AO833" i="5"/>
  <c r="AR832" i="5"/>
  <c r="AO749" i="5"/>
  <c r="AR748" i="5"/>
  <c r="AO653" i="5"/>
  <c r="AR652" i="5"/>
  <c r="AO557" i="5"/>
  <c r="AR556" i="5"/>
  <c r="AO473" i="5"/>
  <c r="AR472" i="5"/>
  <c r="AO389" i="5"/>
  <c r="AO293" i="5"/>
  <c r="AR292" i="5"/>
  <c r="AO209" i="5"/>
  <c r="AR208" i="5"/>
  <c r="AO137" i="5"/>
  <c r="AO832" i="5"/>
  <c r="AR831" i="5"/>
  <c r="AO736" i="5"/>
  <c r="AR735" i="5"/>
  <c r="AO640" i="5"/>
  <c r="AR639" i="5"/>
  <c r="AO532" i="5"/>
  <c r="AR531" i="5"/>
  <c r="AO436" i="5"/>
  <c r="AR435" i="5"/>
  <c r="AO340" i="5"/>
  <c r="AR339" i="5"/>
  <c r="AO220" i="5"/>
  <c r="AO867" i="5"/>
  <c r="AR866" i="5"/>
  <c r="AR867" i="5"/>
  <c r="AO759" i="5"/>
  <c r="AR758" i="5"/>
  <c r="AO651" i="5"/>
  <c r="AR650" i="5"/>
  <c r="AO543" i="5"/>
  <c r="AR542" i="5"/>
  <c r="AO435" i="5"/>
  <c r="AR434" i="5"/>
  <c r="AO327" i="5"/>
  <c r="AR326" i="5"/>
  <c r="AO243" i="5"/>
  <c r="AR242" i="5"/>
  <c r="AO147" i="5"/>
  <c r="AO842" i="5"/>
  <c r="AR841" i="5"/>
  <c r="AO818" i="5"/>
  <c r="AR817" i="5"/>
  <c r="AO782" i="5"/>
  <c r="AR781" i="5"/>
  <c r="AO758" i="5"/>
  <c r="AR757" i="5"/>
  <c r="AO734" i="5"/>
  <c r="AR733" i="5"/>
  <c r="AO698" i="5"/>
  <c r="AO674" i="5"/>
  <c r="AR673" i="5"/>
  <c r="AO626" i="5"/>
  <c r="AR625" i="5"/>
  <c r="AO590" i="5"/>
  <c r="AR589" i="5"/>
  <c r="AO554" i="5"/>
  <c r="AR553" i="5"/>
  <c r="AO494" i="5"/>
  <c r="AR493" i="5"/>
  <c r="AO434" i="5"/>
  <c r="AR433" i="5"/>
  <c r="AO386" i="5"/>
  <c r="AO350" i="5"/>
  <c r="AP351" i="5" s="1"/>
  <c r="AR351" i="5" s="1"/>
  <c r="AR349" i="5"/>
  <c r="AO290" i="5"/>
  <c r="AO242" i="5"/>
  <c r="AR241" i="5"/>
  <c r="AO182" i="5"/>
  <c r="AR181" i="5"/>
  <c r="AO134" i="5"/>
  <c r="AP135" i="5" s="1"/>
  <c r="AR135" i="5" s="1"/>
  <c r="AO839" i="5"/>
  <c r="AR838" i="5"/>
  <c r="AO791" i="5"/>
  <c r="AR790" i="5"/>
  <c r="AO755" i="5"/>
  <c r="AR754" i="5"/>
  <c r="AO743" i="5"/>
  <c r="AR742" i="5"/>
  <c r="AO731" i="5"/>
  <c r="AR730" i="5"/>
  <c r="AO719" i="5"/>
  <c r="AR718" i="5"/>
  <c r="AO695" i="5"/>
  <c r="AP696" i="5" s="1"/>
  <c r="AR696" i="5" s="1"/>
  <c r="AR694" i="5"/>
  <c r="AO683" i="5"/>
  <c r="AR682" i="5"/>
  <c r="AO671" i="5"/>
  <c r="AR670" i="5"/>
  <c r="AO659" i="5"/>
  <c r="AR658" i="5"/>
  <c r="AO647" i="5"/>
  <c r="AR646" i="5"/>
  <c r="AO635" i="5"/>
  <c r="AR634" i="5"/>
  <c r="AO623" i="5"/>
  <c r="AR622" i="5"/>
  <c r="AO611" i="5"/>
  <c r="AR610" i="5"/>
  <c r="AO599" i="5"/>
  <c r="AR598" i="5"/>
  <c r="AO587" i="5"/>
  <c r="AR586" i="5"/>
  <c r="AO575" i="5"/>
  <c r="AR574" i="5"/>
  <c r="AO563" i="5"/>
  <c r="AR562" i="5"/>
  <c r="AO551" i="5"/>
  <c r="AR550" i="5"/>
  <c r="AO539" i="5"/>
  <c r="AR538" i="5"/>
  <c r="AO527" i="5"/>
  <c r="AR526" i="5"/>
  <c r="AO515" i="5"/>
  <c r="AR514" i="5"/>
  <c r="AO503" i="5"/>
  <c r="AR502" i="5"/>
  <c r="AO491" i="5"/>
  <c r="AR490" i="5"/>
  <c r="AO479" i="5"/>
  <c r="AR478" i="5"/>
  <c r="AO467" i="5"/>
  <c r="AR466" i="5"/>
  <c r="AO455" i="5"/>
  <c r="AR454" i="5"/>
  <c r="AO443" i="5"/>
  <c r="AR442" i="5"/>
  <c r="AO431" i="5"/>
  <c r="AR430" i="5"/>
  <c r="AO419" i="5"/>
  <c r="AR418" i="5"/>
  <c r="AO407" i="5"/>
  <c r="AR406" i="5"/>
  <c r="AO395" i="5"/>
  <c r="AO383" i="5"/>
  <c r="AO371" i="5"/>
  <c r="AR370" i="5"/>
  <c r="AO359" i="5"/>
  <c r="AP359" i="5" s="1"/>
  <c r="AR359" i="5" s="1"/>
  <c r="AO347" i="5"/>
  <c r="AR346" i="5"/>
  <c r="AO335" i="5"/>
  <c r="AR334" i="5"/>
  <c r="AO323" i="5"/>
  <c r="AR322" i="5"/>
  <c r="AO311" i="5"/>
  <c r="AR310" i="5"/>
  <c r="AO299" i="5"/>
  <c r="AR298" i="5"/>
  <c r="AO287" i="5"/>
  <c r="AP287" i="5"/>
  <c r="AR287" i="5" s="1"/>
  <c r="AO275" i="5"/>
  <c r="AR274" i="5"/>
  <c r="AO263" i="5"/>
  <c r="AR262" i="5"/>
  <c r="AO251" i="5"/>
  <c r="AR250" i="5"/>
  <c r="AO239" i="5"/>
  <c r="AR238" i="5"/>
  <c r="AO227" i="5"/>
  <c r="AR226" i="5"/>
  <c r="AO215" i="5"/>
  <c r="AO203" i="5"/>
  <c r="AR202" i="5"/>
  <c r="AO191" i="5"/>
  <c r="AR190" i="5"/>
  <c r="AO179" i="5"/>
  <c r="AR178" i="5"/>
  <c r="AO167" i="5"/>
  <c r="AR166" i="5"/>
  <c r="AO155" i="5"/>
  <c r="AR154" i="5"/>
  <c r="AO143" i="5"/>
  <c r="AP143" i="5" s="1"/>
  <c r="AR143" i="5" s="1"/>
  <c r="AO847" i="5"/>
  <c r="AR846" i="5"/>
  <c r="AO799" i="5"/>
  <c r="AR798" i="5"/>
  <c r="AO751" i="5"/>
  <c r="AR750" i="5"/>
  <c r="AO691" i="5"/>
  <c r="AR690" i="5"/>
  <c r="AO655" i="5"/>
  <c r="AR654" i="5"/>
  <c r="AO607" i="5"/>
  <c r="AR606" i="5"/>
  <c r="AO559" i="5"/>
  <c r="AR558" i="5"/>
  <c r="AO487" i="5"/>
  <c r="AR486" i="5"/>
  <c r="AO451" i="5"/>
  <c r="AR450" i="5"/>
  <c r="AO391" i="5"/>
  <c r="AO343" i="5"/>
  <c r="AR342" i="5"/>
  <c r="AO283" i="5"/>
  <c r="AO223" i="5"/>
  <c r="AO798" i="5"/>
  <c r="AR797" i="5"/>
  <c r="AO738" i="5"/>
  <c r="AR737" i="5"/>
  <c r="AO678" i="5"/>
  <c r="AR677" i="5"/>
  <c r="AO618" i="5"/>
  <c r="AR617" i="5"/>
  <c r="AO570" i="5"/>
  <c r="AR569" i="5"/>
  <c r="AO522" i="5"/>
  <c r="AR521" i="5"/>
  <c r="AO474" i="5"/>
  <c r="AR473" i="5"/>
  <c r="AO414" i="5"/>
  <c r="AR413" i="5"/>
  <c r="AO378" i="5"/>
  <c r="AO318" i="5"/>
  <c r="AR317" i="5"/>
  <c r="AO270" i="5"/>
  <c r="AR269" i="5"/>
  <c r="AO222" i="5"/>
  <c r="AO150" i="5"/>
  <c r="AP150" i="5" s="1"/>
  <c r="AR150" i="5" s="1"/>
  <c r="AO845" i="5"/>
  <c r="AR844" i="5"/>
  <c r="AO785" i="5"/>
  <c r="AR784" i="5"/>
  <c r="AO737" i="5"/>
  <c r="AR736" i="5"/>
  <c r="AO689" i="5"/>
  <c r="AR688" i="5"/>
  <c r="AO665" i="5"/>
  <c r="AR664" i="5"/>
  <c r="AO605" i="5"/>
  <c r="AR604" i="5"/>
  <c r="AO581" i="5"/>
  <c r="AR580" i="5"/>
  <c r="AO533" i="5"/>
  <c r="AR532" i="5"/>
  <c r="AO497" i="5"/>
  <c r="AR496" i="5"/>
  <c r="AO485" i="5"/>
  <c r="AR484" i="5"/>
  <c r="AO437" i="5"/>
  <c r="AR436" i="5"/>
  <c r="AO413" i="5"/>
  <c r="AR412" i="5"/>
  <c r="AO353" i="5"/>
  <c r="AR352" i="5"/>
  <c r="AO317" i="5"/>
  <c r="AR316" i="5"/>
  <c r="AO269" i="5"/>
  <c r="AR268" i="5"/>
  <c r="AO233" i="5"/>
  <c r="AR232" i="5"/>
  <c r="AO173" i="5"/>
  <c r="AR172" i="5"/>
  <c r="AO856" i="5"/>
  <c r="AR855" i="5"/>
  <c r="AO820" i="5"/>
  <c r="AR819" i="5"/>
  <c r="AO760" i="5"/>
  <c r="AR759" i="5"/>
  <c r="AO712" i="5"/>
  <c r="AR711" i="5"/>
  <c r="AO664" i="5"/>
  <c r="AR663" i="5"/>
  <c r="AO604" i="5"/>
  <c r="AR603" i="5"/>
  <c r="AO544" i="5"/>
  <c r="AR543" i="5"/>
  <c r="AO460" i="5"/>
  <c r="AR459" i="5"/>
  <c r="AO388" i="5"/>
  <c r="AO328" i="5"/>
  <c r="AR327" i="5"/>
  <c r="AO244" i="5"/>
  <c r="AR243" i="5"/>
  <c r="AO172" i="5"/>
  <c r="AR171" i="5"/>
  <c r="AO855" i="5"/>
  <c r="AR854" i="5"/>
  <c r="AO819" i="5"/>
  <c r="AR818" i="5"/>
  <c r="AO795" i="5"/>
  <c r="AR794" i="5"/>
  <c r="AO747" i="5"/>
  <c r="AR746" i="5"/>
  <c r="AO711" i="5"/>
  <c r="AR710" i="5"/>
  <c r="AO675" i="5"/>
  <c r="AR674" i="5"/>
  <c r="AO627" i="5"/>
  <c r="AR626" i="5"/>
  <c r="AO591" i="5"/>
  <c r="AR590" i="5"/>
  <c r="AO567" i="5"/>
  <c r="AR566" i="5"/>
  <c r="AO519" i="5"/>
  <c r="AR518" i="5"/>
  <c r="AO495" i="5"/>
  <c r="AR494" i="5"/>
  <c r="AO459" i="5"/>
  <c r="AR458" i="5"/>
  <c r="AO411" i="5"/>
  <c r="AR410" i="5"/>
  <c r="AO375" i="5"/>
  <c r="AP375" i="5" s="1"/>
  <c r="AR375" i="5" s="1"/>
  <c r="AO363" i="5"/>
  <c r="AR362" i="5"/>
  <c r="AO315" i="5"/>
  <c r="AR314" i="5"/>
  <c r="AO291" i="5"/>
  <c r="AO255" i="5"/>
  <c r="AR254" i="5"/>
  <c r="AO219" i="5"/>
  <c r="AO195" i="5"/>
  <c r="AR194" i="5"/>
  <c r="AO171" i="5"/>
  <c r="AR170" i="5"/>
  <c r="AO135" i="5"/>
  <c r="AO806" i="5"/>
  <c r="AR805" i="5"/>
  <c r="AO722" i="5"/>
  <c r="AR721" i="5"/>
  <c r="AO638" i="5"/>
  <c r="AR637" i="5"/>
  <c r="AO566" i="5"/>
  <c r="AR565" i="5"/>
  <c r="AO482" i="5"/>
  <c r="AR481" i="5"/>
  <c r="AO398" i="5"/>
  <c r="AR397" i="5"/>
  <c r="AO302" i="5"/>
  <c r="AR301" i="5"/>
  <c r="AO218" i="5"/>
  <c r="AO146" i="5"/>
  <c r="AO840" i="5"/>
  <c r="AR839" i="5"/>
  <c r="AO816" i="5"/>
  <c r="AR815" i="5"/>
  <c r="AO863" i="5"/>
  <c r="AR862" i="5"/>
  <c r="AO827" i="5"/>
  <c r="AR826" i="5"/>
  <c r="AO803" i="5"/>
  <c r="AR802" i="5"/>
  <c r="AO767" i="5"/>
  <c r="AR766" i="5"/>
  <c r="AO707" i="5"/>
  <c r="AR706" i="5"/>
  <c r="AO862" i="5"/>
  <c r="AR861" i="5"/>
  <c r="AO850" i="5"/>
  <c r="AR849" i="5"/>
  <c r="AO838" i="5"/>
  <c r="AR837" i="5"/>
  <c r="AO826" i="5"/>
  <c r="AR825" i="5"/>
  <c r="AO814" i="5"/>
  <c r="AR813" i="5"/>
  <c r="AO802" i="5"/>
  <c r="AR801" i="5"/>
  <c r="AO790" i="5"/>
  <c r="AR789" i="5"/>
  <c r="AO778" i="5"/>
  <c r="AR777" i="5"/>
  <c r="AO766" i="5"/>
  <c r="AR765" i="5"/>
  <c r="AO754" i="5"/>
  <c r="AR753" i="5"/>
  <c r="AO742" i="5"/>
  <c r="AR741" i="5"/>
  <c r="AO730" i="5"/>
  <c r="AR729" i="5"/>
  <c r="AO718" i="5"/>
  <c r="AR717" i="5"/>
  <c r="AO706" i="5"/>
  <c r="AR705" i="5"/>
  <c r="AO694" i="5"/>
  <c r="AR693" i="5"/>
  <c r="AO682" i="5"/>
  <c r="AR681" i="5"/>
  <c r="AO670" i="5"/>
  <c r="AR669" i="5"/>
  <c r="AO658" i="5"/>
  <c r="AR657" i="5"/>
  <c r="AO646" i="5"/>
  <c r="AR645" i="5"/>
  <c r="AO634" i="5"/>
  <c r="AR633" i="5"/>
  <c r="AO622" i="5"/>
  <c r="AR621" i="5"/>
  <c r="AO610" i="5"/>
  <c r="AR609" i="5"/>
  <c r="AO598" i="5"/>
  <c r="AR597" i="5"/>
  <c r="AO586" i="5"/>
  <c r="AR585" i="5"/>
  <c r="AO574" i="5"/>
  <c r="AR573" i="5"/>
  <c r="AO562" i="5"/>
  <c r="AR561" i="5"/>
  <c r="AO550" i="5"/>
  <c r="AR549" i="5"/>
  <c r="AO538" i="5"/>
  <c r="AR537" i="5"/>
  <c r="AO526" i="5"/>
  <c r="AR525" i="5"/>
  <c r="AO514" i="5"/>
  <c r="AR513" i="5"/>
  <c r="AO502" i="5"/>
  <c r="AR501" i="5"/>
  <c r="AO490" i="5"/>
  <c r="AR489" i="5"/>
  <c r="AO478" i="5"/>
  <c r="AR477" i="5"/>
  <c r="AO466" i="5"/>
  <c r="AR465" i="5"/>
  <c r="AO454" i="5"/>
  <c r="AR453" i="5"/>
  <c r="AO442" i="5"/>
  <c r="AR441" i="5"/>
  <c r="AO430" i="5"/>
  <c r="AR429" i="5"/>
  <c r="AO418" i="5"/>
  <c r="AR417" i="5"/>
  <c r="AO406" i="5"/>
  <c r="AR405" i="5"/>
  <c r="AO394" i="5"/>
  <c r="AO382" i="5"/>
  <c r="AO370" i="5"/>
  <c r="AR369" i="5"/>
  <c r="AO358" i="5"/>
  <c r="AP358" i="5" s="1"/>
  <c r="AR358" i="5" s="1"/>
  <c r="AO346" i="5"/>
  <c r="AR345" i="5"/>
  <c r="AO334" i="5"/>
  <c r="AR333" i="5"/>
  <c r="AO322" i="5"/>
  <c r="AR321" i="5"/>
  <c r="AO310" i="5"/>
  <c r="AR309" i="5"/>
  <c r="AO298" i="5"/>
  <c r="AR297" i="5"/>
  <c r="AO286" i="5"/>
  <c r="AP286" i="5" s="1"/>
  <c r="AR286" i="5" s="1"/>
  <c r="AO274" i="5"/>
  <c r="AR273" i="5"/>
  <c r="AO262" i="5"/>
  <c r="AR261" i="5"/>
  <c r="AO250" i="5"/>
  <c r="AR249" i="5"/>
  <c r="AO238" i="5"/>
  <c r="AR237" i="5"/>
  <c r="AO226" i="5"/>
  <c r="AO214" i="5"/>
  <c r="AR213" i="5"/>
  <c r="AO202" i="5"/>
  <c r="AR201" i="5"/>
  <c r="AO190" i="5"/>
  <c r="AR189" i="5"/>
  <c r="AO178" i="5"/>
  <c r="AR177" i="5"/>
  <c r="AO166" i="5"/>
  <c r="AR165" i="5"/>
  <c r="AO154" i="5"/>
  <c r="AR153" i="5"/>
  <c r="AO142" i="5"/>
  <c r="AP142" i="5" s="1"/>
  <c r="AR142" i="5" s="1"/>
  <c r="AO10" i="5"/>
  <c r="F57" i="9"/>
  <c r="M81" i="9"/>
  <c r="M73" i="9"/>
  <c r="M57" i="9"/>
  <c r="F89" i="9"/>
  <c r="F81" i="9"/>
  <c r="F73" i="9"/>
  <c r="F65" i="9"/>
  <c r="M49" i="9"/>
  <c r="M65" i="9"/>
  <c r="F41" i="9"/>
  <c r="M41" i="9"/>
  <c r="F49" i="9"/>
  <c r="M64" i="8"/>
  <c r="M56" i="8"/>
  <c r="M48" i="8"/>
  <c r="M40" i="8"/>
  <c r="F64" i="8"/>
  <c r="F56" i="8"/>
  <c r="F48" i="8"/>
  <c r="F40" i="8"/>
  <c r="F47" i="7"/>
  <c r="F63" i="7"/>
  <c r="M55" i="7"/>
  <c r="M47" i="7"/>
  <c r="F87" i="7"/>
  <c r="F79" i="7"/>
  <c r="F71" i="7"/>
  <c r="F55" i="7"/>
  <c r="J837" i="5"/>
  <c r="J354" i="5"/>
  <c r="J7" i="5"/>
  <c r="J542" i="5"/>
  <c r="J833" i="5"/>
  <c r="J589" i="5"/>
  <c r="J687" i="5"/>
  <c r="J462" i="5"/>
  <c r="J84" i="5"/>
  <c r="J777" i="5"/>
  <c r="J537" i="5"/>
  <c r="J426" i="5"/>
  <c r="J858" i="5"/>
  <c r="J854" i="5"/>
  <c r="J846" i="5"/>
  <c r="J842" i="5"/>
  <c r="J771" i="5"/>
  <c r="J732" i="5"/>
  <c r="J720" i="5"/>
  <c r="J673" i="5"/>
  <c r="J669" i="5"/>
  <c r="J606" i="5"/>
  <c r="J543" i="5"/>
  <c r="J735" i="5"/>
  <c r="J507" i="5"/>
  <c r="J185" i="5"/>
  <c r="J825" i="5"/>
  <c r="J660" i="5"/>
  <c r="J192" i="5"/>
  <c r="J801" i="5"/>
  <c r="J624" i="5"/>
  <c r="J494" i="5"/>
  <c r="J48" i="5"/>
  <c r="J834" i="5"/>
  <c r="J830" i="5"/>
  <c r="J822" i="5"/>
  <c r="J818" i="5"/>
  <c r="J810" i="5"/>
  <c r="J759" i="5"/>
  <c r="J747" i="5"/>
  <c r="J708" i="5"/>
  <c r="J657" i="5"/>
  <c r="J645" i="5"/>
  <c r="J582" i="5"/>
  <c r="J535" i="5"/>
  <c r="J519" i="5"/>
  <c r="J297" i="5"/>
  <c r="J696" i="5"/>
  <c r="J558" i="5"/>
  <c r="J153" i="5"/>
  <c r="J758" i="5"/>
  <c r="J212" i="5"/>
  <c r="J864" i="5"/>
  <c r="J860" i="5"/>
  <c r="J722" i="5"/>
  <c r="J836" i="5"/>
  <c r="J816" i="5"/>
  <c r="J765" i="5"/>
  <c r="J651" i="5"/>
  <c r="J576" i="5"/>
  <c r="J402" i="5"/>
  <c r="J794" i="5"/>
  <c r="J483" i="5"/>
  <c r="J857" i="5"/>
  <c r="J723" i="5"/>
  <c r="J672" i="5"/>
  <c r="J821" i="5"/>
  <c r="J522" i="5"/>
  <c r="J738" i="5"/>
  <c r="J675" i="5"/>
  <c r="J12" i="5"/>
  <c r="J848" i="5"/>
  <c r="J867" i="5"/>
  <c r="J828" i="5"/>
  <c r="J824" i="5"/>
  <c r="J812" i="5"/>
  <c r="J702" i="5"/>
  <c r="J588" i="5"/>
  <c r="J572" i="5"/>
  <c r="J521" i="5"/>
  <c r="J6" i="5"/>
  <c r="J23" i="5"/>
  <c r="J804" i="5"/>
  <c r="J792" i="5"/>
  <c r="J745" i="5"/>
  <c r="J741" i="5"/>
  <c r="J686" i="5"/>
  <c r="J643" i="5"/>
  <c r="J627" i="5"/>
  <c r="J615" i="5"/>
  <c r="J501" i="5"/>
  <c r="J609" i="5"/>
  <c r="J861" i="5"/>
  <c r="J809" i="5"/>
  <c r="J573" i="5"/>
  <c r="J612" i="5"/>
  <c r="J486" i="5"/>
  <c r="J852" i="5"/>
  <c r="J663" i="5"/>
  <c r="J855" i="5"/>
  <c r="J851" i="5"/>
  <c r="J843" i="5"/>
  <c r="J839" i="5"/>
  <c r="J780" i="5"/>
  <c r="J729" i="5"/>
  <c r="J666" i="5"/>
  <c r="J599" i="5"/>
  <c r="J591" i="5"/>
  <c r="J552" i="5"/>
  <c r="J330" i="5"/>
  <c r="J399" i="5"/>
  <c r="J715" i="5"/>
  <c r="J480" i="5"/>
  <c r="J676" i="5"/>
  <c r="J376" i="5"/>
  <c r="J514" i="5"/>
  <c r="J751" i="5"/>
  <c r="J712" i="5"/>
  <c r="J748" i="5"/>
  <c r="J304" i="5"/>
  <c r="J565" i="5"/>
  <c r="J316" i="5"/>
  <c r="J459" i="5"/>
  <c r="J616" i="5"/>
  <c r="J619" i="5"/>
  <c r="J679" i="5"/>
  <c r="J466" i="5"/>
  <c r="J592" i="5"/>
  <c r="J784" i="5"/>
  <c r="J327" i="5"/>
  <c r="J595" i="5"/>
  <c r="J787" i="5"/>
  <c r="J562" i="5"/>
  <c r="J189" i="5"/>
  <c r="J849" i="5"/>
  <c r="J774" i="5"/>
  <c r="J813" i="5"/>
  <c r="J534" i="5"/>
  <c r="J510" i="5"/>
  <c r="J781" i="5"/>
  <c r="J438" i="5"/>
  <c r="J831" i="5"/>
  <c r="J827" i="5"/>
  <c r="J815" i="5"/>
  <c r="J807" i="5"/>
  <c r="J768" i="5"/>
  <c r="J756" i="5"/>
  <c r="J709" i="5"/>
  <c r="J705" i="5"/>
  <c r="J650" i="5"/>
  <c r="J579" i="5"/>
  <c r="J417" i="5"/>
  <c r="J405" i="5"/>
  <c r="J218" i="5"/>
  <c r="J684" i="5"/>
  <c r="J511" i="5"/>
  <c r="J845" i="5"/>
  <c r="J711" i="5"/>
  <c r="J699" i="5"/>
  <c r="J585" i="5"/>
  <c r="J204" i="5"/>
  <c r="J470" i="5"/>
  <c r="J840" i="5"/>
  <c r="J549" i="5"/>
  <c r="J819" i="5"/>
  <c r="J795" i="5"/>
  <c r="J783" i="5"/>
  <c r="J744" i="5"/>
  <c r="J693" i="5"/>
  <c r="J642" i="5"/>
  <c r="J555" i="5"/>
  <c r="J504" i="5"/>
  <c r="J369" i="5"/>
  <c r="J146" i="5"/>
  <c r="J74" i="5"/>
  <c r="J797" i="5"/>
  <c r="J725" i="5"/>
  <c r="J689" i="5"/>
  <c r="J524" i="5"/>
  <c r="J441" i="5"/>
  <c r="J312" i="5"/>
  <c r="J731" i="5"/>
  <c r="J798" i="5"/>
  <c r="J788" i="5"/>
  <c r="J775" i="5"/>
  <c r="J762" i="5"/>
  <c r="J752" i="5"/>
  <c r="J739" i="5"/>
  <c r="J726" i="5"/>
  <c r="J716" i="5"/>
  <c r="J703" i="5"/>
  <c r="J690" i="5"/>
  <c r="J680" i="5"/>
  <c r="J667" i="5"/>
  <c r="J654" i="5"/>
  <c r="J647" i="5"/>
  <c r="J637" i="5"/>
  <c r="J630" i="5"/>
  <c r="J620" i="5"/>
  <c r="J596" i="5"/>
  <c r="J583" i="5"/>
  <c r="J566" i="5"/>
  <c r="J559" i="5"/>
  <c r="J546" i="5"/>
  <c r="J529" i="5"/>
  <c r="J525" i="5"/>
  <c r="J498" i="5"/>
  <c r="J491" i="5"/>
  <c r="J484" i="5"/>
  <c r="J474" i="5"/>
  <c r="J453" i="5"/>
  <c r="J421" i="5"/>
  <c r="J414" i="5"/>
  <c r="J400" i="5"/>
  <c r="J366" i="5"/>
  <c r="J294" i="5"/>
  <c r="J267" i="5"/>
  <c r="J150" i="5"/>
  <c r="J131" i="5"/>
  <c r="J123" i="5"/>
  <c r="J298" i="5"/>
  <c r="J791" i="5"/>
  <c r="J778" i="5"/>
  <c r="J755" i="5"/>
  <c r="J742" i="5"/>
  <c r="J719" i="5"/>
  <c r="J706" i="5"/>
  <c r="J683" i="5"/>
  <c r="J670" i="5"/>
  <c r="J640" i="5"/>
  <c r="J633" i="5"/>
  <c r="J603" i="5"/>
  <c r="J586" i="5"/>
  <c r="J569" i="5"/>
  <c r="J532" i="5"/>
  <c r="J508" i="5"/>
  <c r="J487" i="5"/>
  <c r="J477" i="5"/>
  <c r="J435" i="5"/>
  <c r="J431" i="5"/>
  <c r="J424" i="5"/>
  <c r="J403" i="5"/>
  <c r="J396" i="5"/>
  <c r="J362" i="5"/>
  <c r="J339" i="5"/>
  <c r="J290" i="5"/>
  <c r="J111" i="5"/>
  <c r="J653" i="5"/>
  <c r="J545" i="5"/>
  <c r="J308" i="5"/>
  <c r="J219" i="5"/>
  <c r="J149" i="5"/>
  <c r="J728" i="5"/>
  <c r="J500" i="5"/>
  <c r="J372" i="5"/>
  <c r="J110" i="5"/>
  <c r="J790" i="5"/>
  <c r="J659" i="5"/>
  <c r="J622" i="5"/>
  <c r="J531" i="5"/>
  <c r="J437" i="5"/>
  <c r="J215" i="5"/>
  <c r="J168" i="5"/>
  <c r="J635" i="5"/>
  <c r="J571" i="5"/>
  <c r="J444" i="5"/>
  <c r="J387" i="5"/>
  <c r="J254" i="5"/>
  <c r="J195" i="5"/>
  <c r="J796" i="5"/>
  <c r="J773" i="5"/>
  <c r="J760" i="5"/>
  <c r="J737" i="5"/>
  <c r="J724" i="5"/>
  <c r="J701" i="5"/>
  <c r="J688" i="5"/>
  <c r="J665" i="5"/>
  <c r="J652" i="5"/>
  <c r="J628" i="5"/>
  <c r="J581" i="5"/>
  <c r="J564" i="5"/>
  <c r="J557" i="5"/>
  <c r="J544" i="5"/>
  <c r="J523" i="5"/>
  <c r="J513" i="5"/>
  <c r="J496" i="5"/>
  <c r="J472" i="5"/>
  <c r="J461" i="5"/>
  <c r="J451" i="5"/>
  <c r="J412" i="5"/>
  <c r="J398" i="5"/>
  <c r="J375" i="5"/>
  <c r="J326" i="5"/>
  <c r="J303" i="5"/>
  <c r="J117" i="5"/>
  <c r="J66" i="5"/>
  <c r="J15" i="5"/>
  <c r="J200" i="5"/>
  <c r="J24" i="5"/>
  <c r="J800" i="5"/>
  <c r="J764" i="5"/>
  <c r="J692" i="5"/>
  <c r="J602" i="5"/>
  <c r="J395" i="5"/>
  <c r="J29" i="5"/>
  <c r="J36" i="5"/>
  <c r="J65" i="5"/>
  <c r="J72" i="5"/>
  <c r="J101" i="5"/>
  <c r="J108" i="5"/>
  <c r="J137" i="5"/>
  <c r="J144" i="5"/>
  <c r="J173" i="5"/>
  <c r="J180" i="5"/>
  <c r="J209" i="5"/>
  <c r="J216" i="5"/>
  <c r="J245" i="5"/>
  <c r="J252" i="5"/>
  <c r="J279" i="5"/>
  <c r="J292" i="5"/>
  <c r="J315" i="5"/>
  <c r="J328" i="5"/>
  <c r="J351" i="5"/>
  <c r="J364" i="5"/>
  <c r="J289" i="5"/>
  <c r="J325" i="5"/>
  <c r="J361" i="5"/>
  <c r="J397" i="5"/>
  <c r="J433" i="5"/>
  <c r="J469" i="5"/>
  <c r="J26" i="5"/>
  <c r="J62" i="5"/>
  <c r="J98" i="5"/>
  <c r="J134" i="5"/>
  <c r="J170" i="5"/>
  <c r="J206" i="5"/>
  <c r="J242" i="5"/>
  <c r="J273" i="5"/>
  <c r="J286" i="5"/>
  <c r="J309" i="5"/>
  <c r="J322" i="5"/>
  <c r="J345" i="5"/>
  <c r="J358" i="5"/>
  <c r="J381" i="5"/>
  <c r="J394" i="5"/>
  <c r="J283" i="5"/>
  <c r="J319" i="5"/>
  <c r="J355" i="5"/>
  <c r="J391" i="5"/>
  <c r="J427" i="5"/>
  <c r="J463" i="5"/>
  <c r="J282" i="5"/>
  <c r="J295" i="5"/>
  <c r="J167" i="5"/>
  <c r="J228" i="5"/>
  <c r="J45" i="5"/>
  <c r="J179" i="5"/>
  <c r="J277" i="5"/>
  <c r="J310" i="5"/>
  <c r="J346" i="5"/>
  <c r="J382" i="5"/>
  <c r="J95" i="5"/>
  <c r="J156" i="5"/>
  <c r="J225" i="5"/>
  <c r="J107" i="5"/>
  <c r="J274" i="5"/>
  <c r="J307" i="5"/>
  <c r="J343" i="5"/>
  <c r="J379" i="5"/>
  <c r="J490" i="5"/>
  <c r="J526" i="5"/>
  <c r="J71" i="5"/>
  <c r="J239" i="5"/>
  <c r="J331" i="5"/>
  <c r="J367" i="5"/>
  <c r="J388" i="5"/>
  <c r="J505" i="5"/>
  <c r="J541" i="5"/>
  <c r="J577" i="5"/>
  <c r="J613" i="5"/>
  <c r="J649" i="5"/>
  <c r="J251" i="5"/>
  <c r="J280" i="5"/>
  <c r="J313" i="5"/>
  <c r="J349" i="5"/>
  <c r="J385" i="5"/>
  <c r="J448" i="5"/>
  <c r="J502" i="5"/>
  <c r="J538" i="5"/>
  <c r="J574" i="5"/>
  <c r="J610" i="5"/>
  <c r="J646" i="5"/>
  <c r="J767" i="5"/>
  <c r="J639" i="5"/>
  <c r="J568" i="5"/>
  <c r="J430" i="5"/>
  <c r="J207" i="5"/>
  <c r="J866" i="5"/>
  <c r="J806" i="5"/>
  <c r="J757" i="5"/>
  <c r="J608" i="5"/>
  <c r="J578" i="5"/>
  <c r="J489" i="5"/>
  <c r="J222" i="5"/>
  <c r="J203" i="5"/>
  <c r="J78" i="5"/>
  <c r="J35" i="5"/>
  <c r="J799" i="5"/>
  <c r="J786" i="5"/>
  <c r="J776" i="5"/>
  <c r="J763" i="5"/>
  <c r="J750" i="5"/>
  <c r="J740" i="5"/>
  <c r="J727" i="5"/>
  <c r="J714" i="5"/>
  <c r="J704" i="5"/>
  <c r="J691" i="5"/>
  <c r="J678" i="5"/>
  <c r="J668" i="5"/>
  <c r="J655" i="5"/>
  <c r="J638" i="5"/>
  <c r="J631" i="5"/>
  <c r="J618" i="5"/>
  <c r="J611" i="5"/>
  <c r="J601" i="5"/>
  <c r="J594" i="5"/>
  <c r="J584" i="5"/>
  <c r="J560" i="5"/>
  <c r="J547" i="5"/>
  <c r="J530" i="5"/>
  <c r="J506" i="5"/>
  <c r="J499" i="5"/>
  <c r="J485" i="5"/>
  <c r="J475" i="5"/>
  <c r="J468" i="5"/>
  <c r="J454" i="5"/>
  <c r="J447" i="5"/>
  <c r="J429" i="5"/>
  <c r="J408" i="5"/>
  <c r="J401" i="5"/>
  <c r="J390" i="5"/>
  <c r="J333" i="5"/>
  <c r="J318" i="5"/>
  <c r="J261" i="5"/>
  <c r="J257" i="5"/>
  <c r="J42" i="5"/>
  <c r="J38" i="5"/>
  <c r="J497" i="5"/>
  <c r="J380" i="5"/>
  <c r="J32" i="5"/>
  <c r="J548" i="5"/>
  <c r="J323" i="5"/>
  <c r="J682" i="5"/>
  <c r="J517" i="5"/>
  <c r="J59" i="5"/>
  <c r="J863" i="5"/>
  <c r="J793" i="5"/>
  <c r="J721" i="5"/>
  <c r="J662" i="5"/>
  <c r="J27" i="5"/>
  <c r="J802" i="5"/>
  <c r="J789" i="5"/>
  <c r="J779" i="5"/>
  <c r="J766" i="5"/>
  <c r="J753" i="5"/>
  <c r="J743" i="5"/>
  <c r="J730" i="5"/>
  <c r="J717" i="5"/>
  <c r="J707" i="5"/>
  <c r="J694" i="5"/>
  <c r="J681" i="5"/>
  <c r="J671" i="5"/>
  <c r="J658" i="5"/>
  <c r="J648" i="5"/>
  <c r="J641" i="5"/>
  <c r="J621" i="5"/>
  <c r="J604" i="5"/>
  <c r="J597" i="5"/>
  <c r="J567" i="5"/>
  <c r="J550" i="5"/>
  <c r="J540" i="5"/>
  <c r="J533" i="5"/>
  <c r="J516" i="5"/>
  <c r="J509" i="5"/>
  <c r="J492" i="5"/>
  <c r="J488" i="5"/>
  <c r="J464" i="5"/>
  <c r="J443" i="5"/>
  <c r="J436" i="5"/>
  <c r="J425" i="5"/>
  <c r="J415" i="5"/>
  <c r="J352" i="5"/>
  <c r="J348" i="5"/>
  <c r="J344" i="5"/>
  <c r="J268" i="5"/>
  <c r="J81" i="5"/>
  <c r="J77" i="5"/>
  <c r="J636" i="5"/>
  <c r="J473" i="5"/>
  <c r="J384" i="5"/>
  <c r="J656" i="5"/>
  <c r="J476" i="5"/>
  <c r="J20" i="5"/>
  <c r="J803" i="5"/>
  <c r="J754" i="5"/>
  <c r="J695" i="5"/>
  <c r="J605" i="5"/>
  <c r="J416" i="5"/>
  <c r="J39" i="5"/>
  <c r="J734" i="5"/>
  <c r="J698" i="5"/>
  <c r="J625" i="5"/>
  <c r="J520" i="5"/>
  <c r="J805" i="5"/>
  <c r="J782" i="5"/>
  <c r="J769" i="5"/>
  <c r="J746" i="5"/>
  <c r="J733" i="5"/>
  <c r="J710" i="5"/>
  <c r="J697" i="5"/>
  <c r="J674" i="5"/>
  <c r="J661" i="5"/>
  <c r="J644" i="5"/>
  <c r="J634" i="5"/>
  <c r="J614" i="5"/>
  <c r="J607" i="5"/>
  <c r="J570" i="5"/>
  <c r="J563" i="5"/>
  <c r="J553" i="5"/>
  <c r="J536" i="5"/>
  <c r="J512" i="5"/>
  <c r="J478" i="5"/>
  <c r="J457" i="5"/>
  <c r="J450" i="5"/>
  <c r="J439" i="5"/>
  <c r="J432" i="5"/>
  <c r="J418" i="5"/>
  <c r="J411" i="5"/>
  <c r="J363" i="5"/>
  <c r="J359" i="5"/>
  <c r="J340" i="5"/>
  <c r="J336" i="5"/>
  <c r="J291" i="5"/>
  <c r="J287" i="5"/>
  <c r="J264" i="5"/>
  <c r="J120" i="5"/>
  <c r="J104" i="5"/>
  <c r="J96" i="5"/>
  <c r="J92" i="5"/>
  <c r="J761" i="5"/>
  <c r="J629" i="5"/>
  <c r="J528" i="5"/>
  <c r="J452" i="5"/>
  <c r="J293" i="5"/>
  <c r="J632" i="5"/>
  <c r="J575" i="5"/>
  <c r="J300" i="5"/>
  <c r="J718" i="5"/>
  <c r="J561" i="5"/>
  <c r="J423" i="5"/>
  <c r="J176" i="5"/>
  <c r="J51" i="5"/>
  <c r="J770" i="5"/>
  <c r="J685" i="5"/>
  <c r="J598" i="5"/>
  <c r="J527" i="5"/>
  <c r="J493" i="5"/>
  <c r="J859" i="5"/>
  <c r="J856" i="5"/>
  <c r="J853" i="5"/>
  <c r="J850" i="5"/>
  <c r="J847" i="5"/>
  <c r="J844" i="5"/>
  <c r="J841" i="5"/>
  <c r="J838" i="5"/>
  <c r="J835" i="5"/>
  <c r="J832" i="5"/>
  <c r="J829" i="5"/>
  <c r="J826" i="5"/>
  <c r="J823" i="5"/>
  <c r="J820" i="5"/>
  <c r="J817" i="5"/>
  <c r="J814" i="5"/>
  <c r="J811" i="5"/>
  <c r="J808" i="5"/>
  <c r="J785" i="5"/>
  <c r="J772" i="5"/>
  <c r="J749" i="5"/>
  <c r="J736" i="5"/>
  <c r="J713" i="5"/>
  <c r="J700" i="5"/>
  <c r="J677" i="5"/>
  <c r="J664" i="5"/>
  <c r="J617" i="5"/>
  <c r="J600" i="5"/>
  <c r="J593" i="5"/>
  <c r="J580" i="5"/>
  <c r="J556" i="5"/>
  <c r="J495" i="5"/>
  <c r="J481" i="5"/>
  <c r="J471" i="5"/>
  <c r="J467" i="5"/>
  <c r="J460" i="5"/>
  <c r="J407" i="5"/>
  <c r="J389" i="5"/>
  <c r="J271" i="5"/>
  <c r="J182" i="5"/>
  <c r="J143" i="5"/>
  <c r="J135" i="5"/>
  <c r="J623" i="5"/>
  <c r="J587" i="5"/>
  <c r="J551" i="5"/>
  <c r="J515" i="5"/>
  <c r="J479" i="5"/>
  <c r="J420" i="5"/>
  <c r="J413" i="5"/>
  <c r="J360" i="5"/>
  <c r="J356" i="5"/>
  <c r="J324" i="5"/>
  <c r="J320" i="5"/>
  <c r="J243" i="5"/>
  <c r="J140" i="5"/>
  <c r="J132" i="5"/>
  <c r="J113" i="5"/>
  <c r="J626" i="5"/>
  <c r="J590" i="5"/>
  <c r="J554" i="5"/>
  <c r="J518" i="5"/>
  <c r="J482" i="5"/>
  <c r="J465" i="5"/>
  <c r="J434" i="5"/>
  <c r="J276" i="5"/>
  <c r="J258" i="5"/>
  <c r="J231" i="5"/>
  <c r="J147" i="5"/>
  <c r="J128" i="5"/>
  <c r="J63" i="5"/>
  <c r="J539" i="5"/>
  <c r="J503" i="5"/>
  <c r="J456" i="5"/>
  <c r="J449" i="5"/>
  <c r="J428" i="5"/>
  <c r="J393" i="5"/>
  <c r="J365" i="5"/>
  <c r="J329" i="5"/>
  <c r="J285" i="5"/>
  <c r="J281" i="5"/>
  <c r="J183" i="5"/>
  <c r="J164" i="5"/>
  <c r="J99" i="5"/>
  <c r="J357" i="5"/>
  <c r="J321" i="5"/>
  <c r="J270" i="5"/>
  <c r="J248" i="5"/>
  <c r="J240" i="5"/>
  <c r="J221" i="5"/>
  <c r="J114" i="5"/>
  <c r="J87" i="5"/>
  <c r="J30" i="5"/>
  <c r="J353" i="5"/>
  <c r="J317" i="5"/>
  <c r="J255" i="5"/>
  <c r="J236" i="5"/>
  <c r="J171" i="5"/>
  <c r="J68" i="5"/>
  <c r="J60" i="5"/>
  <c r="J41" i="5"/>
  <c r="J392" i="5"/>
  <c r="J378" i="5"/>
  <c r="J342" i="5"/>
  <c r="J306" i="5"/>
  <c r="J288" i="5"/>
  <c r="J284" i="5"/>
  <c r="J186" i="5"/>
  <c r="J159" i="5"/>
  <c r="J75" i="5"/>
  <c r="J56" i="5"/>
  <c r="J455" i="5"/>
  <c r="J442" i="5"/>
  <c r="J419" i="5"/>
  <c r="J406" i="5"/>
  <c r="J383" i="5"/>
  <c r="J370" i="5"/>
  <c r="J347" i="5"/>
  <c r="J334" i="5"/>
  <c r="J311" i="5"/>
  <c r="J275" i="5"/>
  <c r="J53" i="5"/>
  <c r="J17" i="5"/>
  <c r="J10" i="5"/>
  <c r="J13" i="5"/>
  <c r="J16" i="5"/>
  <c r="J19" i="5"/>
  <c r="J22" i="5"/>
  <c r="J25" i="5"/>
  <c r="J28" i="5"/>
  <c r="J31" i="5"/>
  <c r="J34" i="5"/>
  <c r="J37" i="5"/>
  <c r="J40" i="5"/>
  <c r="J43" i="5"/>
  <c r="J46" i="5"/>
  <c r="J49" i="5"/>
  <c r="J52" i="5"/>
  <c r="J55" i="5"/>
  <c r="J58" i="5"/>
  <c r="J61" i="5"/>
  <c r="J64" i="5"/>
  <c r="J67" i="5"/>
  <c r="J70" i="5"/>
  <c r="J73" i="5"/>
  <c r="J76" i="5"/>
  <c r="J79" i="5"/>
  <c r="J82" i="5"/>
  <c r="J85" i="5"/>
  <c r="J88" i="5"/>
  <c r="J91" i="5"/>
  <c r="J94" i="5"/>
  <c r="J97" i="5"/>
  <c r="J100" i="5"/>
  <c r="J103" i="5"/>
  <c r="J106" i="5"/>
  <c r="J109" i="5"/>
  <c r="J112" i="5"/>
  <c r="J115" i="5"/>
  <c r="J118" i="5"/>
  <c r="J121" i="5"/>
  <c r="J124" i="5"/>
  <c r="J127" i="5"/>
  <c r="J130" i="5"/>
  <c r="J133" i="5"/>
  <c r="J136" i="5"/>
  <c r="J139" i="5"/>
  <c r="J142" i="5"/>
  <c r="J145" i="5"/>
  <c r="J148" i="5"/>
  <c r="J151" i="5"/>
  <c r="J154" i="5"/>
  <c r="J157" i="5"/>
  <c r="J160" i="5"/>
  <c r="J163" i="5"/>
  <c r="J166" i="5"/>
  <c r="J169" i="5"/>
  <c r="J172" i="5"/>
  <c r="J175" i="5"/>
  <c r="J178" i="5"/>
  <c r="J181" i="5"/>
  <c r="J184" i="5"/>
  <c r="J187" i="5"/>
  <c r="J190" i="5"/>
  <c r="J193" i="5"/>
  <c r="J196" i="5"/>
  <c r="J199" i="5"/>
  <c r="J202" i="5"/>
  <c r="J205" i="5"/>
  <c r="J208" i="5"/>
  <c r="J211" i="5"/>
  <c r="J214" i="5"/>
  <c r="J217" i="5"/>
  <c r="J220" i="5"/>
  <c r="J223" i="5"/>
  <c r="J226" i="5"/>
  <c r="J229" i="5"/>
  <c r="J232" i="5"/>
  <c r="J235" i="5"/>
  <c r="J238" i="5"/>
  <c r="J241" i="5"/>
  <c r="J244" i="5"/>
  <c r="J247" i="5"/>
  <c r="J250" i="5"/>
  <c r="J253" i="5"/>
  <c r="J256" i="5"/>
  <c r="J259" i="5"/>
  <c r="J262" i="5"/>
  <c r="J5" i="5"/>
  <c r="J89" i="5"/>
  <c r="J102" i="5"/>
  <c r="J125" i="5"/>
  <c r="J138" i="5"/>
  <c r="J161" i="5"/>
  <c r="J174" i="5"/>
  <c r="J197" i="5"/>
  <c r="J210" i="5"/>
  <c r="J233" i="5"/>
  <c r="J246" i="5"/>
  <c r="J865" i="5"/>
  <c r="J21" i="5"/>
  <c r="J44" i="5"/>
  <c r="J57" i="5"/>
  <c r="J80" i="5"/>
  <c r="J93" i="5"/>
  <c r="J116" i="5"/>
  <c r="J129" i="5"/>
  <c r="J152" i="5"/>
  <c r="J165" i="5"/>
  <c r="J188" i="5"/>
  <c r="J201" i="5"/>
  <c r="J224" i="5"/>
  <c r="J237" i="5"/>
  <c r="J260" i="5"/>
  <c r="J458" i="5"/>
  <c r="J445" i="5"/>
  <c r="J422" i="5"/>
  <c r="J409" i="5"/>
  <c r="J386" i="5"/>
  <c r="J373" i="5"/>
  <c r="J350" i="5"/>
  <c r="J337" i="5"/>
  <c r="J314" i="5"/>
  <c r="J301" i="5"/>
  <c r="J278" i="5"/>
  <c r="J265" i="5"/>
  <c r="J440" i="5"/>
  <c r="J404" i="5"/>
  <c r="J368" i="5"/>
  <c r="J332" i="5"/>
  <c r="J296" i="5"/>
  <c r="J371" i="5"/>
  <c r="J335" i="5"/>
  <c r="J299" i="5"/>
  <c r="J263" i="5"/>
  <c r="J249" i="5"/>
  <c r="J227" i="5"/>
  <c r="J213" i="5"/>
  <c r="J191" i="5"/>
  <c r="J177" i="5"/>
  <c r="J155" i="5"/>
  <c r="J141" i="5"/>
  <c r="J119" i="5"/>
  <c r="J105" i="5"/>
  <c r="J83" i="5"/>
  <c r="J69" i="5"/>
  <c r="J47" i="5"/>
  <c r="J33" i="5"/>
  <c r="J11" i="5"/>
  <c r="J446" i="5"/>
  <c r="J410" i="5"/>
  <c r="J374" i="5"/>
  <c r="J338" i="5"/>
  <c r="J302" i="5"/>
  <c r="J266" i="5"/>
  <c r="J234" i="5"/>
  <c r="J198" i="5"/>
  <c r="J162" i="5"/>
  <c r="J126" i="5"/>
  <c r="J90" i="5"/>
  <c r="J54" i="5"/>
  <c r="J18" i="5"/>
  <c r="J377" i="5"/>
  <c r="J341" i="5"/>
  <c r="J305" i="5"/>
  <c r="J269" i="5"/>
  <c r="J230" i="5"/>
  <c r="J194" i="5"/>
  <c r="J158" i="5"/>
  <c r="J122" i="5"/>
  <c r="J86" i="5"/>
  <c r="J50" i="5"/>
  <c r="J14" i="5"/>
  <c r="J272" i="5"/>
  <c r="J862" i="5"/>
  <c r="AP283" i="5" l="1"/>
  <c r="AR283" i="5" s="1"/>
  <c r="AP382" i="5"/>
  <c r="AR382" i="5" s="1"/>
  <c r="AP139" i="5"/>
  <c r="AR139" i="5" s="1"/>
  <c r="AP223" i="5"/>
  <c r="AR223" i="5" s="1"/>
  <c r="AP136" i="5"/>
  <c r="AR136" i="5" s="1"/>
  <c r="AP134" i="5"/>
  <c r="AR134" i="5" s="1"/>
  <c r="AP148" i="5"/>
  <c r="AR148" i="5" s="1"/>
  <c r="AP144" i="5"/>
  <c r="AR144" i="5" s="1"/>
  <c r="AP380" i="5"/>
  <c r="AR380" i="5" s="1"/>
  <c r="AP381" i="5"/>
  <c r="AR381" i="5" s="1"/>
  <c r="AP383" i="5"/>
  <c r="AR383" i="5" s="1"/>
  <c r="AP395" i="5"/>
  <c r="AR395" i="5" s="1"/>
  <c r="AP389" i="5"/>
  <c r="AR389" i="5" s="1"/>
  <c r="AP140" i="5"/>
  <c r="AR140" i="5" s="1"/>
  <c r="AP289" i="5"/>
  <c r="AR289" i="5" s="1"/>
  <c r="AP216" i="5"/>
  <c r="AR216" i="5" s="1"/>
  <c r="AP219" i="5"/>
  <c r="AR219" i="5" s="1"/>
  <c r="AP290" i="5"/>
  <c r="AR290" i="5" s="1"/>
  <c r="AP384" i="5"/>
  <c r="AR384" i="5" s="1"/>
  <c r="AP224" i="5"/>
  <c r="AR224" i="5" s="1"/>
  <c r="AP388" i="5"/>
  <c r="AR388" i="5" s="1"/>
  <c r="AP214" i="5"/>
  <c r="AR214" i="5" s="1"/>
  <c r="AP376" i="5"/>
  <c r="AR376" i="5" s="1"/>
  <c r="AP282" i="5"/>
  <c r="AR282" i="5" s="1"/>
  <c r="AP281" i="5"/>
  <c r="AR281" i="5" s="1"/>
  <c r="AP222" i="5"/>
  <c r="AR222" i="5" s="1"/>
  <c r="AP387" i="5"/>
  <c r="AR387" i="5" s="1"/>
  <c r="AP280" i="5"/>
  <c r="AR280" i="5" s="1"/>
  <c r="AP138" i="5"/>
  <c r="AR138" i="5" s="1"/>
  <c r="AP390" i="5"/>
  <c r="AR390" i="5" s="1"/>
  <c r="AP151" i="5"/>
  <c r="AR151" i="5" s="1"/>
  <c r="AP393" i="5"/>
  <c r="AR393" i="5" s="1"/>
  <c r="AP149" i="5"/>
  <c r="AR149" i="5" s="1"/>
  <c r="AP146" i="5"/>
  <c r="AR146" i="5" s="1"/>
  <c r="AP385" i="5"/>
  <c r="AR385" i="5" s="1"/>
  <c r="AP394" i="5"/>
  <c r="AR394" i="5" s="1"/>
  <c r="AP378" i="5"/>
  <c r="AR378" i="5" s="1"/>
  <c r="AP215" i="5"/>
  <c r="AR215" i="5" s="1"/>
  <c r="AP386" i="5"/>
  <c r="AR386" i="5" s="1"/>
  <c r="AP396" i="5"/>
  <c r="AR396" i="5" s="1"/>
  <c r="AP220" i="5"/>
  <c r="AR220" i="5" s="1"/>
  <c r="AP141" i="5"/>
  <c r="AR141" i="5" s="1"/>
  <c r="AP392" i="5"/>
  <c r="AR392" i="5" s="1"/>
  <c r="AP218" i="5"/>
  <c r="AR218" i="5" s="1"/>
  <c r="AP137" i="5"/>
  <c r="AR137" i="5" s="1"/>
  <c r="AP391" i="5"/>
  <c r="AR391" i="5" s="1"/>
  <c r="AP147" i="5"/>
  <c r="AR147" i="5" s="1"/>
  <c r="I32" i="9"/>
  <c r="I33" i="9"/>
  <c r="B32" i="9"/>
  <c r="B33" i="9"/>
  <c r="C28" i="9"/>
  <c r="C29" i="9" s="1"/>
  <c r="B32" i="8"/>
  <c r="B31" i="8"/>
  <c r="I32" i="8"/>
  <c r="I31" i="8"/>
  <c r="I37" i="7"/>
  <c r="B37" i="7"/>
  <c r="B38" i="7"/>
  <c r="I38" i="7"/>
  <c r="Q18" i="5"/>
  <c r="U18" i="5" s="1"/>
  <c r="Q30" i="5"/>
  <c r="U30" i="5" s="1"/>
  <c r="Q42" i="5"/>
  <c r="U42" i="5" s="1"/>
  <c r="Q54" i="5"/>
  <c r="U54" i="5" s="1"/>
  <c r="Q66" i="5"/>
  <c r="U66" i="5" s="1"/>
  <c r="Q78" i="5"/>
  <c r="U78" i="5" s="1"/>
  <c r="Q90" i="5"/>
  <c r="U90" i="5" s="1"/>
  <c r="Q102" i="5"/>
  <c r="U102" i="5" s="1"/>
  <c r="Q114" i="5"/>
  <c r="U114" i="5" s="1"/>
  <c r="Q126" i="5"/>
  <c r="U126" i="5" s="1"/>
  <c r="Q138" i="5"/>
  <c r="U138" i="5" s="1"/>
  <c r="Q150" i="5"/>
  <c r="U150" i="5" s="1"/>
  <c r="Q162" i="5"/>
  <c r="U162" i="5" s="1"/>
  <c r="Q174" i="5"/>
  <c r="U174" i="5" s="1"/>
  <c r="Q186" i="5"/>
  <c r="U186" i="5" s="1"/>
  <c r="Q198" i="5"/>
  <c r="U198" i="5" s="1"/>
  <c r="Q210" i="5"/>
  <c r="U210" i="5" s="1"/>
  <c r="Q222" i="5"/>
  <c r="U222" i="5" s="1"/>
  <c r="Q234" i="5"/>
  <c r="U234" i="5" s="1"/>
  <c r="Q246" i="5"/>
  <c r="U246" i="5" s="1"/>
  <c r="Q258" i="5"/>
  <c r="U258" i="5" s="1"/>
  <c r="Q270" i="5"/>
  <c r="U270" i="5" s="1"/>
  <c r="Q282" i="5"/>
  <c r="U282" i="5" s="1"/>
  <c r="Q294" i="5"/>
  <c r="U294" i="5" s="1"/>
  <c r="Q306" i="5"/>
  <c r="U306" i="5" s="1"/>
  <c r="Q318" i="5"/>
  <c r="U318" i="5" s="1"/>
  <c r="Q330" i="5"/>
  <c r="U330" i="5" s="1"/>
  <c r="Q342" i="5"/>
  <c r="U342" i="5" s="1"/>
  <c r="Q354" i="5"/>
  <c r="U354" i="5" s="1"/>
  <c r="Q366" i="5"/>
  <c r="U366" i="5" s="1"/>
  <c r="Q378" i="5"/>
  <c r="U378" i="5" s="1"/>
  <c r="Q390" i="5"/>
  <c r="U390" i="5" s="1"/>
  <c r="Q402" i="5"/>
  <c r="U402" i="5" s="1"/>
  <c r="Q414" i="5"/>
  <c r="U414" i="5" s="1"/>
  <c r="Q426" i="5"/>
  <c r="U426" i="5" s="1"/>
  <c r="Q438" i="5"/>
  <c r="U438" i="5" s="1"/>
  <c r="Q450" i="5"/>
  <c r="U450" i="5" s="1"/>
  <c r="Q462" i="5"/>
  <c r="U462" i="5" s="1"/>
  <c r="Q474" i="5"/>
  <c r="U474" i="5" s="1"/>
  <c r="Q486" i="5"/>
  <c r="U486" i="5" s="1"/>
  <c r="Q498" i="5"/>
  <c r="U498" i="5" s="1"/>
  <c r="Q510" i="5"/>
  <c r="U510" i="5" s="1"/>
  <c r="Q522" i="5"/>
  <c r="U522" i="5" s="1"/>
  <c r="Q534" i="5"/>
  <c r="U534" i="5" s="1"/>
  <c r="Q546" i="5"/>
  <c r="U546" i="5" s="1"/>
  <c r="Q558" i="5"/>
  <c r="U558" i="5" s="1"/>
  <c r="Q570" i="5"/>
  <c r="U570" i="5" s="1"/>
  <c r="Q582" i="5"/>
  <c r="U582" i="5" s="1"/>
  <c r="Q594" i="5"/>
  <c r="U594" i="5" s="1"/>
  <c r="Q606" i="5"/>
  <c r="U606" i="5" s="1"/>
  <c r="Q618" i="5"/>
  <c r="U618" i="5" s="1"/>
  <c r="Q630" i="5"/>
  <c r="U630" i="5" s="1"/>
  <c r="Q642" i="5"/>
  <c r="U642" i="5" s="1"/>
  <c r="Q654" i="5"/>
  <c r="U654" i="5" s="1"/>
  <c r="Q666" i="5"/>
  <c r="U666" i="5" s="1"/>
  <c r="Q678" i="5"/>
  <c r="U678" i="5" s="1"/>
  <c r="Q690" i="5"/>
  <c r="U690" i="5" s="1"/>
  <c r="Q702" i="5"/>
  <c r="U702" i="5" s="1"/>
  <c r="Q714" i="5"/>
  <c r="U714" i="5" s="1"/>
  <c r="Q726" i="5"/>
  <c r="U726" i="5" s="1"/>
  <c r="Q738" i="5"/>
  <c r="U738" i="5" s="1"/>
  <c r="Q750" i="5"/>
  <c r="U750" i="5" s="1"/>
  <c r="Q762" i="5"/>
  <c r="U762" i="5" s="1"/>
  <c r="Q774" i="5"/>
  <c r="U774" i="5" s="1"/>
  <c r="Q786" i="5"/>
  <c r="U786" i="5" s="1"/>
  <c r="Q798" i="5"/>
  <c r="U798" i="5" s="1"/>
  <c r="Q810" i="5"/>
  <c r="U810" i="5" s="1"/>
  <c r="Q822" i="5"/>
  <c r="U822" i="5" s="1"/>
  <c r="Q834" i="5"/>
  <c r="U834" i="5" s="1"/>
  <c r="Q846" i="5"/>
  <c r="U846" i="5" s="1"/>
  <c r="Q858" i="5"/>
  <c r="U858" i="5" s="1"/>
  <c r="Q19" i="5"/>
  <c r="U19" i="5" s="1"/>
  <c r="Q31" i="5"/>
  <c r="U31" i="5" s="1"/>
  <c r="Q43" i="5"/>
  <c r="U43" i="5" s="1"/>
  <c r="Q55" i="5"/>
  <c r="U55" i="5" s="1"/>
  <c r="Q67" i="5"/>
  <c r="U67" i="5" s="1"/>
  <c r="Q79" i="5"/>
  <c r="U79" i="5" s="1"/>
  <c r="Q91" i="5"/>
  <c r="U91" i="5" s="1"/>
  <c r="Q103" i="5"/>
  <c r="U103" i="5" s="1"/>
  <c r="Q115" i="5"/>
  <c r="U115" i="5" s="1"/>
  <c r="Q127" i="5"/>
  <c r="U127" i="5" s="1"/>
  <c r="Q139" i="5"/>
  <c r="U139" i="5" s="1"/>
  <c r="Q151" i="5"/>
  <c r="U151" i="5" s="1"/>
  <c r="Q163" i="5"/>
  <c r="U163" i="5" s="1"/>
  <c r="Q175" i="5"/>
  <c r="U175" i="5" s="1"/>
  <c r="Q187" i="5"/>
  <c r="U187" i="5" s="1"/>
  <c r="Q199" i="5"/>
  <c r="U199" i="5" s="1"/>
  <c r="Q211" i="5"/>
  <c r="U211" i="5" s="1"/>
  <c r="Q223" i="5"/>
  <c r="U223" i="5" s="1"/>
  <c r="Q235" i="5"/>
  <c r="U235" i="5" s="1"/>
  <c r="Q247" i="5"/>
  <c r="U247" i="5" s="1"/>
  <c r="Q259" i="5"/>
  <c r="U259" i="5" s="1"/>
  <c r="Q271" i="5"/>
  <c r="U271" i="5" s="1"/>
  <c r="Q283" i="5"/>
  <c r="U283" i="5" s="1"/>
  <c r="Q295" i="5"/>
  <c r="U295" i="5" s="1"/>
  <c r="Q307" i="5"/>
  <c r="U307" i="5" s="1"/>
  <c r="Q319" i="5"/>
  <c r="U319" i="5" s="1"/>
  <c r="Q331" i="5"/>
  <c r="U331" i="5" s="1"/>
  <c r="Q343" i="5"/>
  <c r="U343" i="5" s="1"/>
  <c r="Q355" i="5"/>
  <c r="U355" i="5" s="1"/>
  <c r="Q367" i="5"/>
  <c r="U367" i="5" s="1"/>
  <c r="Q379" i="5"/>
  <c r="U379" i="5" s="1"/>
  <c r="Q391" i="5"/>
  <c r="U391" i="5" s="1"/>
  <c r="Q403" i="5"/>
  <c r="U403" i="5" s="1"/>
  <c r="Q415" i="5"/>
  <c r="U415" i="5" s="1"/>
  <c r="Q427" i="5"/>
  <c r="U427" i="5" s="1"/>
  <c r="Q439" i="5"/>
  <c r="U439" i="5" s="1"/>
  <c r="Q451" i="5"/>
  <c r="U451" i="5" s="1"/>
  <c r="Q463" i="5"/>
  <c r="U463" i="5" s="1"/>
  <c r="Q475" i="5"/>
  <c r="U475" i="5" s="1"/>
  <c r="Q487" i="5"/>
  <c r="U487" i="5" s="1"/>
  <c r="Q499" i="5"/>
  <c r="U499" i="5" s="1"/>
  <c r="Q511" i="5"/>
  <c r="U511" i="5" s="1"/>
  <c r="Q523" i="5"/>
  <c r="U523" i="5" s="1"/>
  <c r="Q535" i="5"/>
  <c r="U535" i="5" s="1"/>
  <c r="Q547" i="5"/>
  <c r="U547" i="5" s="1"/>
  <c r="Q559" i="5"/>
  <c r="U559" i="5" s="1"/>
  <c r="Q571" i="5"/>
  <c r="U571" i="5" s="1"/>
  <c r="Q583" i="5"/>
  <c r="U583" i="5" s="1"/>
  <c r="Q595" i="5"/>
  <c r="U595" i="5" s="1"/>
  <c r="Q607" i="5"/>
  <c r="U607" i="5" s="1"/>
  <c r="Q619" i="5"/>
  <c r="U619" i="5" s="1"/>
  <c r="Q631" i="5"/>
  <c r="U631" i="5" s="1"/>
  <c r="Q643" i="5"/>
  <c r="U643" i="5" s="1"/>
  <c r="Q655" i="5"/>
  <c r="U655" i="5" s="1"/>
  <c r="Q667" i="5"/>
  <c r="U667" i="5" s="1"/>
  <c r="Q679" i="5"/>
  <c r="U679" i="5" s="1"/>
  <c r="Q691" i="5"/>
  <c r="U691" i="5" s="1"/>
  <c r="Q703" i="5"/>
  <c r="U703" i="5" s="1"/>
  <c r="Q715" i="5"/>
  <c r="U715" i="5" s="1"/>
  <c r="Q727" i="5"/>
  <c r="U727" i="5" s="1"/>
  <c r="Q739" i="5"/>
  <c r="U739" i="5" s="1"/>
  <c r="Q751" i="5"/>
  <c r="U751" i="5" s="1"/>
  <c r="Q763" i="5"/>
  <c r="U763" i="5" s="1"/>
  <c r="Q775" i="5"/>
  <c r="U775" i="5" s="1"/>
  <c r="Q787" i="5"/>
  <c r="U787" i="5" s="1"/>
  <c r="Q799" i="5"/>
  <c r="U799" i="5" s="1"/>
  <c r="Q811" i="5"/>
  <c r="U811" i="5" s="1"/>
  <c r="Q823" i="5"/>
  <c r="U823" i="5" s="1"/>
  <c r="Q835" i="5"/>
  <c r="U835" i="5" s="1"/>
  <c r="Q847" i="5"/>
  <c r="U847" i="5" s="1"/>
  <c r="Q859" i="5"/>
  <c r="U859" i="5" s="1"/>
  <c r="Q20" i="5"/>
  <c r="U20" i="5" s="1"/>
  <c r="Q32" i="5"/>
  <c r="U32" i="5" s="1"/>
  <c r="Q44" i="5"/>
  <c r="U44" i="5" s="1"/>
  <c r="Q56" i="5"/>
  <c r="U56" i="5" s="1"/>
  <c r="Q68" i="5"/>
  <c r="U68" i="5" s="1"/>
  <c r="Q80" i="5"/>
  <c r="U80" i="5" s="1"/>
  <c r="Q92" i="5"/>
  <c r="U92" i="5" s="1"/>
  <c r="Q104" i="5"/>
  <c r="U104" i="5" s="1"/>
  <c r="Q116" i="5"/>
  <c r="U116" i="5" s="1"/>
  <c r="Q128" i="5"/>
  <c r="U128" i="5" s="1"/>
  <c r="Q140" i="5"/>
  <c r="U140" i="5" s="1"/>
  <c r="Q152" i="5"/>
  <c r="U152" i="5" s="1"/>
  <c r="Q164" i="5"/>
  <c r="U164" i="5" s="1"/>
  <c r="Q176" i="5"/>
  <c r="U176" i="5" s="1"/>
  <c r="Q188" i="5"/>
  <c r="U188" i="5" s="1"/>
  <c r="Q200" i="5"/>
  <c r="U200" i="5" s="1"/>
  <c r="Q212" i="5"/>
  <c r="U212" i="5" s="1"/>
  <c r="Q224" i="5"/>
  <c r="U224" i="5" s="1"/>
  <c r="Q236" i="5"/>
  <c r="U236" i="5" s="1"/>
  <c r="Q248" i="5"/>
  <c r="U248" i="5" s="1"/>
  <c r="Q260" i="5"/>
  <c r="U260" i="5" s="1"/>
  <c r="Q272" i="5"/>
  <c r="U272" i="5" s="1"/>
  <c r="Q284" i="5"/>
  <c r="U284" i="5" s="1"/>
  <c r="Q296" i="5"/>
  <c r="U296" i="5" s="1"/>
  <c r="Q308" i="5"/>
  <c r="U308" i="5" s="1"/>
  <c r="Q320" i="5"/>
  <c r="U320" i="5" s="1"/>
  <c r="Q332" i="5"/>
  <c r="U332" i="5" s="1"/>
  <c r="Q344" i="5"/>
  <c r="U344" i="5" s="1"/>
  <c r="Q356" i="5"/>
  <c r="U356" i="5" s="1"/>
  <c r="Q368" i="5"/>
  <c r="U368" i="5" s="1"/>
  <c r="Q380" i="5"/>
  <c r="U380" i="5" s="1"/>
  <c r="Q392" i="5"/>
  <c r="U392" i="5" s="1"/>
  <c r="Q404" i="5"/>
  <c r="U404" i="5" s="1"/>
  <c r="Q416" i="5"/>
  <c r="U416" i="5" s="1"/>
  <c r="Q428" i="5"/>
  <c r="U428" i="5" s="1"/>
  <c r="Q440" i="5"/>
  <c r="U440" i="5" s="1"/>
  <c r="Q452" i="5"/>
  <c r="U452" i="5" s="1"/>
  <c r="Q464" i="5"/>
  <c r="U464" i="5" s="1"/>
  <c r="Q476" i="5"/>
  <c r="U476" i="5" s="1"/>
  <c r="Q488" i="5"/>
  <c r="U488" i="5" s="1"/>
  <c r="Q500" i="5"/>
  <c r="U500" i="5" s="1"/>
  <c r="Q512" i="5"/>
  <c r="U512" i="5" s="1"/>
  <c r="Q524" i="5"/>
  <c r="U524" i="5" s="1"/>
  <c r="Q536" i="5"/>
  <c r="U536" i="5" s="1"/>
  <c r="Q548" i="5"/>
  <c r="U548" i="5" s="1"/>
  <c r="Q560" i="5"/>
  <c r="U560" i="5" s="1"/>
  <c r="Q572" i="5"/>
  <c r="U572" i="5" s="1"/>
  <c r="Q584" i="5"/>
  <c r="U584" i="5" s="1"/>
  <c r="Q596" i="5"/>
  <c r="U596" i="5" s="1"/>
  <c r="Q608" i="5"/>
  <c r="U608" i="5" s="1"/>
  <c r="Q620" i="5"/>
  <c r="U620" i="5" s="1"/>
  <c r="Q632" i="5"/>
  <c r="U632" i="5" s="1"/>
  <c r="Q644" i="5"/>
  <c r="U644" i="5" s="1"/>
  <c r="Q656" i="5"/>
  <c r="U656" i="5" s="1"/>
  <c r="Q668" i="5"/>
  <c r="U668" i="5" s="1"/>
  <c r="Q680" i="5"/>
  <c r="U680" i="5" s="1"/>
  <c r="Q692" i="5"/>
  <c r="U692" i="5" s="1"/>
  <c r="Q704" i="5"/>
  <c r="U704" i="5" s="1"/>
  <c r="Q716" i="5"/>
  <c r="U716" i="5" s="1"/>
  <c r="Q728" i="5"/>
  <c r="U728" i="5" s="1"/>
  <c r="Q740" i="5"/>
  <c r="U740" i="5" s="1"/>
  <c r="Q752" i="5"/>
  <c r="U752" i="5" s="1"/>
  <c r="Q764" i="5"/>
  <c r="U764" i="5" s="1"/>
  <c r="Q776" i="5"/>
  <c r="U776" i="5" s="1"/>
  <c r="Q788" i="5"/>
  <c r="U788" i="5" s="1"/>
  <c r="Q800" i="5"/>
  <c r="U800" i="5" s="1"/>
  <c r="Q812" i="5"/>
  <c r="U812" i="5" s="1"/>
  <c r="Q824" i="5"/>
  <c r="U824" i="5" s="1"/>
  <c r="Q836" i="5"/>
  <c r="U836" i="5" s="1"/>
  <c r="Q848" i="5"/>
  <c r="U848" i="5" s="1"/>
  <c r="Q860" i="5"/>
  <c r="U860" i="5" s="1"/>
  <c r="Q21" i="5"/>
  <c r="U21" i="5" s="1"/>
  <c r="Q33" i="5"/>
  <c r="U33" i="5" s="1"/>
  <c r="Q45" i="5"/>
  <c r="U45" i="5" s="1"/>
  <c r="Q57" i="5"/>
  <c r="U57" i="5" s="1"/>
  <c r="Q69" i="5"/>
  <c r="U69" i="5" s="1"/>
  <c r="Q81" i="5"/>
  <c r="U81" i="5" s="1"/>
  <c r="Q93" i="5"/>
  <c r="U93" i="5" s="1"/>
  <c r="Q105" i="5"/>
  <c r="U105" i="5" s="1"/>
  <c r="Q117" i="5"/>
  <c r="U117" i="5" s="1"/>
  <c r="Q129" i="5"/>
  <c r="U129" i="5" s="1"/>
  <c r="Q141" i="5"/>
  <c r="U141" i="5" s="1"/>
  <c r="Q153" i="5"/>
  <c r="U153" i="5" s="1"/>
  <c r="Q165" i="5"/>
  <c r="U165" i="5" s="1"/>
  <c r="Q177" i="5"/>
  <c r="U177" i="5" s="1"/>
  <c r="Q189" i="5"/>
  <c r="U189" i="5" s="1"/>
  <c r="Q201" i="5"/>
  <c r="U201" i="5" s="1"/>
  <c r="Q213" i="5"/>
  <c r="U213" i="5" s="1"/>
  <c r="Q225" i="5"/>
  <c r="U225" i="5" s="1"/>
  <c r="Q237" i="5"/>
  <c r="U237" i="5" s="1"/>
  <c r="Q249" i="5"/>
  <c r="U249" i="5" s="1"/>
  <c r="Q261" i="5"/>
  <c r="U261" i="5" s="1"/>
  <c r="Q273" i="5"/>
  <c r="U273" i="5" s="1"/>
  <c r="Q285" i="5"/>
  <c r="U285" i="5" s="1"/>
  <c r="Q297" i="5"/>
  <c r="U297" i="5" s="1"/>
  <c r="Q309" i="5"/>
  <c r="U309" i="5" s="1"/>
  <c r="Q321" i="5"/>
  <c r="U321" i="5" s="1"/>
  <c r="Q333" i="5"/>
  <c r="U333" i="5" s="1"/>
  <c r="Q345" i="5"/>
  <c r="U345" i="5" s="1"/>
  <c r="Q357" i="5"/>
  <c r="U357" i="5" s="1"/>
  <c r="Q369" i="5"/>
  <c r="U369" i="5" s="1"/>
  <c r="Q381" i="5"/>
  <c r="U381" i="5" s="1"/>
  <c r="Q393" i="5"/>
  <c r="U393" i="5" s="1"/>
  <c r="Q405" i="5"/>
  <c r="U405" i="5" s="1"/>
  <c r="Q417" i="5"/>
  <c r="U417" i="5" s="1"/>
  <c r="Q429" i="5"/>
  <c r="U429" i="5" s="1"/>
  <c r="Q441" i="5"/>
  <c r="U441" i="5" s="1"/>
  <c r="Q453" i="5"/>
  <c r="U453" i="5" s="1"/>
  <c r="Q465" i="5"/>
  <c r="U465" i="5" s="1"/>
  <c r="Q477" i="5"/>
  <c r="U477" i="5" s="1"/>
  <c r="Q489" i="5"/>
  <c r="U489" i="5" s="1"/>
  <c r="Q501" i="5"/>
  <c r="U501" i="5" s="1"/>
  <c r="Q513" i="5"/>
  <c r="U513" i="5" s="1"/>
  <c r="Q525" i="5"/>
  <c r="U525" i="5" s="1"/>
  <c r="Q537" i="5"/>
  <c r="U537" i="5" s="1"/>
  <c r="Q549" i="5"/>
  <c r="U549" i="5" s="1"/>
  <c r="Q561" i="5"/>
  <c r="U561" i="5" s="1"/>
  <c r="Q573" i="5"/>
  <c r="U573" i="5" s="1"/>
  <c r="Q585" i="5"/>
  <c r="U585" i="5" s="1"/>
  <c r="Q597" i="5"/>
  <c r="U597" i="5" s="1"/>
  <c r="Q609" i="5"/>
  <c r="U609" i="5" s="1"/>
  <c r="Q621" i="5"/>
  <c r="U621" i="5" s="1"/>
  <c r="Q633" i="5"/>
  <c r="U633" i="5" s="1"/>
  <c r="Q645" i="5"/>
  <c r="U645" i="5" s="1"/>
  <c r="Q657" i="5"/>
  <c r="U657" i="5" s="1"/>
  <c r="Q669" i="5"/>
  <c r="U669" i="5" s="1"/>
  <c r="Q681" i="5"/>
  <c r="U681" i="5" s="1"/>
  <c r="Q693" i="5"/>
  <c r="U693" i="5" s="1"/>
  <c r="Q705" i="5"/>
  <c r="U705" i="5" s="1"/>
  <c r="Q717" i="5"/>
  <c r="U717" i="5" s="1"/>
  <c r="Q729" i="5"/>
  <c r="U729" i="5" s="1"/>
  <c r="Q741" i="5"/>
  <c r="U741" i="5" s="1"/>
  <c r="Q753" i="5"/>
  <c r="U753" i="5" s="1"/>
  <c r="Q765" i="5"/>
  <c r="U765" i="5" s="1"/>
  <c r="Q777" i="5"/>
  <c r="U777" i="5" s="1"/>
  <c r="Q789" i="5"/>
  <c r="U789" i="5" s="1"/>
  <c r="Q801" i="5"/>
  <c r="U801" i="5" s="1"/>
  <c r="Q813" i="5"/>
  <c r="U813" i="5" s="1"/>
  <c r="Q825" i="5"/>
  <c r="U825" i="5" s="1"/>
  <c r="Q837" i="5"/>
  <c r="U837" i="5" s="1"/>
  <c r="Q849" i="5"/>
  <c r="U849" i="5" s="1"/>
  <c r="Q861" i="5"/>
  <c r="U861" i="5" s="1"/>
  <c r="Q22" i="5"/>
  <c r="U22" i="5" s="1"/>
  <c r="Q34" i="5"/>
  <c r="U34" i="5" s="1"/>
  <c r="Q46" i="5"/>
  <c r="U46" i="5" s="1"/>
  <c r="Q58" i="5"/>
  <c r="U58" i="5" s="1"/>
  <c r="Q70" i="5"/>
  <c r="U70" i="5" s="1"/>
  <c r="Q82" i="5"/>
  <c r="U82" i="5" s="1"/>
  <c r="Q94" i="5"/>
  <c r="U94" i="5" s="1"/>
  <c r="Q106" i="5"/>
  <c r="U106" i="5" s="1"/>
  <c r="Q118" i="5"/>
  <c r="U118" i="5" s="1"/>
  <c r="Q130" i="5"/>
  <c r="U130" i="5" s="1"/>
  <c r="Q142" i="5"/>
  <c r="U142" i="5" s="1"/>
  <c r="Q154" i="5"/>
  <c r="U154" i="5" s="1"/>
  <c r="Q166" i="5"/>
  <c r="U166" i="5" s="1"/>
  <c r="Q178" i="5"/>
  <c r="U178" i="5" s="1"/>
  <c r="Q190" i="5"/>
  <c r="U190" i="5" s="1"/>
  <c r="Q202" i="5"/>
  <c r="U202" i="5" s="1"/>
  <c r="Q214" i="5"/>
  <c r="U214" i="5" s="1"/>
  <c r="Q226" i="5"/>
  <c r="U226" i="5" s="1"/>
  <c r="Q238" i="5"/>
  <c r="U238" i="5" s="1"/>
  <c r="Q250" i="5"/>
  <c r="U250" i="5" s="1"/>
  <c r="Q262" i="5"/>
  <c r="U262" i="5" s="1"/>
  <c r="Q274" i="5"/>
  <c r="U274" i="5" s="1"/>
  <c r="Q286" i="5"/>
  <c r="U286" i="5" s="1"/>
  <c r="Q298" i="5"/>
  <c r="U298" i="5" s="1"/>
  <c r="Q310" i="5"/>
  <c r="U310" i="5" s="1"/>
  <c r="Q322" i="5"/>
  <c r="U322" i="5" s="1"/>
  <c r="Q334" i="5"/>
  <c r="U334" i="5" s="1"/>
  <c r="Q346" i="5"/>
  <c r="U346" i="5" s="1"/>
  <c r="Q358" i="5"/>
  <c r="U358" i="5" s="1"/>
  <c r="Q370" i="5"/>
  <c r="U370" i="5" s="1"/>
  <c r="Q382" i="5"/>
  <c r="U382" i="5" s="1"/>
  <c r="Q394" i="5"/>
  <c r="U394" i="5" s="1"/>
  <c r="Q406" i="5"/>
  <c r="U406" i="5" s="1"/>
  <c r="Q418" i="5"/>
  <c r="U418" i="5" s="1"/>
  <c r="Q430" i="5"/>
  <c r="U430" i="5" s="1"/>
  <c r="Q442" i="5"/>
  <c r="U442" i="5" s="1"/>
  <c r="Q454" i="5"/>
  <c r="U454" i="5" s="1"/>
  <c r="Q466" i="5"/>
  <c r="U466" i="5" s="1"/>
  <c r="Q478" i="5"/>
  <c r="U478" i="5" s="1"/>
  <c r="Q490" i="5"/>
  <c r="U490" i="5" s="1"/>
  <c r="Q502" i="5"/>
  <c r="U502" i="5" s="1"/>
  <c r="Q514" i="5"/>
  <c r="U514" i="5" s="1"/>
  <c r="Q526" i="5"/>
  <c r="U526" i="5" s="1"/>
  <c r="Q538" i="5"/>
  <c r="U538" i="5" s="1"/>
  <c r="Q550" i="5"/>
  <c r="U550" i="5" s="1"/>
  <c r="Q562" i="5"/>
  <c r="U562" i="5" s="1"/>
  <c r="Q574" i="5"/>
  <c r="U574" i="5" s="1"/>
  <c r="Q586" i="5"/>
  <c r="U586" i="5" s="1"/>
  <c r="Q598" i="5"/>
  <c r="U598" i="5" s="1"/>
  <c r="Q610" i="5"/>
  <c r="U610" i="5" s="1"/>
  <c r="Q622" i="5"/>
  <c r="U622" i="5" s="1"/>
  <c r="Q634" i="5"/>
  <c r="U634" i="5" s="1"/>
  <c r="Q646" i="5"/>
  <c r="U646" i="5" s="1"/>
  <c r="Q658" i="5"/>
  <c r="U658" i="5" s="1"/>
  <c r="Q670" i="5"/>
  <c r="U670" i="5" s="1"/>
  <c r="Q682" i="5"/>
  <c r="U682" i="5" s="1"/>
  <c r="Q694" i="5"/>
  <c r="U694" i="5" s="1"/>
  <c r="Q706" i="5"/>
  <c r="U706" i="5" s="1"/>
  <c r="Q718" i="5"/>
  <c r="U718" i="5" s="1"/>
  <c r="Q730" i="5"/>
  <c r="U730" i="5" s="1"/>
  <c r="Q742" i="5"/>
  <c r="U742" i="5" s="1"/>
  <c r="Q754" i="5"/>
  <c r="U754" i="5" s="1"/>
  <c r="Q766" i="5"/>
  <c r="U766" i="5" s="1"/>
  <c r="Q778" i="5"/>
  <c r="U778" i="5" s="1"/>
  <c r="Q790" i="5"/>
  <c r="U790" i="5" s="1"/>
  <c r="Q802" i="5"/>
  <c r="U802" i="5" s="1"/>
  <c r="Q814" i="5"/>
  <c r="U814" i="5" s="1"/>
  <c r="Q826" i="5"/>
  <c r="U826" i="5" s="1"/>
  <c r="Q838" i="5"/>
  <c r="U838" i="5" s="1"/>
  <c r="Q850" i="5"/>
  <c r="U850" i="5" s="1"/>
  <c r="Q862" i="5"/>
  <c r="U862" i="5" s="1"/>
  <c r="Q11" i="5"/>
  <c r="U11" i="5" s="1"/>
  <c r="Q23" i="5"/>
  <c r="U23" i="5" s="1"/>
  <c r="Q35" i="5"/>
  <c r="U35" i="5" s="1"/>
  <c r="Q47" i="5"/>
  <c r="U47" i="5" s="1"/>
  <c r="Q59" i="5"/>
  <c r="U59" i="5" s="1"/>
  <c r="Q71" i="5"/>
  <c r="U71" i="5" s="1"/>
  <c r="Q83" i="5"/>
  <c r="U83" i="5" s="1"/>
  <c r="Q95" i="5"/>
  <c r="U95" i="5" s="1"/>
  <c r="Q107" i="5"/>
  <c r="U107" i="5" s="1"/>
  <c r="Q119" i="5"/>
  <c r="U119" i="5" s="1"/>
  <c r="Q131" i="5"/>
  <c r="U131" i="5" s="1"/>
  <c r="Q143" i="5"/>
  <c r="U143" i="5" s="1"/>
  <c r="Q155" i="5"/>
  <c r="U155" i="5" s="1"/>
  <c r="Q167" i="5"/>
  <c r="U167" i="5" s="1"/>
  <c r="Q12" i="5"/>
  <c r="U12" i="5" s="1"/>
  <c r="Q36" i="5"/>
  <c r="U36" i="5" s="1"/>
  <c r="Q60" i="5"/>
  <c r="U60" i="5" s="1"/>
  <c r="Q84" i="5"/>
  <c r="U84" i="5" s="1"/>
  <c r="Q108" i="5"/>
  <c r="U108" i="5" s="1"/>
  <c r="Q132" i="5"/>
  <c r="U132" i="5" s="1"/>
  <c r="Q156" i="5"/>
  <c r="U156" i="5" s="1"/>
  <c r="Q179" i="5"/>
  <c r="U179" i="5" s="1"/>
  <c r="Q196" i="5"/>
  <c r="U196" i="5" s="1"/>
  <c r="Q218" i="5"/>
  <c r="U218" i="5" s="1"/>
  <c r="Q240" i="5"/>
  <c r="U240" i="5" s="1"/>
  <c r="Q257" i="5"/>
  <c r="U257" i="5" s="1"/>
  <c r="Q279" i="5"/>
  <c r="U279" i="5" s="1"/>
  <c r="Q301" i="5"/>
  <c r="U301" i="5" s="1"/>
  <c r="Q323" i="5"/>
  <c r="U323" i="5" s="1"/>
  <c r="Q340" i="5"/>
  <c r="U340" i="5" s="1"/>
  <c r="Q362" i="5"/>
  <c r="U362" i="5" s="1"/>
  <c r="Q384" i="5"/>
  <c r="U384" i="5" s="1"/>
  <c r="Q401" i="5"/>
  <c r="U401" i="5" s="1"/>
  <c r="Q423" i="5"/>
  <c r="U423" i="5" s="1"/>
  <c r="Q467" i="5"/>
  <c r="U467" i="5" s="1"/>
  <c r="Q484" i="5"/>
  <c r="U484" i="5" s="1"/>
  <c r="Q506" i="5"/>
  <c r="U506" i="5" s="1"/>
  <c r="Q528" i="5"/>
  <c r="U528" i="5" s="1"/>
  <c r="Q545" i="5"/>
  <c r="U545" i="5" s="1"/>
  <c r="Q567" i="5"/>
  <c r="U567" i="5" s="1"/>
  <c r="Q589" i="5"/>
  <c r="U589" i="5" s="1"/>
  <c r="Q611" i="5"/>
  <c r="U611" i="5" s="1"/>
  <c r="Q628" i="5"/>
  <c r="U628" i="5" s="1"/>
  <c r="Q650" i="5"/>
  <c r="U650" i="5" s="1"/>
  <c r="Q672" i="5"/>
  <c r="U672" i="5" s="1"/>
  <c r="Q689" i="5"/>
  <c r="U689" i="5" s="1"/>
  <c r="Q711" i="5"/>
  <c r="U711" i="5" s="1"/>
  <c r="Q733" i="5"/>
  <c r="U733" i="5" s="1"/>
  <c r="Q755" i="5"/>
  <c r="U755" i="5" s="1"/>
  <c r="Q772" i="5"/>
  <c r="U772" i="5" s="1"/>
  <c r="Q794" i="5"/>
  <c r="U794" i="5" s="1"/>
  <c r="Q816" i="5"/>
  <c r="U816" i="5" s="1"/>
  <c r="Q833" i="5"/>
  <c r="U833" i="5" s="1"/>
  <c r="Q855" i="5"/>
  <c r="U855" i="5" s="1"/>
  <c r="Q16" i="5"/>
  <c r="U16" i="5" s="1"/>
  <c r="Q803" i="5"/>
  <c r="U803" i="5" s="1"/>
  <c r="Q89" i="5"/>
  <c r="U89" i="5" s="1"/>
  <c r="Q328" i="5"/>
  <c r="U328" i="5" s="1"/>
  <c r="Q472" i="5"/>
  <c r="U472" i="5" s="1"/>
  <c r="Q616" i="5"/>
  <c r="U616" i="5" s="1"/>
  <c r="Q760" i="5"/>
  <c r="U760" i="5" s="1"/>
  <c r="Q72" i="5"/>
  <c r="U72" i="5" s="1"/>
  <c r="Q290" i="5"/>
  <c r="U290" i="5" s="1"/>
  <c r="Q434" i="5"/>
  <c r="U434" i="5" s="1"/>
  <c r="Q578" i="5"/>
  <c r="U578" i="5" s="1"/>
  <c r="Q683" i="5"/>
  <c r="U683" i="5" s="1"/>
  <c r="Q805" i="5"/>
  <c r="U805" i="5" s="1"/>
  <c r="Q97" i="5"/>
  <c r="U97" i="5" s="1"/>
  <c r="Q413" i="5"/>
  <c r="U413" i="5" s="1"/>
  <c r="Q623" i="5"/>
  <c r="U623" i="5" s="1"/>
  <c r="Q784" i="5"/>
  <c r="U784" i="5" s="1"/>
  <c r="Q13" i="5"/>
  <c r="U13" i="5" s="1"/>
  <c r="Q37" i="5"/>
  <c r="U37" i="5" s="1"/>
  <c r="Q61" i="5"/>
  <c r="U61" i="5" s="1"/>
  <c r="Q85" i="5"/>
  <c r="U85" i="5" s="1"/>
  <c r="Q109" i="5"/>
  <c r="U109" i="5" s="1"/>
  <c r="Q133" i="5"/>
  <c r="U133" i="5" s="1"/>
  <c r="Q157" i="5"/>
  <c r="U157" i="5" s="1"/>
  <c r="Q180" i="5"/>
  <c r="U180" i="5" s="1"/>
  <c r="Q197" i="5"/>
  <c r="U197" i="5" s="1"/>
  <c r="Q219" i="5"/>
  <c r="U219" i="5" s="1"/>
  <c r="Q241" i="5"/>
  <c r="U241" i="5" s="1"/>
  <c r="Q263" i="5"/>
  <c r="U263" i="5" s="1"/>
  <c r="Q280" i="5"/>
  <c r="U280" i="5" s="1"/>
  <c r="Q302" i="5"/>
  <c r="U302" i="5" s="1"/>
  <c r="Q324" i="5"/>
  <c r="U324" i="5" s="1"/>
  <c r="Q341" i="5"/>
  <c r="U341" i="5" s="1"/>
  <c r="Q363" i="5"/>
  <c r="U363" i="5" s="1"/>
  <c r="Q385" i="5"/>
  <c r="U385" i="5" s="1"/>
  <c r="Q407" i="5"/>
  <c r="U407" i="5" s="1"/>
  <c r="Q424" i="5"/>
  <c r="U424" i="5" s="1"/>
  <c r="Q446" i="5"/>
  <c r="U446" i="5" s="1"/>
  <c r="Q468" i="5"/>
  <c r="U468" i="5" s="1"/>
  <c r="Q485" i="5"/>
  <c r="U485" i="5" s="1"/>
  <c r="Q507" i="5"/>
  <c r="U507" i="5" s="1"/>
  <c r="Q529" i="5"/>
  <c r="U529" i="5" s="1"/>
  <c r="Q551" i="5"/>
  <c r="U551" i="5" s="1"/>
  <c r="Q568" i="5"/>
  <c r="U568" i="5" s="1"/>
  <c r="Q590" i="5"/>
  <c r="U590" i="5" s="1"/>
  <c r="Q612" i="5"/>
  <c r="U612" i="5" s="1"/>
  <c r="Q629" i="5"/>
  <c r="U629" i="5" s="1"/>
  <c r="Q651" i="5"/>
  <c r="U651" i="5" s="1"/>
  <c r="Q673" i="5"/>
  <c r="U673" i="5" s="1"/>
  <c r="Q695" i="5"/>
  <c r="U695" i="5" s="1"/>
  <c r="Q712" i="5"/>
  <c r="U712" i="5" s="1"/>
  <c r="Q734" i="5"/>
  <c r="U734" i="5" s="1"/>
  <c r="Q756" i="5"/>
  <c r="U756" i="5" s="1"/>
  <c r="Q773" i="5"/>
  <c r="U773" i="5" s="1"/>
  <c r="Q795" i="5"/>
  <c r="U795" i="5" s="1"/>
  <c r="Q817" i="5"/>
  <c r="U817" i="5" s="1"/>
  <c r="Q839" i="5"/>
  <c r="U839" i="5" s="1"/>
  <c r="Q856" i="5"/>
  <c r="U856" i="5" s="1"/>
  <c r="Q38" i="5"/>
  <c r="U38" i="5" s="1"/>
  <c r="Q112" i="5"/>
  <c r="U112" i="5" s="1"/>
  <c r="Q183" i="5"/>
  <c r="U183" i="5" s="1"/>
  <c r="Q244" i="5"/>
  <c r="U244" i="5" s="1"/>
  <c r="Q288" i="5"/>
  <c r="U288" i="5" s="1"/>
  <c r="Q327" i="5"/>
  <c r="U327" i="5" s="1"/>
  <c r="Q371" i="5"/>
  <c r="U371" i="5" s="1"/>
  <c r="Q410" i="5"/>
  <c r="U410" i="5" s="1"/>
  <c r="Q449" i="5"/>
  <c r="U449" i="5" s="1"/>
  <c r="Q493" i="5"/>
  <c r="U493" i="5" s="1"/>
  <c r="Q532" i="5"/>
  <c r="U532" i="5" s="1"/>
  <c r="Q576" i="5"/>
  <c r="U576" i="5" s="1"/>
  <c r="Q615" i="5"/>
  <c r="U615" i="5" s="1"/>
  <c r="Q659" i="5"/>
  <c r="U659" i="5" s="1"/>
  <c r="Q698" i="5"/>
  <c r="U698" i="5" s="1"/>
  <c r="Q737" i="5"/>
  <c r="U737" i="5" s="1"/>
  <c r="Q820" i="5"/>
  <c r="U820" i="5" s="1"/>
  <c r="Q65" i="5"/>
  <c r="U65" i="5" s="1"/>
  <c r="Q161" i="5"/>
  <c r="U161" i="5" s="1"/>
  <c r="Q228" i="5"/>
  <c r="U228" i="5" s="1"/>
  <c r="Q311" i="5"/>
  <c r="U311" i="5" s="1"/>
  <c r="Q411" i="5"/>
  <c r="U411" i="5" s="1"/>
  <c r="Q533" i="5"/>
  <c r="U533" i="5" s="1"/>
  <c r="Q638" i="5"/>
  <c r="U638" i="5" s="1"/>
  <c r="Q699" i="5"/>
  <c r="U699" i="5" s="1"/>
  <c r="Q804" i="5"/>
  <c r="U804" i="5" s="1"/>
  <c r="Q865" i="5"/>
  <c r="U865" i="5" s="1"/>
  <c r="Q144" i="5"/>
  <c r="U144" i="5" s="1"/>
  <c r="Q168" i="5"/>
  <c r="U168" i="5" s="1"/>
  <c r="Q229" i="5"/>
  <c r="U229" i="5" s="1"/>
  <c r="Q329" i="5"/>
  <c r="U329" i="5" s="1"/>
  <c r="Q412" i="5"/>
  <c r="U412" i="5" s="1"/>
  <c r="Q517" i="5"/>
  <c r="U517" i="5" s="1"/>
  <c r="Q639" i="5"/>
  <c r="U639" i="5" s="1"/>
  <c r="Q761" i="5"/>
  <c r="U761" i="5" s="1"/>
  <c r="Q25" i="5"/>
  <c r="U25" i="5" s="1"/>
  <c r="Q191" i="5"/>
  <c r="U191" i="5" s="1"/>
  <c r="Q252" i="5"/>
  <c r="U252" i="5" s="1"/>
  <c r="Q313" i="5"/>
  <c r="U313" i="5" s="1"/>
  <c r="Q396" i="5"/>
  <c r="U396" i="5" s="1"/>
  <c r="Q518" i="5"/>
  <c r="U518" i="5" s="1"/>
  <c r="Q579" i="5"/>
  <c r="U579" i="5" s="1"/>
  <c r="Q701" i="5"/>
  <c r="U701" i="5" s="1"/>
  <c r="Q806" i="5"/>
  <c r="U806" i="5" s="1"/>
  <c r="Q14" i="5"/>
  <c r="U14" i="5" s="1"/>
  <c r="Q62" i="5"/>
  <c r="U62" i="5" s="1"/>
  <c r="Q86" i="5"/>
  <c r="U86" i="5" s="1"/>
  <c r="Q110" i="5"/>
  <c r="U110" i="5" s="1"/>
  <c r="Q134" i="5"/>
  <c r="U134" i="5" s="1"/>
  <c r="Q158" i="5"/>
  <c r="U158" i="5" s="1"/>
  <c r="Q181" i="5"/>
  <c r="U181" i="5" s="1"/>
  <c r="Q203" i="5"/>
  <c r="U203" i="5" s="1"/>
  <c r="Q220" i="5"/>
  <c r="U220" i="5" s="1"/>
  <c r="Q242" i="5"/>
  <c r="U242" i="5" s="1"/>
  <c r="Q264" i="5"/>
  <c r="U264" i="5" s="1"/>
  <c r="Q281" i="5"/>
  <c r="U281" i="5" s="1"/>
  <c r="Q303" i="5"/>
  <c r="U303" i="5" s="1"/>
  <c r="Q325" i="5"/>
  <c r="U325" i="5" s="1"/>
  <c r="Q347" i="5"/>
  <c r="U347" i="5" s="1"/>
  <c r="Q364" i="5"/>
  <c r="U364" i="5" s="1"/>
  <c r="Q386" i="5"/>
  <c r="U386" i="5" s="1"/>
  <c r="Q408" i="5"/>
  <c r="U408" i="5" s="1"/>
  <c r="Q425" i="5"/>
  <c r="U425" i="5" s="1"/>
  <c r="Q447" i="5"/>
  <c r="U447" i="5" s="1"/>
  <c r="Q469" i="5"/>
  <c r="U469" i="5" s="1"/>
  <c r="Q491" i="5"/>
  <c r="U491" i="5" s="1"/>
  <c r="Q508" i="5"/>
  <c r="U508" i="5" s="1"/>
  <c r="Q530" i="5"/>
  <c r="U530" i="5" s="1"/>
  <c r="Q552" i="5"/>
  <c r="U552" i="5" s="1"/>
  <c r="Q569" i="5"/>
  <c r="U569" i="5" s="1"/>
  <c r="Q591" i="5"/>
  <c r="U591" i="5" s="1"/>
  <c r="Q613" i="5"/>
  <c r="U613" i="5" s="1"/>
  <c r="Q635" i="5"/>
  <c r="U635" i="5" s="1"/>
  <c r="Q652" i="5"/>
  <c r="U652" i="5" s="1"/>
  <c r="Q674" i="5"/>
  <c r="U674" i="5" s="1"/>
  <c r="Q696" i="5"/>
  <c r="U696" i="5" s="1"/>
  <c r="Q713" i="5"/>
  <c r="U713" i="5" s="1"/>
  <c r="Q735" i="5"/>
  <c r="U735" i="5" s="1"/>
  <c r="Q757" i="5"/>
  <c r="U757" i="5" s="1"/>
  <c r="Q779" i="5"/>
  <c r="U779" i="5" s="1"/>
  <c r="Q796" i="5"/>
  <c r="U796" i="5" s="1"/>
  <c r="Q818" i="5"/>
  <c r="U818" i="5" s="1"/>
  <c r="Q840" i="5"/>
  <c r="U840" i="5" s="1"/>
  <c r="Q857" i="5"/>
  <c r="U857" i="5" s="1"/>
  <c r="Q88" i="5"/>
  <c r="U88" i="5" s="1"/>
  <c r="Q160" i="5"/>
  <c r="U160" i="5" s="1"/>
  <c r="Q205" i="5"/>
  <c r="U205" i="5" s="1"/>
  <c r="Q227" i="5"/>
  <c r="U227" i="5" s="1"/>
  <c r="Q266" i="5"/>
  <c r="U266" i="5" s="1"/>
  <c r="Q305" i="5"/>
  <c r="U305" i="5" s="1"/>
  <c r="Q349" i="5"/>
  <c r="U349" i="5" s="1"/>
  <c r="Q388" i="5"/>
  <c r="U388" i="5" s="1"/>
  <c r="Q432" i="5"/>
  <c r="U432" i="5" s="1"/>
  <c r="Q471" i="5"/>
  <c r="U471" i="5" s="1"/>
  <c r="Q515" i="5"/>
  <c r="U515" i="5" s="1"/>
  <c r="Q554" i="5"/>
  <c r="U554" i="5" s="1"/>
  <c r="Q593" i="5"/>
  <c r="U593" i="5" s="1"/>
  <c r="Q637" i="5"/>
  <c r="U637" i="5" s="1"/>
  <c r="Q676" i="5"/>
  <c r="U676" i="5" s="1"/>
  <c r="Q720" i="5"/>
  <c r="U720" i="5" s="1"/>
  <c r="Q759" i="5"/>
  <c r="U759" i="5" s="1"/>
  <c r="Q17" i="5"/>
  <c r="U17" i="5" s="1"/>
  <c r="Q184" i="5"/>
  <c r="U184" i="5" s="1"/>
  <c r="Q245" i="5"/>
  <c r="U245" i="5" s="1"/>
  <c r="Q372" i="5"/>
  <c r="U372" i="5" s="1"/>
  <c r="Q455" i="5"/>
  <c r="U455" i="5" s="1"/>
  <c r="Q555" i="5"/>
  <c r="U555" i="5" s="1"/>
  <c r="Q677" i="5"/>
  <c r="U677" i="5" s="1"/>
  <c r="Q821" i="5"/>
  <c r="U821" i="5" s="1"/>
  <c r="Q120" i="5"/>
  <c r="U120" i="5" s="1"/>
  <c r="Q185" i="5"/>
  <c r="U185" i="5" s="1"/>
  <c r="Q268" i="5"/>
  <c r="U268" i="5" s="1"/>
  <c r="Q373" i="5"/>
  <c r="U373" i="5" s="1"/>
  <c r="Q495" i="5"/>
  <c r="U495" i="5" s="1"/>
  <c r="Q600" i="5"/>
  <c r="U600" i="5" s="1"/>
  <c r="Q744" i="5"/>
  <c r="U744" i="5" s="1"/>
  <c r="Q827" i="5"/>
  <c r="U827" i="5" s="1"/>
  <c r="Q73" i="5"/>
  <c r="U73" i="5" s="1"/>
  <c r="Q169" i="5"/>
  <c r="U169" i="5" s="1"/>
  <c r="Q230" i="5"/>
  <c r="U230" i="5" s="1"/>
  <c r="Q269" i="5"/>
  <c r="U269" i="5" s="1"/>
  <c r="Q335" i="5"/>
  <c r="U335" i="5" s="1"/>
  <c r="Q374" i="5"/>
  <c r="U374" i="5" s="1"/>
  <c r="Q496" i="5"/>
  <c r="U496" i="5" s="1"/>
  <c r="Q557" i="5"/>
  <c r="U557" i="5" s="1"/>
  <c r="Q662" i="5"/>
  <c r="U662" i="5" s="1"/>
  <c r="Q745" i="5"/>
  <c r="U745" i="5" s="1"/>
  <c r="Q867" i="5"/>
  <c r="U867" i="5" s="1"/>
  <c r="Q15" i="5"/>
  <c r="U15" i="5" s="1"/>
  <c r="Q39" i="5"/>
  <c r="U39" i="5" s="1"/>
  <c r="Q63" i="5"/>
  <c r="U63" i="5" s="1"/>
  <c r="Q87" i="5"/>
  <c r="U87" i="5" s="1"/>
  <c r="Q111" i="5"/>
  <c r="U111" i="5" s="1"/>
  <c r="Q135" i="5"/>
  <c r="U135" i="5" s="1"/>
  <c r="Q159" i="5"/>
  <c r="U159" i="5" s="1"/>
  <c r="Q182" i="5"/>
  <c r="U182" i="5" s="1"/>
  <c r="Q204" i="5"/>
  <c r="U204" i="5" s="1"/>
  <c r="Q221" i="5"/>
  <c r="U221" i="5" s="1"/>
  <c r="Q243" i="5"/>
  <c r="U243" i="5" s="1"/>
  <c r="Q265" i="5"/>
  <c r="U265" i="5" s="1"/>
  <c r="Q287" i="5"/>
  <c r="U287" i="5" s="1"/>
  <c r="Q304" i="5"/>
  <c r="U304" i="5" s="1"/>
  <c r="Q326" i="5"/>
  <c r="U326" i="5" s="1"/>
  <c r="Q348" i="5"/>
  <c r="U348" i="5" s="1"/>
  <c r="Q365" i="5"/>
  <c r="U365" i="5" s="1"/>
  <c r="Q387" i="5"/>
  <c r="U387" i="5" s="1"/>
  <c r="Q409" i="5"/>
  <c r="U409" i="5" s="1"/>
  <c r="Q431" i="5"/>
  <c r="U431" i="5" s="1"/>
  <c r="Q448" i="5"/>
  <c r="U448" i="5" s="1"/>
  <c r="Q470" i="5"/>
  <c r="U470" i="5" s="1"/>
  <c r="Q492" i="5"/>
  <c r="U492" i="5" s="1"/>
  <c r="Q509" i="5"/>
  <c r="U509" i="5" s="1"/>
  <c r="Q531" i="5"/>
  <c r="U531" i="5" s="1"/>
  <c r="Q553" i="5"/>
  <c r="U553" i="5" s="1"/>
  <c r="Q575" i="5"/>
  <c r="U575" i="5" s="1"/>
  <c r="Q592" i="5"/>
  <c r="U592" i="5" s="1"/>
  <c r="Q614" i="5"/>
  <c r="U614" i="5" s="1"/>
  <c r="Q636" i="5"/>
  <c r="U636" i="5" s="1"/>
  <c r="Q653" i="5"/>
  <c r="U653" i="5" s="1"/>
  <c r="Q675" i="5"/>
  <c r="U675" i="5" s="1"/>
  <c r="Q697" i="5"/>
  <c r="U697" i="5" s="1"/>
  <c r="Q719" i="5"/>
  <c r="U719" i="5" s="1"/>
  <c r="Q736" i="5"/>
  <c r="U736" i="5" s="1"/>
  <c r="Q758" i="5"/>
  <c r="U758" i="5" s="1"/>
  <c r="Q780" i="5"/>
  <c r="U780" i="5" s="1"/>
  <c r="Q797" i="5"/>
  <c r="U797" i="5" s="1"/>
  <c r="Q819" i="5"/>
  <c r="U819" i="5" s="1"/>
  <c r="Q841" i="5"/>
  <c r="U841" i="5" s="1"/>
  <c r="Q863" i="5"/>
  <c r="U863" i="5" s="1"/>
  <c r="Q64" i="5"/>
  <c r="U64" i="5" s="1"/>
  <c r="Q781" i="5"/>
  <c r="U781" i="5" s="1"/>
  <c r="Q113" i="5"/>
  <c r="U113" i="5" s="1"/>
  <c r="Q289" i="5"/>
  <c r="U289" i="5" s="1"/>
  <c r="Q433" i="5"/>
  <c r="U433" i="5" s="1"/>
  <c r="Q577" i="5"/>
  <c r="U577" i="5" s="1"/>
  <c r="Q721" i="5"/>
  <c r="U721" i="5" s="1"/>
  <c r="Q843" i="5"/>
  <c r="U843" i="5" s="1"/>
  <c r="Q48" i="5"/>
  <c r="U48" i="5" s="1"/>
  <c r="Q312" i="5"/>
  <c r="U312" i="5" s="1"/>
  <c r="Q473" i="5"/>
  <c r="U473" i="5" s="1"/>
  <c r="Q617" i="5"/>
  <c r="U617" i="5" s="1"/>
  <c r="Q722" i="5"/>
  <c r="U722" i="5" s="1"/>
  <c r="Q866" i="5"/>
  <c r="U866" i="5" s="1"/>
  <c r="Q145" i="5"/>
  <c r="U145" i="5" s="1"/>
  <c r="Q457" i="5"/>
  <c r="U457" i="5" s="1"/>
  <c r="Q684" i="5"/>
  <c r="U684" i="5" s="1"/>
  <c r="Q845" i="5"/>
  <c r="U845" i="5" s="1"/>
  <c r="Q28" i="5"/>
  <c r="U28" i="5" s="1"/>
  <c r="Q52" i="5"/>
  <c r="U52" i="5" s="1"/>
  <c r="Q76" i="5"/>
  <c r="U76" i="5" s="1"/>
  <c r="Q100" i="5"/>
  <c r="U100" i="5" s="1"/>
  <c r="Q124" i="5"/>
  <c r="U124" i="5" s="1"/>
  <c r="Q148" i="5"/>
  <c r="U148" i="5" s="1"/>
  <c r="Q172" i="5"/>
  <c r="U172" i="5" s="1"/>
  <c r="Q194" i="5"/>
  <c r="U194" i="5" s="1"/>
  <c r="Q216" i="5"/>
  <c r="U216" i="5" s="1"/>
  <c r="Q233" i="5"/>
  <c r="U233" i="5" s="1"/>
  <c r="Q255" i="5"/>
  <c r="U255" i="5" s="1"/>
  <c r="Q277" i="5"/>
  <c r="U277" i="5" s="1"/>
  <c r="Q299" i="5"/>
  <c r="U299" i="5" s="1"/>
  <c r="Q316" i="5"/>
  <c r="U316" i="5" s="1"/>
  <c r="Q338" i="5"/>
  <c r="U338" i="5" s="1"/>
  <c r="Q360" i="5"/>
  <c r="U360" i="5" s="1"/>
  <c r="Q377" i="5"/>
  <c r="U377" i="5" s="1"/>
  <c r="Q399" i="5"/>
  <c r="U399" i="5" s="1"/>
  <c r="Q421" i="5"/>
  <c r="U421" i="5" s="1"/>
  <c r="Q443" i="5"/>
  <c r="U443" i="5" s="1"/>
  <c r="Q460" i="5"/>
  <c r="U460" i="5" s="1"/>
  <c r="Q482" i="5"/>
  <c r="U482" i="5" s="1"/>
  <c r="Q504" i="5"/>
  <c r="U504" i="5" s="1"/>
  <c r="Q521" i="5"/>
  <c r="U521" i="5" s="1"/>
  <c r="Q543" i="5"/>
  <c r="U543" i="5" s="1"/>
  <c r="Q565" i="5"/>
  <c r="U565" i="5" s="1"/>
  <c r="Q587" i="5"/>
  <c r="U587" i="5" s="1"/>
  <c r="Q604" i="5"/>
  <c r="U604" i="5" s="1"/>
  <c r="Q626" i="5"/>
  <c r="U626" i="5" s="1"/>
  <c r="Q648" i="5"/>
  <c r="U648" i="5" s="1"/>
  <c r="Q665" i="5"/>
  <c r="U665" i="5" s="1"/>
  <c r="Q687" i="5"/>
  <c r="U687" i="5" s="1"/>
  <c r="Q709" i="5"/>
  <c r="U709" i="5" s="1"/>
  <c r="Q731" i="5"/>
  <c r="U731" i="5" s="1"/>
  <c r="Q748" i="5"/>
  <c r="U748" i="5" s="1"/>
  <c r="Q770" i="5"/>
  <c r="U770" i="5" s="1"/>
  <c r="Q792" i="5"/>
  <c r="U792" i="5" s="1"/>
  <c r="Q809" i="5"/>
  <c r="U809" i="5" s="1"/>
  <c r="Q831" i="5"/>
  <c r="U831" i="5" s="1"/>
  <c r="Q853" i="5"/>
  <c r="U853" i="5" s="1"/>
  <c r="Q136" i="5"/>
  <c r="U136" i="5" s="1"/>
  <c r="Q864" i="5"/>
  <c r="U864" i="5" s="1"/>
  <c r="Q41" i="5"/>
  <c r="U41" i="5" s="1"/>
  <c r="Q206" i="5"/>
  <c r="U206" i="5" s="1"/>
  <c r="Q267" i="5"/>
  <c r="U267" i="5" s="1"/>
  <c r="Q389" i="5"/>
  <c r="U389" i="5" s="1"/>
  <c r="Q494" i="5"/>
  <c r="U494" i="5" s="1"/>
  <c r="Q599" i="5"/>
  <c r="U599" i="5" s="1"/>
  <c r="Q743" i="5"/>
  <c r="U743" i="5" s="1"/>
  <c r="Q24" i="5"/>
  <c r="U24" i="5" s="1"/>
  <c r="Q207" i="5"/>
  <c r="U207" i="5" s="1"/>
  <c r="Q351" i="5"/>
  <c r="U351" i="5" s="1"/>
  <c r="Q456" i="5"/>
  <c r="U456" i="5" s="1"/>
  <c r="Q539" i="5"/>
  <c r="U539" i="5" s="1"/>
  <c r="Q661" i="5"/>
  <c r="U661" i="5" s="1"/>
  <c r="Q783" i="5"/>
  <c r="U783" i="5" s="1"/>
  <c r="Q49" i="5"/>
  <c r="U49" i="5" s="1"/>
  <c r="Q208" i="5"/>
  <c r="U208" i="5" s="1"/>
  <c r="Q291" i="5"/>
  <c r="U291" i="5" s="1"/>
  <c r="Q352" i="5"/>
  <c r="U352" i="5" s="1"/>
  <c r="Q435" i="5"/>
  <c r="U435" i="5" s="1"/>
  <c r="Q540" i="5"/>
  <c r="U540" i="5" s="1"/>
  <c r="Q601" i="5"/>
  <c r="U601" i="5" s="1"/>
  <c r="Q723" i="5"/>
  <c r="U723" i="5" s="1"/>
  <c r="Q828" i="5"/>
  <c r="U828" i="5" s="1"/>
  <c r="Q29" i="5"/>
  <c r="U29" i="5" s="1"/>
  <c r="Q53" i="5"/>
  <c r="U53" i="5" s="1"/>
  <c r="Q77" i="5"/>
  <c r="U77" i="5" s="1"/>
  <c r="Q101" i="5"/>
  <c r="U101" i="5" s="1"/>
  <c r="Q125" i="5"/>
  <c r="U125" i="5" s="1"/>
  <c r="Q149" i="5"/>
  <c r="U149" i="5" s="1"/>
  <c r="Q173" i="5"/>
  <c r="U173" i="5" s="1"/>
  <c r="Q195" i="5"/>
  <c r="U195" i="5" s="1"/>
  <c r="Q217" i="5"/>
  <c r="U217" i="5" s="1"/>
  <c r="Q239" i="5"/>
  <c r="U239" i="5" s="1"/>
  <c r="Q256" i="5"/>
  <c r="U256" i="5" s="1"/>
  <c r="Q278" i="5"/>
  <c r="U278" i="5" s="1"/>
  <c r="Q300" i="5"/>
  <c r="U300" i="5" s="1"/>
  <c r="Q317" i="5"/>
  <c r="U317" i="5" s="1"/>
  <c r="Q339" i="5"/>
  <c r="U339" i="5" s="1"/>
  <c r="Q361" i="5"/>
  <c r="U361" i="5" s="1"/>
  <c r="Q383" i="5"/>
  <c r="U383" i="5" s="1"/>
  <c r="Q400" i="5"/>
  <c r="U400" i="5" s="1"/>
  <c r="Q422" i="5"/>
  <c r="U422" i="5" s="1"/>
  <c r="Q444" i="5"/>
  <c r="U444" i="5" s="1"/>
  <c r="Q461" i="5"/>
  <c r="U461" i="5" s="1"/>
  <c r="Q483" i="5"/>
  <c r="U483" i="5" s="1"/>
  <c r="Q505" i="5"/>
  <c r="U505" i="5" s="1"/>
  <c r="Q527" i="5"/>
  <c r="U527" i="5" s="1"/>
  <c r="Q544" i="5"/>
  <c r="U544" i="5" s="1"/>
  <c r="Q566" i="5"/>
  <c r="U566" i="5" s="1"/>
  <c r="Q588" i="5"/>
  <c r="U588" i="5" s="1"/>
  <c r="Q605" i="5"/>
  <c r="U605" i="5" s="1"/>
  <c r="Q627" i="5"/>
  <c r="U627" i="5" s="1"/>
  <c r="Q649" i="5"/>
  <c r="U649" i="5" s="1"/>
  <c r="Q671" i="5"/>
  <c r="U671" i="5" s="1"/>
  <c r="Q688" i="5"/>
  <c r="U688" i="5" s="1"/>
  <c r="Q710" i="5"/>
  <c r="U710" i="5" s="1"/>
  <c r="Q732" i="5"/>
  <c r="U732" i="5" s="1"/>
  <c r="Q749" i="5"/>
  <c r="U749" i="5" s="1"/>
  <c r="Q771" i="5"/>
  <c r="U771" i="5" s="1"/>
  <c r="Q793" i="5"/>
  <c r="U793" i="5" s="1"/>
  <c r="Q815" i="5"/>
  <c r="U815" i="5" s="1"/>
  <c r="Q832" i="5"/>
  <c r="U832" i="5" s="1"/>
  <c r="Q854" i="5"/>
  <c r="U854" i="5" s="1"/>
  <c r="Q445" i="5"/>
  <c r="U445" i="5" s="1"/>
  <c r="Q40" i="5"/>
  <c r="U40" i="5" s="1"/>
  <c r="Q842" i="5"/>
  <c r="U842" i="5" s="1"/>
  <c r="Q137" i="5"/>
  <c r="U137" i="5" s="1"/>
  <c r="Q350" i="5"/>
  <c r="U350" i="5" s="1"/>
  <c r="Q516" i="5"/>
  <c r="U516" i="5" s="1"/>
  <c r="Q660" i="5"/>
  <c r="U660" i="5" s="1"/>
  <c r="Q782" i="5"/>
  <c r="U782" i="5" s="1"/>
  <c r="Q96" i="5"/>
  <c r="U96" i="5" s="1"/>
  <c r="Q251" i="5"/>
  <c r="U251" i="5" s="1"/>
  <c r="Q395" i="5"/>
  <c r="U395" i="5" s="1"/>
  <c r="Q556" i="5"/>
  <c r="U556" i="5" s="1"/>
  <c r="Q700" i="5"/>
  <c r="U700" i="5" s="1"/>
  <c r="Q844" i="5"/>
  <c r="U844" i="5" s="1"/>
  <c r="Q121" i="5"/>
  <c r="U121" i="5" s="1"/>
  <c r="Q479" i="5"/>
  <c r="U479" i="5" s="1"/>
  <c r="Q640" i="5"/>
  <c r="U640" i="5" s="1"/>
  <c r="Q767" i="5"/>
  <c r="U767" i="5" s="1"/>
  <c r="Q353" i="5"/>
  <c r="U353" i="5" s="1"/>
  <c r="Q603" i="5"/>
  <c r="U603" i="5" s="1"/>
  <c r="Q253" i="5"/>
  <c r="U253" i="5" s="1"/>
  <c r="Q376" i="5"/>
  <c r="U376" i="5" s="1"/>
  <c r="Q27" i="5"/>
  <c r="U27" i="5" s="1"/>
  <c r="Q171" i="5"/>
  <c r="U171" i="5" s="1"/>
  <c r="Q293" i="5"/>
  <c r="U293" i="5" s="1"/>
  <c r="Q420" i="5"/>
  <c r="U420" i="5" s="1"/>
  <c r="Q542" i="5"/>
  <c r="U542" i="5" s="1"/>
  <c r="Q664" i="5"/>
  <c r="U664" i="5" s="1"/>
  <c r="Q791" i="5"/>
  <c r="U791" i="5" s="1"/>
  <c r="Q50" i="5"/>
  <c r="U50" i="5" s="1"/>
  <c r="Q192" i="5"/>
  <c r="U192" i="5" s="1"/>
  <c r="Q314" i="5"/>
  <c r="U314" i="5" s="1"/>
  <c r="Q436" i="5"/>
  <c r="U436" i="5" s="1"/>
  <c r="Q563" i="5"/>
  <c r="U563" i="5" s="1"/>
  <c r="Q685" i="5"/>
  <c r="U685" i="5" s="1"/>
  <c r="Q807" i="5"/>
  <c r="U807" i="5" s="1"/>
  <c r="Q215" i="5"/>
  <c r="U215" i="5" s="1"/>
  <c r="Q231" i="5"/>
  <c r="U231" i="5" s="1"/>
  <c r="Q232" i="5"/>
  <c r="U232" i="5" s="1"/>
  <c r="Q746" i="5"/>
  <c r="U746" i="5" s="1"/>
  <c r="Q10" i="5"/>
  <c r="U10" i="5" s="1"/>
  <c r="Q254" i="5"/>
  <c r="U254" i="5" s="1"/>
  <c r="Q480" i="5"/>
  <c r="U480" i="5" s="1"/>
  <c r="Q725" i="5"/>
  <c r="U725" i="5" s="1"/>
  <c r="Q624" i="5"/>
  <c r="U624" i="5" s="1"/>
  <c r="Q123" i="5"/>
  <c r="U123" i="5" s="1"/>
  <c r="Q51" i="5"/>
  <c r="U51" i="5" s="1"/>
  <c r="Q193" i="5"/>
  <c r="U193" i="5" s="1"/>
  <c r="Q315" i="5"/>
  <c r="U315" i="5" s="1"/>
  <c r="Q437" i="5"/>
  <c r="U437" i="5" s="1"/>
  <c r="Q564" i="5"/>
  <c r="U564" i="5" s="1"/>
  <c r="Q686" i="5"/>
  <c r="U686" i="5" s="1"/>
  <c r="Q808" i="5"/>
  <c r="U808" i="5" s="1"/>
  <c r="Q74" i="5"/>
  <c r="U74" i="5" s="1"/>
  <c r="Q209" i="5"/>
  <c r="U209" i="5" s="1"/>
  <c r="Q336" i="5"/>
  <c r="U336" i="5" s="1"/>
  <c r="Q458" i="5"/>
  <c r="U458" i="5" s="1"/>
  <c r="Q580" i="5"/>
  <c r="U580" i="5" s="1"/>
  <c r="Q707" i="5"/>
  <c r="U707" i="5" s="1"/>
  <c r="Q829" i="5"/>
  <c r="U829" i="5" s="1"/>
  <c r="Q75" i="5"/>
  <c r="U75" i="5" s="1"/>
  <c r="Q581" i="5"/>
  <c r="U581" i="5" s="1"/>
  <c r="Q708" i="5"/>
  <c r="U708" i="5" s="1"/>
  <c r="Q830" i="5"/>
  <c r="U830" i="5" s="1"/>
  <c r="Q98" i="5"/>
  <c r="U98" i="5" s="1"/>
  <c r="Q851" i="5"/>
  <c r="U851" i="5" s="1"/>
  <c r="Q99" i="5"/>
  <c r="U99" i="5" s="1"/>
  <c r="Q852" i="5"/>
  <c r="U852" i="5" s="1"/>
  <c r="Q122" i="5"/>
  <c r="U122" i="5" s="1"/>
  <c r="Q503" i="5"/>
  <c r="U503" i="5" s="1"/>
  <c r="Q146" i="5"/>
  <c r="U146" i="5" s="1"/>
  <c r="Q275" i="5"/>
  <c r="U275" i="5" s="1"/>
  <c r="Q397" i="5"/>
  <c r="U397" i="5" s="1"/>
  <c r="Q519" i="5"/>
  <c r="U519" i="5" s="1"/>
  <c r="Q641" i="5"/>
  <c r="U641" i="5" s="1"/>
  <c r="Q768" i="5"/>
  <c r="U768" i="5" s="1"/>
  <c r="Q170" i="5"/>
  <c r="U170" i="5" s="1"/>
  <c r="Q419" i="5"/>
  <c r="U419" i="5" s="1"/>
  <c r="Q663" i="5"/>
  <c r="U663" i="5" s="1"/>
  <c r="Q459" i="5"/>
  <c r="U459" i="5" s="1"/>
  <c r="Q602" i="5"/>
  <c r="U602" i="5" s="1"/>
  <c r="Q359" i="5"/>
  <c r="U359" i="5" s="1"/>
  <c r="Q375" i="5"/>
  <c r="U375" i="5" s="1"/>
  <c r="Q747" i="5"/>
  <c r="U747" i="5" s="1"/>
  <c r="Q147" i="5"/>
  <c r="U147" i="5" s="1"/>
  <c r="Q276" i="5"/>
  <c r="U276" i="5" s="1"/>
  <c r="Q398" i="5"/>
  <c r="U398" i="5" s="1"/>
  <c r="Q520" i="5"/>
  <c r="U520" i="5" s="1"/>
  <c r="Q647" i="5"/>
  <c r="U647" i="5" s="1"/>
  <c r="Q769" i="5"/>
  <c r="U769" i="5" s="1"/>
  <c r="Q26" i="5"/>
  <c r="U26" i="5" s="1"/>
  <c r="Q292" i="5"/>
  <c r="U292" i="5" s="1"/>
  <c r="Q541" i="5"/>
  <c r="U541" i="5" s="1"/>
  <c r="Q785" i="5"/>
  <c r="U785" i="5" s="1"/>
  <c r="Q337" i="5"/>
  <c r="U337" i="5" s="1"/>
  <c r="Q724" i="5"/>
  <c r="U724" i="5" s="1"/>
  <c r="Q481" i="5"/>
  <c r="U481" i="5" s="1"/>
  <c r="Q497" i="5"/>
  <c r="U497" i="5" s="1"/>
  <c r="Q625" i="5"/>
  <c r="U625" i="5" s="1"/>
  <c r="J2" i="5"/>
  <c r="J3" i="5"/>
  <c r="C27" i="8" l="1"/>
  <c r="C28" i="8" s="1"/>
  <c r="C33" i="7"/>
  <c r="C12" i="5"/>
  <c r="M209" i="5" s="1"/>
  <c r="C14" i="5"/>
  <c r="C15" i="5"/>
  <c r="C10" i="5"/>
  <c r="C11" i="5"/>
  <c r="J4" i="5"/>
  <c r="C13" i="5"/>
  <c r="R209" i="5" l="1"/>
  <c r="AQ209" i="5" s="1"/>
  <c r="M303" i="5"/>
  <c r="M394" i="5"/>
  <c r="M613" i="5"/>
  <c r="M93" i="5"/>
  <c r="M234" i="5"/>
  <c r="M485" i="5"/>
  <c r="M736" i="5"/>
  <c r="M411" i="5"/>
  <c r="M470" i="5"/>
  <c r="M16" i="5"/>
  <c r="M241" i="5"/>
  <c r="M833" i="5"/>
  <c r="M326" i="5"/>
  <c r="M832" i="5"/>
  <c r="M68" i="5"/>
  <c r="M704" i="5"/>
  <c r="M467" i="5"/>
  <c r="M867" i="5"/>
  <c r="M357" i="5"/>
  <c r="M398" i="5"/>
  <c r="M38" i="5"/>
  <c r="M779" i="5"/>
  <c r="M839" i="5"/>
  <c r="M219" i="5"/>
  <c r="M702" i="5"/>
  <c r="M537" i="5"/>
  <c r="M416" i="5"/>
  <c r="M635" i="5"/>
  <c r="M327" i="5"/>
  <c r="M242" i="5"/>
  <c r="M819" i="5"/>
  <c r="M636" i="5"/>
  <c r="M621" i="5"/>
  <c r="M567" i="5"/>
  <c r="M707" i="5"/>
  <c r="M539" i="5"/>
  <c r="M353" i="5"/>
  <c r="M698" i="5"/>
  <c r="M700" i="5"/>
  <c r="M533" i="5"/>
  <c r="M718" i="5"/>
  <c r="M614" i="5"/>
  <c r="M544" i="5"/>
  <c r="M713" i="5"/>
  <c r="M424" i="5"/>
  <c r="M403" i="5"/>
  <c r="M719" i="5"/>
  <c r="M703" i="5"/>
  <c r="M794" i="5"/>
  <c r="M842" i="5"/>
  <c r="M446" i="5"/>
  <c r="M409" i="5"/>
  <c r="M123" i="5"/>
  <c r="M105" i="5"/>
  <c r="M815" i="5"/>
  <c r="M278" i="5"/>
  <c r="M266" i="5"/>
  <c r="M325" i="5"/>
  <c r="M244" i="5"/>
  <c r="M859" i="5"/>
  <c r="M238" i="5"/>
  <c r="M672" i="5"/>
  <c r="M300" i="5"/>
  <c r="M712" i="5"/>
  <c r="M809" i="5"/>
  <c r="M560" i="5"/>
  <c r="M666" i="5"/>
  <c r="M100" i="5"/>
  <c r="M705" i="5"/>
  <c r="M440" i="5"/>
  <c r="M801" i="5"/>
  <c r="M610" i="5"/>
  <c r="M804" i="5"/>
  <c r="M249" i="5"/>
  <c r="M175" i="5"/>
  <c r="M791" i="5"/>
  <c r="M491" i="5"/>
  <c r="M643" i="5"/>
  <c r="M649" i="5"/>
  <c r="M630" i="5"/>
  <c r="M106" i="5"/>
  <c r="M215" i="5"/>
  <c r="M350" i="5"/>
  <c r="M261" i="5"/>
  <c r="M865" i="5"/>
  <c r="M693" i="5"/>
  <c r="M434" i="5"/>
  <c r="M118" i="5"/>
  <c r="M26" i="5"/>
  <c r="M61" i="5"/>
  <c r="M667" i="5"/>
  <c r="M141" i="5"/>
  <c r="M823" i="5"/>
  <c r="M650" i="5"/>
  <c r="M44" i="5"/>
  <c r="M110" i="5"/>
  <c r="M538" i="5"/>
  <c r="M55" i="5"/>
  <c r="M109" i="5"/>
  <c r="M111" i="5"/>
  <c r="M165" i="5"/>
  <c r="M741" i="5"/>
  <c r="M605" i="5"/>
  <c r="M571" i="5"/>
  <c r="M531" i="5"/>
  <c r="M554" i="5"/>
  <c r="M496" i="5"/>
  <c r="M225" i="5"/>
  <c r="M421" i="5"/>
  <c r="M150" i="5"/>
  <c r="M548" i="5"/>
  <c r="M80" i="5"/>
  <c r="M262" i="5"/>
  <c r="M328" i="5"/>
  <c r="M356" i="5"/>
  <c r="M340" i="5"/>
  <c r="M483" i="5"/>
  <c r="M468" i="5"/>
  <c r="M135" i="5"/>
  <c r="M415" i="5"/>
  <c r="M18" i="5"/>
  <c r="M207" i="5"/>
  <c r="M547" i="5"/>
  <c r="M573" i="5"/>
  <c r="M562" i="5"/>
  <c r="M686" i="5"/>
  <c r="M602" i="5"/>
  <c r="M798" i="5"/>
  <c r="M417" i="5"/>
  <c r="M14" i="5"/>
  <c r="M193" i="5"/>
  <c r="M77" i="5"/>
  <c r="M71" i="5"/>
  <c r="M335" i="5"/>
  <c r="M90" i="5"/>
  <c r="M91" i="5"/>
  <c r="M271" i="5"/>
  <c r="M457" i="5"/>
  <c r="M124" i="5"/>
  <c r="M62" i="5"/>
  <c r="M153" i="5"/>
  <c r="M587" i="5"/>
  <c r="M453" i="5"/>
  <c r="M509" i="5"/>
  <c r="M708" i="5"/>
  <c r="M846" i="5"/>
  <c r="M677" i="5"/>
  <c r="M92" i="5"/>
  <c r="M799" i="5"/>
  <c r="M568" i="5"/>
  <c r="M236" i="5"/>
  <c r="M829" i="5"/>
  <c r="M579" i="5"/>
  <c r="M486" i="5"/>
  <c r="M172" i="5"/>
  <c r="M773" i="5"/>
  <c r="M213" i="5"/>
  <c r="M770" i="5"/>
  <c r="M783" i="5"/>
  <c r="M669" i="5"/>
  <c r="M617" i="5"/>
  <c r="M477" i="5"/>
  <c r="M631" i="5"/>
  <c r="M159" i="5"/>
  <c r="M107" i="5"/>
  <c r="M341" i="5"/>
  <c r="M96" i="5"/>
  <c r="M97" i="5"/>
  <c r="M277" i="5"/>
  <c r="M487" i="5"/>
  <c r="M134" i="5"/>
  <c r="M279" i="5"/>
  <c r="M177" i="5"/>
  <c r="M63" i="5"/>
  <c r="M460" i="5"/>
  <c r="M570" i="5"/>
  <c r="M714" i="5"/>
  <c r="M852" i="5"/>
  <c r="M697" i="5"/>
  <c r="M182" i="5"/>
  <c r="M827" i="5"/>
  <c r="M586" i="5"/>
  <c r="M282" i="5"/>
  <c r="M857" i="5"/>
  <c r="M596" i="5"/>
  <c r="M535" i="5"/>
  <c r="M314" i="5"/>
  <c r="M802" i="5"/>
  <c r="M291" i="5"/>
  <c r="M339" i="5"/>
  <c r="M797" i="5"/>
  <c r="M683" i="5"/>
  <c r="M777" i="5"/>
  <c r="M57" i="5"/>
  <c r="M776" i="5"/>
  <c r="M675" i="5"/>
  <c r="M113" i="5"/>
  <c r="M347" i="5"/>
  <c r="M132" i="5"/>
  <c r="M103" i="5"/>
  <c r="M319" i="5"/>
  <c r="M493" i="5"/>
  <c r="M142" i="5"/>
  <c r="M286" i="5"/>
  <c r="M201" i="5"/>
  <c r="M75" i="5"/>
  <c r="M482" i="5"/>
  <c r="M576" i="5"/>
  <c r="M720" i="5"/>
  <c r="M164" i="5"/>
  <c r="M710" i="5"/>
  <c r="M230" i="5"/>
  <c r="M835" i="5"/>
  <c r="M595" i="5"/>
  <c r="M312" i="5"/>
  <c r="M122" i="5"/>
  <c r="M627" i="5"/>
  <c r="M191" i="5"/>
  <c r="M425" i="5"/>
  <c r="M210" i="5"/>
  <c r="M181" i="5"/>
  <c r="M337" i="5"/>
  <c r="M28" i="5"/>
  <c r="M480" i="5"/>
  <c r="M322" i="5"/>
  <c r="M521" i="5"/>
  <c r="M273" i="5"/>
  <c r="M178" i="5"/>
  <c r="M594" i="5"/>
  <c r="M780" i="5"/>
  <c r="M370" i="5"/>
  <c r="M808" i="5"/>
  <c r="M633" i="5"/>
  <c r="M214" i="5"/>
  <c r="M742" i="5"/>
  <c r="M657" i="5"/>
  <c r="M268" i="5"/>
  <c r="M729" i="5"/>
  <c r="M730" i="5"/>
  <c r="M572" i="5"/>
  <c r="M255" i="5"/>
  <c r="M725" i="5"/>
  <c r="M525" i="5"/>
  <c r="M845" i="5"/>
  <c r="M727" i="5"/>
  <c r="M536" i="5"/>
  <c r="M789" i="5"/>
  <c r="M276" i="5"/>
  <c r="M861" i="5"/>
  <c r="M197" i="5"/>
  <c r="M431" i="5"/>
  <c r="M228" i="5"/>
  <c r="M187" i="5"/>
  <c r="M391" i="5"/>
  <c r="M34" i="5"/>
  <c r="M494" i="5"/>
  <c r="M344" i="5"/>
  <c r="M527" i="5"/>
  <c r="M280" i="5"/>
  <c r="M202" i="5"/>
  <c r="M600" i="5"/>
  <c r="M786" i="5"/>
  <c r="M420" i="5"/>
  <c r="M821" i="5"/>
  <c r="M641" i="5"/>
  <c r="M267" i="5"/>
  <c r="M757" i="5"/>
  <c r="M679" i="5"/>
  <c r="M298" i="5"/>
  <c r="M751" i="5"/>
  <c r="M737" i="5"/>
  <c r="M580" i="5"/>
  <c r="M363" i="5"/>
  <c r="M811" i="5"/>
  <c r="M598" i="5"/>
  <c r="M158" i="5"/>
  <c r="M755" i="5"/>
  <c r="M555" i="5"/>
  <c r="M243" i="5"/>
  <c r="M412" i="5"/>
  <c r="M599" i="5"/>
  <c r="M817" i="5"/>
  <c r="M784" i="5"/>
  <c r="M754" i="5"/>
  <c r="M825" i="5"/>
  <c r="M766" i="5"/>
  <c r="M787" i="5"/>
  <c r="M561" i="5"/>
  <c r="M414" i="5"/>
  <c r="M296" i="5"/>
  <c r="M231" i="5"/>
  <c r="M816" i="5"/>
  <c r="M588" i="5"/>
  <c r="M309" i="5"/>
  <c r="M488" i="5"/>
  <c r="M248" i="5"/>
  <c r="M397" i="5"/>
  <c r="M25" i="5"/>
  <c r="M329" i="5"/>
  <c r="M689" i="5"/>
  <c r="M56" i="5"/>
  <c r="M640" i="5"/>
  <c r="M740" i="5"/>
  <c r="M711" i="5"/>
  <c r="M759" i="5"/>
  <c r="M701" i="5"/>
  <c r="M386" i="5"/>
  <c r="M183" i="5"/>
  <c r="M166" i="5"/>
  <c r="M190" i="5"/>
  <c r="M810" i="5"/>
  <c r="M582" i="5"/>
  <c r="M302" i="5"/>
  <c r="M466" i="5"/>
  <c r="M116" i="5"/>
  <c r="M331" i="5"/>
  <c r="M240" i="5"/>
  <c r="M323" i="5"/>
  <c r="M478" i="5"/>
  <c r="M590" i="5"/>
  <c r="M655" i="5"/>
  <c r="M33" i="5"/>
  <c r="M853" i="5"/>
  <c r="M597" i="5"/>
  <c r="M472" i="5"/>
  <c r="M220" i="5"/>
  <c r="M863" i="5"/>
  <c r="M670" i="5"/>
  <c r="M723" i="5"/>
  <c r="M792" i="5"/>
  <c r="M432" i="5"/>
  <c r="M581" i="5"/>
  <c r="M315" i="5"/>
  <c r="M46" i="5"/>
  <c r="M235" i="5"/>
  <c r="M138" i="5"/>
  <c r="M203" i="5"/>
  <c r="M733" i="5"/>
  <c r="M818" i="5"/>
  <c r="M490" i="5"/>
  <c r="M592" i="5"/>
  <c r="M378" i="5"/>
  <c r="M796" i="5"/>
  <c r="M524" i="5"/>
  <c r="M418" i="5"/>
  <c r="M140" i="5"/>
  <c r="M785" i="5"/>
  <c r="M663" i="5"/>
  <c r="M664" i="5"/>
  <c r="M732" i="5"/>
  <c r="M396" i="5"/>
  <c r="M551" i="5"/>
  <c r="M308" i="5"/>
  <c r="M40" i="5"/>
  <c r="M205" i="5"/>
  <c r="M84" i="5"/>
  <c r="M131" i="5"/>
  <c r="M805" i="5"/>
  <c r="M441" i="5"/>
  <c r="M862" i="5"/>
  <c r="M104" i="5"/>
  <c r="M500" i="5"/>
  <c r="M638" i="5"/>
  <c r="M390" i="5"/>
  <c r="M188" i="5"/>
  <c r="M814" i="5"/>
  <c r="M626" i="5"/>
  <c r="M656" i="5"/>
  <c r="M651" i="5"/>
  <c r="M726" i="5"/>
  <c r="M360" i="5"/>
  <c r="M545" i="5"/>
  <c r="M50" i="5"/>
  <c r="M22" i="5"/>
  <c r="M199" i="5"/>
  <c r="M78" i="5"/>
  <c r="M119" i="5"/>
  <c r="M395" i="5"/>
  <c r="M313" i="5"/>
  <c r="M121" i="5"/>
  <c r="M222" i="5"/>
  <c r="M479" i="5"/>
  <c r="M263" i="5"/>
  <c r="M65" i="5"/>
  <c r="M451" i="5"/>
  <c r="M307" i="5"/>
  <c r="M115" i="5"/>
  <c r="M216" i="5"/>
  <c r="M473" i="5"/>
  <c r="M251" i="5"/>
  <c r="M59" i="5"/>
  <c r="M564" i="5"/>
  <c r="M410" i="5"/>
  <c r="M508" i="5"/>
  <c r="M272" i="5"/>
  <c r="M94" i="5"/>
  <c r="M385" i="5"/>
  <c r="M169" i="5"/>
  <c r="M204" i="5"/>
  <c r="M419" i="5"/>
  <c r="M53" i="5"/>
  <c r="M549" i="5"/>
  <c r="M646" i="5"/>
  <c r="M763" i="5"/>
  <c r="M565" i="5"/>
  <c r="M195" i="5"/>
  <c r="M752" i="5"/>
  <c r="M694" i="5"/>
  <c r="M553" i="5"/>
  <c r="M634" i="5"/>
  <c r="M497" i="5"/>
  <c r="M585" i="5"/>
  <c r="M644" i="5"/>
  <c r="M774" i="5"/>
  <c r="M558" i="5"/>
  <c r="M388" i="5"/>
  <c r="M495" i="5"/>
  <c r="M452" i="5"/>
  <c r="M408" i="5"/>
  <c r="M88" i="5"/>
  <c r="M475" i="5"/>
  <c r="M259" i="5"/>
  <c r="M163" i="5"/>
  <c r="M43" i="5"/>
  <c r="M168" i="5"/>
  <c r="M66" i="5"/>
  <c r="M413" i="5"/>
  <c r="M281" i="5"/>
  <c r="M47" i="5"/>
  <c r="M761" i="5"/>
  <c r="M647" i="5"/>
  <c r="M504" i="5"/>
  <c r="M695" i="5"/>
  <c r="M748" i="5"/>
  <c r="M826" i="5"/>
  <c r="M503" i="5"/>
  <c r="M364" i="5"/>
  <c r="M147" i="5"/>
  <c r="M556" i="5"/>
  <c r="M426" i="5"/>
  <c r="M652" i="5"/>
  <c r="M254" i="5"/>
  <c r="M604" i="5"/>
  <c r="M765" i="5"/>
  <c r="M429" i="5"/>
  <c r="M843" i="5"/>
  <c r="M510" i="5"/>
  <c r="M771" i="5"/>
  <c r="M399" i="5"/>
  <c r="M813" i="5"/>
  <c r="M354" i="5"/>
  <c r="M854" i="5"/>
  <c r="M601" i="5"/>
  <c r="M864" i="5"/>
  <c r="M744" i="5"/>
  <c r="M648" i="5"/>
  <c r="M528" i="5"/>
  <c r="M136" i="5"/>
  <c r="M338" i="5"/>
  <c r="M27" i="5"/>
  <c r="M330" i="5"/>
  <c r="M430" i="5"/>
  <c r="M86" i="5"/>
  <c r="M372" i="5"/>
  <c r="M58" i="5"/>
  <c r="M469" i="5"/>
  <c r="M349" i="5"/>
  <c r="M253" i="5"/>
  <c r="M133" i="5"/>
  <c r="M37" i="5"/>
  <c r="M162" i="5"/>
  <c r="M60" i="5"/>
  <c r="M407" i="5"/>
  <c r="M275" i="5"/>
  <c r="M143" i="5"/>
  <c r="M41" i="5"/>
  <c r="M148" i="5"/>
  <c r="M660" i="5"/>
  <c r="M154" i="5"/>
  <c r="M51" i="5"/>
  <c r="M459" i="5"/>
  <c r="M444" i="5"/>
  <c r="M481" i="5"/>
  <c r="M265" i="5"/>
  <c r="M49" i="5"/>
  <c r="M72" i="5"/>
  <c r="M287" i="5"/>
  <c r="M185" i="5"/>
  <c r="M847" i="5"/>
  <c r="M866" i="5"/>
  <c r="M609" i="5"/>
  <c r="M639" i="5"/>
  <c r="M682" i="5"/>
  <c r="M513" i="5"/>
  <c r="M285" i="5"/>
  <c r="M772" i="5"/>
  <c r="M850" i="5"/>
  <c r="M778" i="5"/>
  <c r="M820" i="5"/>
  <c r="M21" i="5"/>
  <c r="M81" i="5"/>
  <c r="M654" i="5"/>
  <c r="M146" i="5"/>
  <c r="M39" i="5"/>
  <c r="M256" i="5"/>
  <c r="M379" i="5"/>
  <c r="M179" i="5"/>
  <c r="M662" i="5"/>
  <c r="M584" i="5"/>
  <c r="M382" i="5"/>
  <c r="M681" i="5"/>
  <c r="M734" i="5"/>
  <c r="M812" i="5"/>
  <c r="M348" i="5"/>
  <c r="M333" i="5"/>
  <c r="M10" i="5"/>
  <c r="M516" i="5"/>
  <c r="M393" i="5"/>
  <c r="M628" i="5"/>
  <c r="M206" i="5"/>
  <c r="M589" i="5"/>
  <c r="M758" i="5"/>
  <c r="M400" i="5"/>
  <c r="M836" i="5"/>
  <c r="M471" i="5"/>
  <c r="M764" i="5"/>
  <c r="M369" i="5"/>
  <c r="M806" i="5"/>
  <c r="M292" i="5"/>
  <c r="M841" i="5"/>
  <c r="M578" i="5"/>
  <c r="M858" i="5"/>
  <c r="M738" i="5"/>
  <c r="M642" i="5"/>
  <c r="M522" i="5"/>
  <c r="M128" i="5"/>
  <c r="M316" i="5"/>
  <c r="M15" i="5"/>
  <c r="M294" i="5"/>
  <c r="M423" i="5"/>
  <c r="M74" i="5"/>
  <c r="M336" i="5"/>
  <c r="M52" i="5"/>
  <c r="M463" i="5"/>
  <c r="M343" i="5"/>
  <c r="M247" i="5"/>
  <c r="M127" i="5"/>
  <c r="M31" i="5"/>
  <c r="M156" i="5"/>
  <c r="M24" i="5"/>
  <c r="M401" i="5"/>
  <c r="M269" i="5"/>
  <c r="M137" i="5"/>
  <c r="M35" i="5"/>
  <c r="M19" i="5"/>
  <c r="M144" i="5"/>
  <c r="M12" i="5"/>
  <c r="M359" i="5"/>
  <c r="M257" i="5"/>
  <c r="M125" i="5"/>
  <c r="M566" i="5"/>
  <c r="M803" i="5"/>
  <c r="M318" i="5"/>
  <c r="M676" i="5"/>
  <c r="M746" i="5"/>
  <c r="M838" i="5"/>
  <c r="M454" i="5"/>
  <c r="M530" i="5"/>
  <c r="M436" i="5"/>
  <c r="M541" i="5"/>
  <c r="M788" i="5"/>
  <c r="M574" i="5"/>
  <c r="M831" i="5"/>
  <c r="M625" i="5"/>
  <c r="M668" i="5"/>
  <c r="M767" i="5"/>
  <c r="M129" i="5"/>
  <c r="M745" i="5"/>
  <c r="M512" i="5"/>
  <c r="M851" i="5"/>
  <c r="M687" i="5"/>
  <c r="M404" i="5"/>
  <c r="M722" i="5"/>
  <c r="M523" i="5"/>
  <c r="M171" i="5"/>
  <c r="M807" i="5"/>
  <c r="M619" i="5"/>
  <c r="M69" i="5"/>
  <c r="M735" i="5"/>
  <c r="M484" i="5"/>
  <c r="M130" i="5"/>
  <c r="M706" i="5"/>
  <c r="M577" i="5"/>
  <c r="M384" i="5"/>
  <c r="M795" i="5"/>
  <c r="M637" i="5"/>
  <c r="M310" i="5"/>
  <c r="M840" i="5"/>
  <c r="M768" i="5"/>
  <c r="M696" i="5"/>
  <c r="M624" i="5"/>
  <c r="M552" i="5"/>
  <c r="M324" i="5"/>
  <c r="M99" i="5"/>
  <c r="M381" i="5"/>
  <c r="M218" i="5"/>
  <c r="M575" i="5"/>
  <c r="M474" i="5"/>
  <c r="M117" i="5"/>
  <c r="M387" i="5"/>
  <c r="M232" i="5"/>
  <c r="M532" i="5"/>
  <c r="M224" i="5"/>
  <c r="M82" i="5"/>
  <c r="M517" i="5"/>
  <c r="M445" i="5"/>
  <c r="M373" i="5"/>
  <c r="M301" i="5"/>
  <c r="M229" i="5"/>
  <c r="M157" i="5"/>
  <c r="M85" i="5"/>
  <c r="M13" i="5"/>
  <c r="M198" i="5"/>
  <c r="M126" i="5"/>
  <c r="M54" i="5"/>
  <c r="M461" i="5"/>
  <c r="M389" i="5"/>
  <c r="M317" i="5"/>
  <c r="M245" i="5"/>
  <c r="M173" i="5"/>
  <c r="M101" i="5"/>
  <c r="M29" i="5"/>
  <c r="M775" i="5"/>
  <c r="M760" i="5"/>
  <c r="M306" i="5"/>
  <c r="M860" i="5"/>
  <c r="M691" i="5"/>
  <c r="M824" i="5"/>
  <c r="M320" i="5"/>
  <c r="M506" i="5"/>
  <c r="M406" i="5"/>
  <c r="M518" i="5"/>
  <c r="M717" i="5"/>
  <c r="M464" i="5"/>
  <c r="M731" i="5"/>
  <c r="M593" i="5"/>
  <c r="M623" i="5"/>
  <c r="M753" i="5"/>
  <c r="M32" i="5"/>
  <c r="M716" i="5"/>
  <c r="M476" i="5"/>
  <c r="M844" i="5"/>
  <c r="M680" i="5"/>
  <c r="M375" i="5"/>
  <c r="M715" i="5"/>
  <c r="M498" i="5"/>
  <c r="M362" i="5"/>
  <c r="M800" i="5"/>
  <c r="M611" i="5"/>
  <c r="M45" i="5"/>
  <c r="M728" i="5"/>
  <c r="M456" i="5"/>
  <c r="M112" i="5"/>
  <c r="M699" i="5"/>
  <c r="M550" i="5"/>
  <c r="M334" i="5"/>
  <c r="M782" i="5"/>
  <c r="M622" i="5"/>
  <c r="M297" i="5"/>
  <c r="M834" i="5"/>
  <c r="M762" i="5"/>
  <c r="M690" i="5"/>
  <c r="M618" i="5"/>
  <c r="M546" i="5"/>
  <c r="M288" i="5"/>
  <c r="M515" i="5"/>
  <c r="M374" i="5"/>
  <c r="M194" i="5"/>
  <c r="M569" i="5"/>
  <c r="M438" i="5"/>
  <c r="M98" i="5"/>
  <c r="M380" i="5"/>
  <c r="M208" i="5"/>
  <c r="M526" i="5"/>
  <c r="M200" i="5"/>
  <c r="M76" i="5"/>
  <c r="M511" i="5"/>
  <c r="M439" i="5"/>
  <c r="M367" i="5"/>
  <c r="M295" i="5"/>
  <c r="M223" i="5"/>
  <c r="M151" i="5"/>
  <c r="M79" i="5"/>
  <c r="M264" i="5"/>
  <c r="M192" i="5"/>
  <c r="M120" i="5"/>
  <c r="M48" i="5"/>
  <c r="M455" i="5"/>
  <c r="M383" i="5"/>
  <c r="M311" i="5"/>
  <c r="M239" i="5"/>
  <c r="M167" i="5"/>
  <c r="M95" i="5"/>
  <c r="M23" i="5"/>
  <c r="M196" i="5"/>
  <c r="M661" i="5"/>
  <c r="M790" i="5"/>
  <c r="M616" i="5"/>
  <c r="M632" i="5"/>
  <c r="M781" i="5"/>
  <c r="M290" i="5"/>
  <c r="M422" i="5"/>
  <c r="M304" i="5"/>
  <c r="M492" i="5"/>
  <c r="M674" i="5"/>
  <c r="M435" i="5"/>
  <c r="M688" i="5"/>
  <c r="M559" i="5"/>
  <c r="M607" i="5"/>
  <c r="M739" i="5"/>
  <c r="M376" i="5"/>
  <c r="M709" i="5"/>
  <c r="M462" i="5"/>
  <c r="M837" i="5"/>
  <c r="M673" i="5"/>
  <c r="M342" i="5"/>
  <c r="M665" i="5"/>
  <c r="M458" i="5"/>
  <c r="M270" i="5"/>
  <c r="M793" i="5"/>
  <c r="M603" i="5"/>
  <c r="M20" i="5"/>
  <c r="M721" i="5"/>
  <c r="M442" i="5"/>
  <c r="M856" i="5"/>
  <c r="M692" i="5"/>
  <c r="M542" i="5"/>
  <c r="M321" i="5"/>
  <c r="M769" i="5"/>
  <c r="M615" i="5"/>
  <c r="M284" i="5"/>
  <c r="M828" i="5"/>
  <c r="M756" i="5"/>
  <c r="M684" i="5"/>
  <c r="M612" i="5"/>
  <c r="M540" i="5"/>
  <c r="M250" i="5"/>
  <c r="M502" i="5"/>
  <c r="M352" i="5"/>
  <c r="M170" i="5"/>
  <c r="M563" i="5"/>
  <c r="M402" i="5"/>
  <c r="M514" i="5"/>
  <c r="M358" i="5"/>
  <c r="M184" i="5"/>
  <c r="M520" i="5"/>
  <c r="M176" i="5"/>
  <c r="M70" i="5"/>
  <c r="M505" i="5"/>
  <c r="M433" i="5"/>
  <c r="M361" i="5"/>
  <c r="M289" i="5"/>
  <c r="M217" i="5"/>
  <c r="M145" i="5"/>
  <c r="M73" i="5"/>
  <c r="M258" i="5"/>
  <c r="M186" i="5"/>
  <c r="M114" i="5"/>
  <c r="M42" i="5"/>
  <c r="M449" i="5"/>
  <c r="M377" i="5"/>
  <c r="M305" i="5"/>
  <c r="M233" i="5"/>
  <c r="M161" i="5"/>
  <c r="M89" i="5"/>
  <c r="M17" i="5"/>
  <c r="M848" i="5"/>
  <c r="M529" i="5"/>
  <c r="M747" i="5"/>
  <c r="M450" i="5"/>
  <c r="M583" i="5"/>
  <c r="M724" i="5"/>
  <c r="M212" i="5"/>
  <c r="M392" i="5"/>
  <c r="M855" i="5"/>
  <c r="M368" i="5"/>
  <c r="M645" i="5"/>
  <c r="M405" i="5"/>
  <c r="M629" i="5"/>
  <c r="M465" i="5"/>
  <c r="M591" i="5"/>
  <c r="M653" i="5"/>
  <c r="M332" i="5"/>
  <c r="M659" i="5"/>
  <c r="M448" i="5"/>
  <c r="M830" i="5"/>
  <c r="M620" i="5"/>
  <c r="M237" i="5"/>
  <c r="M658" i="5"/>
  <c r="M447" i="5"/>
  <c r="M189" i="5"/>
  <c r="M743" i="5"/>
  <c r="M543" i="5"/>
  <c r="M346" i="5"/>
  <c r="M671" i="5"/>
  <c r="M428" i="5"/>
  <c r="M849" i="5"/>
  <c r="M685" i="5"/>
  <c r="M519" i="5"/>
  <c r="M274" i="5"/>
  <c r="M749" i="5"/>
  <c r="M608" i="5"/>
  <c r="M260" i="5"/>
  <c r="M822" i="5"/>
  <c r="M750" i="5"/>
  <c r="M678" i="5"/>
  <c r="M606" i="5"/>
  <c r="M534" i="5"/>
  <c r="M226" i="5"/>
  <c r="M489" i="5"/>
  <c r="M345" i="5"/>
  <c r="M87" i="5"/>
  <c r="M557" i="5"/>
  <c r="M366" i="5"/>
  <c r="M501" i="5"/>
  <c r="M351" i="5"/>
  <c r="M160" i="5"/>
  <c r="M507" i="5"/>
  <c r="M152" i="5"/>
  <c r="M64" i="5"/>
  <c r="M499" i="5"/>
  <c r="M427" i="5"/>
  <c r="M355" i="5"/>
  <c r="M283" i="5"/>
  <c r="M211" i="5"/>
  <c r="M139" i="5"/>
  <c r="M67" i="5"/>
  <c r="M252" i="5"/>
  <c r="M180" i="5"/>
  <c r="M108" i="5"/>
  <c r="M36" i="5"/>
  <c r="M443" i="5"/>
  <c r="M371" i="5"/>
  <c r="M299" i="5"/>
  <c r="M227" i="5"/>
  <c r="M155" i="5"/>
  <c r="M83" i="5"/>
  <c r="M11" i="5"/>
  <c r="M246" i="5"/>
  <c r="M174" i="5"/>
  <c r="M102" i="5"/>
  <c r="M30" i="5"/>
  <c r="M437" i="5"/>
  <c r="M365" i="5"/>
  <c r="M293" i="5"/>
  <c r="M221" i="5"/>
  <c r="M149" i="5"/>
  <c r="L22" i="5"/>
  <c r="AC22" i="5" s="1"/>
  <c r="L35" i="5"/>
  <c r="AC35" i="5" s="1"/>
  <c r="L48" i="5"/>
  <c r="AC48" i="5" s="1"/>
  <c r="L61" i="5"/>
  <c r="AC61" i="5" s="1"/>
  <c r="L74" i="5"/>
  <c r="AC74" i="5" s="1"/>
  <c r="L81" i="5"/>
  <c r="AC81" i="5" s="1"/>
  <c r="L94" i="5"/>
  <c r="AC94" i="5" s="1"/>
  <c r="L107" i="5"/>
  <c r="AC107" i="5" s="1"/>
  <c r="L120" i="5"/>
  <c r="AC120" i="5" s="1"/>
  <c r="L133" i="5"/>
  <c r="AC133" i="5" s="1"/>
  <c r="L146" i="5"/>
  <c r="AC146" i="5" s="1"/>
  <c r="L153" i="5"/>
  <c r="AC153" i="5" s="1"/>
  <c r="L166" i="5"/>
  <c r="AC166" i="5" s="1"/>
  <c r="L179" i="5"/>
  <c r="AC179" i="5" s="1"/>
  <c r="L192" i="5"/>
  <c r="AC192" i="5" s="1"/>
  <c r="L205" i="5"/>
  <c r="AC205" i="5" s="1"/>
  <c r="L218" i="5"/>
  <c r="AC218" i="5" s="1"/>
  <c r="L225" i="5"/>
  <c r="AC225" i="5" s="1"/>
  <c r="L238" i="5"/>
  <c r="AC238" i="5" s="1"/>
  <c r="L251" i="5"/>
  <c r="AC251" i="5" s="1"/>
  <c r="L264" i="5"/>
  <c r="AC264" i="5" s="1"/>
  <c r="L277" i="5"/>
  <c r="AC277" i="5" s="1"/>
  <c r="L290" i="5"/>
  <c r="AC290" i="5" s="1"/>
  <c r="L297" i="5"/>
  <c r="AC297" i="5" s="1"/>
  <c r="L310" i="5"/>
  <c r="AC310" i="5" s="1"/>
  <c r="L323" i="5"/>
  <c r="AC323" i="5" s="1"/>
  <c r="L336" i="5"/>
  <c r="AC336" i="5" s="1"/>
  <c r="L349" i="5"/>
  <c r="AC349" i="5" s="1"/>
  <c r="L362" i="5"/>
  <c r="AC362" i="5" s="1"/>
  <c r="L369" i="5"/>
  <c r="AC369" i="5" s="1"/>
  <c r="L382" i="5"/>
  <c r="AC382" i="5" s="1"/>
  <c r="L12" i="5"/>
  <c r="AC12" i="5" s="1"/>
  <c r="L19" i="5"/>
  <c r="AC19" i="5" s="1"/>
  <c r="L26" i="5"/>
  <c r="AC26" i="5" s="1"/>
  <c r="L16" i="5"/>
  <c r="AC16" i="5" s="1"/>
  <c r="L23" i="5"/>
  <c r="AC23" i="5" s="1"/>
  <c r="L30" i="5"/>
  <c r="AC30" i="5" s="1"/>
  <c r="L37" i="5"/>
  <c r="AC37" i="5" s="1"/>
  <c r="L44" i="5"/>
  <c r="AC44" i="5" s="1"/>
  <c r="L87" i="5"/>
  <c r="AC87" i="5" s="1"/>
  <c r="L123" i="5"/>
  <c r="AC123" i="5" s="1"/>
  <c r="L130" i="5"/>
  <c r="AC130" i="5" s="1"/>
  <c r="L137" i="5"/>
  <c r="AC137" i="5" s="1"/>
  <c r="L144" i="5"/>
  <c r="AC144" i="5" s="1"/>
  <c r="L151" i="5"/>
  <c r="AC151" i="5" s="1"/>
  <c r="L158" i="5"/>
  <c r="AC158" i="5" s="1"/>
  <c r="L173" i="5"/>
  <c r="AC173" i="5" s="1"/>
  <c r="L180" i="5"/>
  <c r="AC180" i="5" s="1"/>
  <c r="L187" i="5"/>
  <c r="AC187" i="5" s="1"/>
  <c r="L194" i="5"/>
  <c r="AC194" i="5" s="1"/>
  <c r="L237" i="5"/>
  <c r="AC237" i="5" s="1"/>
  <c r="L244" i="5"/>
  <c r="AC244" i="5" s="1"/>
  <c r="L273" i="5"/>
  <c r="AC273" i="5" s="1"/>
  <c r="L280" i="5"/>
  <c r="AC280" i="5" s="1"/>
  <c r="L287" i="5"/>
  <c r="AC287" i="5" s="1"/>
  <c r="L294" i="5"/>
  <c r="AC294" i="5" s="1"/>
  <c r="L301" i="5"/>
  <c r="AC301" i="5" s="1"/>
  <c r="L308" i="5"/>
  <c r="AC308" i="5" s="1"/>
  <c r="L330" i="5"/>
  <c r="AC330" i="5" s="1"/>
  <c r="L337" i="5"/>
  <c r="AC337" i="5" s="1"/>
  <c r="L344" i="5"/>
  <c r="AC344" i="5" s="1"/>
  <c r="L387" i="5"/>
  <c r="AC387" i="5" s="1"/>
  <c r="L400" i="5"/>
  <c r="AC400" i="5" s="1"/>
  <c r="L407" i="5"/>
  <c r="AC407" i="5" s="1"/>
  <c r="L420" i="5"/>
  <c r="AC420" i="5" s="1"/>
  <c r="L433" i="5"/>
  <c r="AC433" i="5" s="1"/>
  <c r="L446" i="5"/>
  <c r="AC446" i="5" s="1"/>
  <c r="L459" i="5"/>
  <c r="AC459" i="5" s="1"/>
  <c r="L472" i="5"/>
  <c r="AC472" i="5" s="1"/>
  <c r="L479" i="5"/>
  <c r="AC479" i="5" s="1"/>
  <c r="L492" i="5"/>
  <c r="AC492" i="5" s="1"/>
  <c r="L505" i="5"/>
  <c r="AC505" i="5" s="1"/>
  <c r="L518" i="5"/>
  <c r="AC518" i="5" s="1"/>
  <c r="L524" i="5"/>
  <c r="AC524" i="5" s="1"/>
  <c r="L530" i="5"/>
  <c r="AC530" i="5" s="1"/>
  <c r="L536" i="5"/>
  <c r="AC536" i="5" s="1"/>
  <c r="L542" i="5"/>
  <c r="AC542" i="5" s="1"/>
  <c r="L548" i="5"/>
  <c r="AC548" i="5" s="1"/>
  <c r="L554" i="5"/>
  <c r="AC554" i="5" s="1"/>
  <c r="L560" i="5"/>
  <c r="AC560" i="5" s="1"/>
  <c r="L566" i="5"/>
  <c r="AC566" i="5" s="1"/>
  <c r="L572" i="5"/>
  <c r="AC572" i="5" s="1"/>
  <c r="L578" i="5"/>
  <c r="AC578" i="5" s="1"/>
  <c r="L584" i="5"/>
  <c r="AC584" i="5" s="1"/>
  <c r="L590" i="5"/>
  <c r="AC590" i="5" s="1"/>
  <c r="L596" i="5"/>
  <c r="AC596" i="5" s="1"/>
  <c r="L602" i="5"/>
  <c r="AC602" i="5" s="1"/>
  <c r="L608" i="5"/>
  <c r="AC608" i="5" s="1"/>
  <c r="L614" i="5"/>
  <c r="AC614" i="5" s="1"/>
  <c r="L620" i="5"/>
  <c r="AC620" i="5" s="1"/>
  <c r="L626" i="5"/>
  <c r="AC626" i="5" s="1"/>
  <c r="L632" i="5"/>
  <c r="AC632" i="5" s="1"/>
  <c r="L638" i="5"/>
  <c r="AC638" i="5" s="1"/>
  <c r="L644" i="5"/>
  <c r="AC644" i="5" s="1"/>
  <c r="L650" i="5"/>
  <c r="AC650" i="5" s="1"/>
  <c r="L656" i="5"/>
  <c r="AC656" i="5" s="1"/>
  <c r="L662" i="5"/>
  <c r="AC662" i="5" s="1"/>
  <c r="L668" i="5"/>
  <c r="AC668" i="5" s="1"/>
  <c r="L674" i="5"/>
  <c r="AC674" i="5" s="1"/>
  <c r="L680" i="5"/>
  <c r="AC680" i="5" s="1"/>
  <c r="L686" i="5"/>
  <c r="AC686" i="5" s="1"/>
  <c r="L692" i="5"/>
  <c r="AC692" i="5" s="1"/>
  <c r="L698" i="5"/>
  <c r="AC698" i="5" s="1"/>
  <c r="L704" i="5"/>
  <c r="AC704" i="5" s="1"/>
  <c r="L710" i="5"/>
  <c r="AC710" i="5" s="1"/>
  <c r="L716" i="5"/>
  <c r="AC716" i="5" s="1"/>
  <c r="L722" i="5"/>
  <c r="AC722" i="5" s="1"/>
  <c r="L728" i="5"/>
  <c r="AC728" i="5" s="1"/>
  <c r="L734" i="5"/>
  <c r="AC734" i="5" s="1"/>
  <c r="L740" i="5"/>
  <c r="AC740" i="5" s="1"/>
  <c r="L746" i="5"/>
  <c r="AC746" i="5" s="1"/>
  <c r="L752" i="5"/>
  <c r="AC752" i="5" s="1"/>
  <c r="L758" i="5"/>
  <c r="AC758" i="5" s="1"/>
  <c r="L764" i="5"/>
  <c r="AC764" i="5" s="1"/>
  <c r="L770" i="5"/>
  <c r="AC770" i="5" s="1"/>
  <c r="L776" i="5"/>
  <c r="AC776" i="5" s="1"/>
  <c r="L782" i="5"/>
  <c r="AC782" i="5" s="1"/>
  <c r="L788" i="5"/>
  <c r="AC788" i="5" s="1"/>
  <c r="L794" i="5"/>
  <c r="AC794" i="5" s="1"/>
  <c r="L800" i="5"/>
  <c r="AC800" i="5" s="1"/>
  <c r="L806" i="5"/>
  <c r="AC806" i="5" s="1"/>
  <c r="L812" i="5"/>
  <c r="AC812" i="5" s="1"/>
  <c r="L818" i="5"/>
  <c r="AC818" i="5" s="1"/>
  <c r="L824" i="5"/>
  <c r="AC824" i="5" s="1"/>
  <c r="L830" i="5"/>
  <c r="AC830" i="5" s="1"/>
  <c r="L836" i="5"/>
  <c r="AC836" i="5" s="1"/>
  <c r="L842" i="5"/>
  <c r="AC842" i="5" s="1"/>
  <c r="L848" i="5"/>
  <c r="AC848" i="5" s="1"/>
  <c r="L854" i="5"/>
  <c r="AC854" i="5" s="1"/>
  <c r="L860" i="5"/>
  <c r="AC860" i="5" s="1"/>
  <c r="L866" i="5"/>
  <c r="AC866" i="5" s="1"/>
  <c r="L17" i="5"/>
  <c r="AC17" i="5" s="1"/>
  <c r="L25" i="5"/>
  <c r="AC25" i="5" s="1"/>
  <c r="L34" i="5"/>
  <c r="AC34" i="5" s="1"/>
  <c r="L50" i="5"/>
  <c r="AC50" i="5" s="1"/>
  <c r="L58" i="5"/>
  <c r="AC58" i="5" s="1"/>
  <c r="L66" i="5"/>
  <c r="AC66" i="5" s="1"/>
  <c r="L82" i="5"/>
  <c r="AC82" i="5" s="1"/>
  <c r="L18" i="5"/>
  <c r="AC18" i="5" s="1"/>
  <c r="L27" i="5"/>
  <c r="AC27" i="5" s="1"/>
  <c r="L52" i="5"/>
  <c r="AC52" i="5" s="1"/>
  <c r="L67" i="5"/>
  <c r="AC67" i="5" s="1"/>
  <c r="L83" i="5"/>
  <c r="AC83" i="5" s="1"/>
  <c r="L98" i="5"/>
  <c r="AC98" i="5" s="1"/>
  <c r="L106" i="5"/>
  <c r="AC106" i="5" s="1"/>
  <c r="L114" i="5"/>
  <c r="AC114" i="5" s="1"/>
  <c r="L145" i="5"/>
  <c r="AC145" i="5" s="1"/>
  <c r="L36" i="5"/>
  <c r="AC36" i="5" s="1"/>
  <c r="L45" i="5"/>
  <c r="AC45" i="5" s="1"/>
  <c r="L60" i="5"/>
  <c r="AC60" i="5" s="1"/>
  <c r="L68" i="5"/>
  <c r="AC68" i="5" s="1"/>
  <c r="L76" i="5"/>
  <c r="AC76" i="5" s="1"/>
  <c r="L91" i="5"/>
  <c r="AC91" i="5" s="1"/>
  <c r="L99" i="5"/>
  <c r="AC99" i="5" s="1"/>
  <c r="L122" i="5"/>
  <c r="AC122" i="5" s="1"/>
  <c r="L138" i="5"/>
  <c r="AC138" i="5" s="1"/>
  <c r="L154" i="5"/>
  <c r="AC154" i="5" s="1"/>
  <c r="L11" i="5"/>
  <c r="AC11" i="5" s="1"/>
  <c r="L28" i="5"/>
  <c r="AC28" i="5" s="1"/>
  <c r="L53" i="5"/>
  <c r="AC53" i="5" s="1"/>
  <c r="L69" i="5"/>
  <c r="AC69" i="5" s="1"/>
  <c r="L84" i="5"/>
  <c r="AC84" i="5" s="1"/>
  <c r="L115" i="5"/>
  <c r="AC115" i="5" s="1"/>
  <c r="L131" i="5"/>
  <c r="AC131" i="5" s="1"/>
  <c r="L147" i="5"/>
  <c r="AC147" i="5" s="1"/>
  <c r="L162" i="5"/>
  <c r="AC162" i="5" s="1"/>
  <c r="L185" i="5"/>
  <c r="AC185" i="5" s="1"/>
  <c r="L193" i="5"/>
  <c r="AC193" i="5" s="1"/>
  <c r="L201" i="5"/>
  <c r="AC201" i="5" s="1"/>
  <c r="L209" i="5"/>
  <c r="AC209" i="5" s="1"/>
  <c r="L224" i="5"/>
  <c r="AC224" i="5" s="1"/>
  <c r="L240" i="5"/>
  <c r="AC240" i="5" s="1"/>
  <c r="L263" i="5"/>
  <c r="AC263" i="5" s="1"/>
  <c r="L271" i="5"/>
  <c r="AC271" i="5" s="1"/>
  <c r="L279" i="5"/>
  <c r="AC279" i="5" s="1"/>
  <c r="L302" i="5"/>
  <c r="AC302" i="5" s="1"/>
  <c r="L318" i="5"/>
  <c r="AC318" i="5" s="1"/>
  <c r="L341" i="5"/>
  <c r="AC341" i="5" s="1"/>
  <c r="L357" i="5"/>
  <c r="AC357" i="5" s="1"/>
  <c r="L372" i="5"/>
  <c r="AC372" i="5" s="1"/>
  <c r="L380" i="5"/>
  <c r="AC380" i="5" s="1"/>
  <c r="L388" i="5"/>
  <c r="AC388" i="5" s="1"/>
  <c r="L431" i="5"/>
  <c r="AC431" i="5" s="1"/>
  <c r="L438" i="5"/>
  <c r="AC438" i="5" s="1"/>
  <c r="L445" i="5"/>
  <c r="AC445" i="5" s="1"/>
  <c r="L452" i="5"/>
  <c r="AC452" i="5" s="1"/>
  <c r="L467" i="5"/>
  <c r="AC467" i="5" s="1"/>
  <c r="L474" i="5"/>
  <c r="AC474" i="5" s="1"/>
  <c r="L481" i="5"/>
  <c r="AC481" i="5" s="1"/>
  <c r="L488" i="5"/>
  <c r="AC488" i="5" s="1"/>
  <c r="L495" i="5"/>
  <c r="AC495" i="5" s="1"/>
  <c r="L502" i="5"/>
  <c r="AC502" i="5" s="1"/>
  <c r="L523" i="5"/>
  <c r="AC523" i="5" s="1"/>
  <c r="L543" i="5"/>
  <c r="AC543" i="5" s="1"/>
  <c r="L556" i="5"/>
  <c r="AC556" i="5" s="1"/>
  <c r="L569" i="5"/>
  <c r="AC569" i="5" s="1"/>
  <c r="L582" i="5"/>
  <c r="AC582" i="5" s="1"/>
  <c r="L595" i="5"/>
  <c r="AC595" i="5" s="1"/>
  <c r="L615" i="5"/>
  <c r="AC615" i="5" s="1"/>
  <c r="L628" i="5"/>
  <c r="AC628" i="5" s="1"/>
  <c r="L641" i="5"/>
  <c r="AC641" i="5" s="1"/>
  <c r="L654" i="5"/>
  <c r="AC654" i="5" s="1"/>
  <c r="L667" i="5"/>
  <c r="AC667" i="5" s="1"/>
  <c r="L687" i="5"/>
  <c r="AC687" i="5" s="1"/>
  <c r="L700" i="5"/>
  <c r="AC700" i="5" s="1"/>
  <c r="L713" i="5"/>
  <c r="AC713" i="5" s="1"/>
  <c r="L726" i="5"/>
  <c r="AC726" i="5" s="1"/>
  <c r="L739" i="5"/>
  <c r="AC739" i="5" s="1"/>
  <c r="L759" i="5"/>
  <c r="AC759" i="5" s="1"/>
  <c r="L772" i="5"/>
  <c r="AC772" i="5" s="1"/>
  <c r="L785" i="5"/>
  <c r="AC785" i="5" s="1"/>
  <c r="L798" i="5"/>
  <c r="AC798" i="5" s="1"/>
  <c r="L811" i="5"/>
  <c r="AC811" i="5" s="1"/>
  <c r="L831" i="5"/>
  <c r="AC831" i="5" s="1"/>
  <c r="L844" i="5"/>
  <c r="AC844" i="5" s="1"/>
  <c r="L857" i="5"/>
  <c r="AC857" i="5" s="1"/>
  <c r="L24" i="5"/>
  <c r="AC24" i="5" s="1"/>
  <c r="L38" i="5"/>
  <c r="AC38" i="5" s="1"/>
  <c r="L49" i="5"/>
  <c r="AC49" i="5" s="1"/>
  <c r="L62" i="5"/>
  <c r="AC62" i="5" s="1"/>
  <c r="L72" i="5"/>
  <c r="AC72" i="5" s="1"/>
  <c r="L85" i="5"/>
  <c r="AC85" i="5" s="1"/>
  <c r="L96" i="5"/>
  <c r="AC96" i="5" s="1"/>
  <c r="L127" i="5"/>
  <c r="AC127" i="5" s="1"/>
  <c r="L167" i="5"/>
  <c r="AC167" i="5" s="1"/>
  <c r="L175" i="5"/>
  <c r="AC175" i="5" s="1"/>
  <c r="L200" i="5"/>
  <c r="AC200" i="5" s="1"/>
  <c r="L243" i="5"/>
  <c r="AC243" i="5" s="1"/>
  <c r="L252" i="5"/>
  <c r="AC252" i="5" s="1"/>
  <c r="L260" i="5"/>
  <c r="AC260" i="5" s="1"/>
  <c r="L303" i="5"/>
  <c r="AC303" i="5" s="1"/>
  <c r="L328" i="5"/>
  <c r="AC328" i="5" s="1"/>
  <c r="L396" i="5"/>
  <c r="AC396" i="5" s="1"/>
  <c r="L411" i="5"/>
  <c r="AC411" i="5" s="1"/>
  <c r="L419" i="5"/>
  <c r="AC419" i="5" s="1"/>
  <c r="L427" i="5"/>
  <c r="AC427" i="5" s="1"/>
  <c r="L442" i="5"/>
  <c r="AC442" i="5" s="1"/>
  <c r="L450" i="5"/>
  <c r="AC450" i="5" s="1"/>
  <c r="L465" i="5"/>
  <c r="AC465" i="5" s="1"/>
  <c r="L489" i="5"/>
  <c r="AC489" i="5" s="1"/>
  <c r="L497" i="5"/>
  <c r="AC497" i="5" s="1"/>
  <c r="L520" i="5"/>
  <c r="AC520" i="5" s="1"/>
  <c r="L527" i="5"/>
  <c r="AC527" i="5" s="1"/>
  <c r="L534" i="5"/>
  <c r="AC534" i="5" s="1"/>
  <c r="L541" i="5"/>
  <c r="AC541" i="5" s="1"/>
  <c r="L563" i="5"/>
  <c r="AC563" i="5" s="1"/>
  <c r="L570" i="5"/>
  <c r="AC570" i="5" s="1"/>
  <c r="L577" i="5"/>
  <c r="AC577" i="5" s="1"/>
  <c r="L627" i="5"/>
  <c r="AC627" i="5" s="1"/>
  <c r="L634" i="5"/>
  <c r="AC634" i="5" s="1"/>
  <c r="L663" i="5"/>
  <c r="AC663" i="5" s="1"/>
  <c r="L670" i="5"/>
  <c r="AC670" i="5" s="1"/>
  <c r="L677" i="5"/>
  <c r="AC677" i="5" s="1"/>
  <c r="L684" i="5"/>
  <c r="AC684" i="5" s="1"/>
  <c r="L691" i="5"/>
  <c r="AC691" i="5" s="1"/>
  <c r="L720" i="5"/>
  <c r="AC720" i="5" s="1"/>
  <c r="L727" i="5"/>
  <c r="AC727" i="5" s="1"/>
  <c r="L777" i="5"/>
  <c r="AC777" i="5" s="1"/>
  <c r="L784" i="5"/>
  <c r="AC784" i="5" s="1"/>
  <c r="L791" i="5"/>
  <c r="AC791" i="5" s="1"/>
  <c r="L813" i="5"/>
  <c r="AC813" i="5" s="1"/>
  <c r="L820" i="5"/>
  <c r="AC820" i="5" s="1"/>
  <c r="L827" i="5"/>
  <c r="AC827" i="5" s="1"/>
  <c r="L834" i="5"/>
  <c r="AC834" i="5" s="1"/>
  <c r="L841" i="5"/>
  <c r="AC841" i="5" s="1"/>
  <c r="L13" i="5"/>
  <c r="AC13" i="5" s="1"/>
  <c r="L39" i="5"/>
  <c r="AC39" i="5" s="1"/>
  <c r="L63" i="5"/>
  <c r="AC63" i="5" s="1"/>
  <c r="L73" i="5"/>
  <c r="AC73" i="5" s="1"/>
  <c r="L108" i="5"/>
  <c r="AC108" i="5" s="1"/>
  <c r="L118" i="5"/>
  <c r="AC118" i="5" s="1"/>
  <c r="L139" i="5"/>
  <c r="AC139" i="5" s="1"/>
  <c r="L149" i="5"/>
  <c r="AC149" i="5" s="1"/>
  <c r="L159" i="5"/>
  <c r="AC159" i="5" s="1"/>
  <c r="L184" i="5"/>
  <c r="AC184" i="5" s="1"/>
  <c r="L202" i="5"/>
  <c r="AC202" i="5" s="1"/>
  <c r="L210" i="5"/>
  <c r="AC210" i="5" s="1"/>
  <c r="L219" i="5"/>
  <c r="AC219" i="5" s="1"/>
  <c r="L227" i="5"/>
  <c r="AC227" i="5" s="1"/>
  <c r="L235" i="5"/>
  <c r="AC235" i="5" s="1"/>
  <c r="L261" i="5"/>
  <c r="AC261" i="5" s="1"/>
  <c r="L269" i="5"/>
  <c r="AC269" i="5" s="1"/>
  <c r="L286" i="5"/>
  <c r="AC286" i="5" s="1"/>
  <c r="L295" i="5"/>
  <c r="AC295" i="5" s="1"/>
  <c r="L304" i="5"/>
  <c r="AC304" i="5" s="1"/>
  <c r="L312" i="5"/>
  <c r="AC312" i="5" s="1"/>
  <c r="L320" i="5"/>
  <c r="AC320" i="5" s="1"/>
  <c r="L346" i="5"/>
  <c r="AC346" i="5" s="1"/>
  <c r="L354" i="5"/>
  <c r="AC354" i="5" s="1"/>
  <c r="L363" i="5"/>
  <c r="AC363" i="5" s="1"/>
  <c r="L371" i="5"/>
  <c r="AC371" i="5" s="1"/>
  <c r="L379" i="5"/>
  <c r="AC379" i="5" s="1"/>
  <c r="L389" i="5"/>
  <c r="AC389" i="5" s="1"/>
  <c r="L404" i="5"/>
  <c r="AC404" i="5" s="1"/>
  <c r="L435" i="5"/>
  <c r="AC435" i="5" s="1"/>
  <c r="L443" i="5"/>
  <c r="AC443" i="5" s="1"/>
  <c r="L458" i="5"/>
  <c r="AC458" i="5" s="1"/>
  <c r="L466" i="5"/>
  <c r="AC466" i="5" s="1"/>
  <c r="L482" i="5"/>
  <c r="AC482" i="5" s="1"/>
  <c r="L513" i="5"/>
  <c r="AC513" i="5" s="1"/>
  <c r="L549" i="5"/>
  <c r="AC549" i="5" s="1"/>
  <c r="L585" i="5"/>
  <c r="AC585" i="5" s="1"/>
  <c r="L592" i="5"/>
  <c r="AC592" i="5" s="1"/>
  <c r="L599" i="5"/>
  <c r="AC599" i="5" s="1"/>
  <c r="L606" i="5"/>
  <c r="AC606" i="5" s="1"/>
  <c r="L613" i="5"/>
  <c r="AC613" i="5" s="1"/>
  <c r="L635" i="5"/>
  <c r="AC635" i="5" s="1"/>
  <c r="L642" i="5"/>
  <c r="AC642" i="5" s="1"/>
  <c r="L649" i="5"/>
  <c r="AC649" i="5" s="1"/>
  <c r="L699" i="5"/>
  <c r="AC699" i="5" s="1"/>
  <c r="L706" i="5"/>
  <c r="AC706" i="5" s="1"/>
  <c r="L735" i="5"/>
  <c r="AC735" i="5" s="1"/>
  <c r="L742" i="5"/>
  <c r="AC742" i="5" s="1"/>
  <c r="L749" i="5"/>
  <c r="AC749" i="5" s="1"/>
  <c r="L756" i="5"/>
  <c r="AC756" i="5" s="1"/>
  <c r="L763" i="5"/>
  <c r="AC763" i="5" s="1"/>
  <c r="L792" i="5"/>
  <c r="AC792" i="5" s="1"/>
  <c r="L799" i="5"/>
  <c r="AC799" i="5" s="1"/>
  <c r="L849" i="5"/>
  <c r="AC849" i="5" s="1"/>
  <c r="L856" i="5"/>
  <c r="AC856" i="5" s="1"/>
  <c r="L863" i="5"/>
  <c r="AC863" i="5" s="1"/>
  <c r="L51" i="5"/>
  <c r="AC51" i="5" s="1"/>
  <c r="L75" i="5"/>
  <c r="AC75" i="5" s="1"/>
  <c r="L86" i="5"/>
  <c r="AC86" i="5" s="1"/>
  <c r="L97" i="5"/>
  <c r="AC97" i="5" s="1"/>
  <c r="L109" i="5"/>
  <c r="AC109" i="5" s="1"/>
  <c r="L128" i="5"/>
  <c r="AC128" i="5" s="1"/>
  <c r="L140" i="5"/>
  <c r="AC140" i="5" s="1"/>
  <c r="L160" i="5"/>
  <c r="AC160" i="5" s="1"/>
  <c r="L168" i="5"/>
  <c r="AC168" i="5" s="1"/>
  <c r="L176" i="5"/>
  <c r="AC176" i="5" s="1"/>
  <c r="L245" i="5"/>
  <c r="AC245" i="5" s="1"/>
  <c r="L253" i="5"/>
  <c r="AC253" i="5" s="1"/>
  <c r="L278" i="5"/>
  <c r="AC278" i="5" s="1"/>
  <c r="L321" i="5"/>
  <c r="AC321" i="5" s="1"/>
  <c r="L14" i="5"/>
  <c r="AC14" i="5" s="1"/>
  <c r="L29" i="5"/>
  <c r="AC29" i="5" s="1"/>
  <c r="L40" i="5"/>
  <c r="AC40" i="5" s="1"/>
  <c r="L64" i="5"/>
  <c r="AC64" i="5" s="1"/>
  <c r="L77" i="5"/>
  <c r="AC77" i="5" s="1"/>
  <c r="L88" i="5"/>
  <c r="AC88" i="5" s="1"/>
  <c r="L119" i="5"/>
  <c r="AC119" i="5" s="1"/>
  <c r="L129" i="5"/>
  <c r="AC129" i="5" s="1"/>
  <c r="L141" i="5"/>
  <c r="AC141" i="5" s="1"/>
  <c r="L150" i="5"/>
  <c r="AC150" i="5" s="1"/>
  <c r="L177" i="5"/>
  <c r="AC177" i="5" s="1"/>
  <c r="L186" i="5"/>
  <c r="AC186" i="5" s="1"/>
  <c r="L195" i="5"/>
  <c r="AC195" i="5" s="1"/>
  <c r="L203" i="5"/>
  <c r="AC203" i="5" s="1"/>
  <c r="L211" i="5"/>
  <c r="AC211" i="5" s="1"/>
  <c r="L220" i="5"/>
  <c r="AC220" i="5" s="1"/>
  <c r="L228" i="5"/>
  <c r="AC228" i="5" s="1"/>
  <c r="L236" i="5"/>
  <c r="AC236" i="5" s="1"/>
  <c r="L262" i="5"/>
  <c r="AC262" i="5" s="1"/>
  <c r="L270" i="5"/>
  <c r="AC270" i="5" s="1"/>
  <c r="L288" i="5"/>
  <c r="AC288" i="5" s="1"/>
  <c r="L296" i="5"/>
  <c r="AC296" i="5" s="1"/>
  <c r="L305" i="5"/>
  <c r="AC305" i="5" s="1"/>
  <c r="L313" i="5"/>
  <c r="AC313" i="5" s="1"/>
  <c r="L339" i="5"/>
  <c r="AC339" i="5" s="1"/>
  <c r="L347" i="5"/>
  <c r="AC347" i="5" s="1"/>
  <c r="L355" i="5"/>
  <c r="AC355" i="5" s="1"/>
  <c r="L364" i="5"/>
  <c r="AC364" i="5" s="1"/>
  <c r="L373" i="5"/>
  <c r="AC373" i="5" s="1"/>
  <c r="L390" i="5"/>
  <c r="AC390" i="5" s="1"/>
  <c r="L405" i="5"/>
  <c r="AC405" i="5" s="1"/>
  <c r="L413" i="5"/>
  <c r="AC413" i="5" s="1"/>
  <c r="L421" i="5"/>
  <c r="AC421" i="5" s="1"/>
  <c r="L436" i="5"/>
  <c r="AC436" i="5" s="1"/>
  <c r="L444" i="5"/>
  <c r="AC444" i="5" s="1"/>
  <c r="L460" i="5"/>
  <c r="AC460" i="5" s="1"/>
  <c r="L468" i="5"/>
  <c r="AC468" i="5" s="1"/>
  <c r="L483" i="5"/>
  <c r="AC483" i="5" s="1"/>
  <c r="L491" i="5"/>
  <c r="AC491" i="5" s="1"/>
  <c r="L499" i="5"/>
  <c r="AC499" i="5" s="1"/>
  <c r="L514" i="5"/>
  <c r="AC514" i="5" s="1"/>
  <c r="L15" i="5"/>
  <c r="AC15" i="5" s="1"/>
  <c r="L41" i="5"/>
  <c r="AC41" i="5" s="1"/>
  <c r="L54" i="5"/>
  <c r="AC54" i="5" s="1"/>
  <c r="L100" i="5"/>
  <c r="AC100" i="5" s="1"/>
  <c r="L110" i="5"/>
  <c r="AC110" i="5" s="1"/>
  <c r="L161" i="5"/>
  <c r="AC161" i="5" s="1"/>
  <c r="L169" i="5"/>
  <c r="AC169" i="5" s="1"/>
  <c r="L178" i="5"/>
  <c r="AC178" i="5" s="1"/>
  <c r="L212" i="5"/>
  <c r="AC212" i="5" s="1"/>
  <c r="L246" i="5"/>
  <c r="AC246" i="5" s="1"/>
  <c r="L254" i="5"/>
  <c r="AC254" i="5" s="1"/>
  <c r="L42" i="5"/>
  <c r="AC42" i="5" s="1"/>
  <c r="L55" i="5"/>
  <c r="AC55" i="5" s="1"/>
  <c r="L65" i="5"/>
  <c r="AC65" i="5" s="1"/>
  <c r="L78" i="5"/>
  <c r="AC78" i="5" s="1"/>
  <c r="L89" i="5"/>
  <c r="AC89" i="5" s="1"/>
  <c r="L101" i="5"/>
  <c r="AC101" i="5" s="1"/>
  <c r="L111" i="5"/>
  <c r="AC111" i="5" s="1"/>
  <c r="L132" i="5"/>
  <c r="AC132" i="5" s="1"/>
  <c r="L142" i="5"/>
  <c r="AC142" i="5" s="1"/>
  <c r="L170" i="5"/>
  <c r="AC170" i="5" s="1"/>
  <c r="L196" i="5"/>
  <c r="AC196" i="5" s="1"/>
  <c r="L204" i="5"/>
  <c r="AC204" i="5" s="1"/>
  <c r="L213" i="5"/>
  <c r="AC213" i="5" s="1"/>
  <c r="L221" i="5"/>
  <c r="AC221" i="5" s="1"/>
  <c r="L229" i="5"/>
  <c r="AC229" i="5" s="1"/>
  <c r="L255" i="5"/>
  <c r="AC255" i="5" s="1"/>
  <c r="L272" i="5"/>
  <c r="AC272" i="5" s="1"/>
  <c r="L281" i="5"/>
  <c r="AC281" i="5" s="1"/>
  <c r="L289" i="5"/>
  <c r="AC289" i="5" s="1"/>
  <c r="L298" i="5"/>
  <c r="AC298" i="5" s="1"/>
  <c r="L306" i="5"/>
  <c r="AC306" i="5" s="1"/>
  <c r="L314" i="5"/>
  <c r="AC314" i="5" s="1"/>
  <c r="L31" i="5"/>
  <c r="AC31" i="5" s="1"/>
  <c r="L43" i="5"/>
  <c r="AC43" i="5" s="1"/>
  <c r="L90" i="5"/>
  <c r="AC90" i="5" s="1"/>
  <c r="L102" i="5"/>
  <c r="AC102" i="5" s="1"/>
  <c r="L121" i="5"/>
  <c r="AC121" i="5" s="1"/>
  <c r="L152" i="5"/>
  <c r="AC152" i="5" s="1"/>
  <c r="L171" i="5"/>
  <c r="AC171" i="5" s="1"/>
  <c r="L188" i="5"/>
  <c r="AC188" i="5" s="1"/>
  <c r="L230" i="5"/>
  <c r="AC230" i="5" s="1"/>
  <c r="L239" i="5"/>
  <c r="AC239" i="5" s="1"/>
  <c r="L247" i="5"/>
  <c r="AC247" i="5" s="1"/>
  <c r="L256" i="5"/>
  <c r="AC256" i="5" s="1"/>
  <c r="L315" i="5"/>
  <c r="AC315" i="5" s="1"/>
  <c r="L324" i="5"/>
  <c r="AC324" i="5" s="1"/>
  <c r="L332" i="5"/>
  <c r="AC332" i="5" s="1"/>
  <c r="L358" i="5"/>
  <c r="AC358" i="5" s="1"/>
  <c r="L375" i="5"/>
  <c r="AC375" i="5" s="1"/>
  <c r="L399" i="5"/>
  <c r="AC399" i="5" s="1"/>
  <c r="L415" i="5"/>
  <c r="AC415" i="5" s="1"/>
  <c r="L430" i="5"/>
  <c r="AC430" i="5" s="1"/>
  <c r="L454" i="5"/>
  <c r="AC454" i="5" s="1"/>
  <c r="L462" i="5"/>
  <c r="AC462" i="5" s="1"/>
  <c r="L477" i="5"/>
  <c r="AC477" i="5" s="1"/>
  <c r="L485" i="5"/>
  <c r="AC485" i="5" s="1"/>
  <c r="L493" i="5"/>
  <c r="AC493" i="5" s="1"/>
  <c r="L508" i="5"/>
  <c r="AC508" i="5" s="1"/>
  <c r="L516" i="5"/>
  <c r="AC516" i="5" s="1"/>
  <c r="L531" i="5"/>
  <c r="AC531" i="5" s="1"/>
  <c r="L538" i="5"/>
  <c r="AC538" i="5" s="1"/>
  <c r="L545" i="5"/>
  <c r="AC545" i="5" s="1"/>
  <c r="L552" i="5"/>
  <c r="AC552" i="5" s="1"/>
  <c r="L559" i="5"/>
  <c r="AC559" i="5" s="1"/>
  <c r="L645" i="5"/>
  <c r="AC645" i="5" s="1"/>
  <c r="L652" i="5"/>
  <c r="AC652" i="5" s="1"/>
  <c r="L659" i="5"/>
  <c r="AC659" i="5" s="1"/>
  <c r="L666" i="5"/>
  <c r="AC666" i="5" s="1"/>
  <c r="L673" i="5"/>
  <c r="AC673" i="5" s="1"/>
  <c r="L681" i="5"/>
  <c r="AC681" i="5" s="1"/>
  <c r="L688" i="5"/>
  <c r="AC688" i="5" s="1"/>
  <c r="L695" i="5"/>
  <c r="AC695" i="5" s="1"/>
  <c r="L702" i="5"/>
  <c r="AC702" i="5" s="1"/>
  <c r="L709" i="5"/>
  <c r="AC709" i="5" s="1"/>
  <c r="L795" i="5"/>
  <c r="AC795" i="5" s="1"/>
  <c r="L802" i="5"/>
  <c r="AC802" i="5" s="1"/>
  <c r="L809" i="5"/>
  <c r="AC809" i="5" s="1"/>
  <c r="L816" i="5"/>
  <c r="AC816" i="5" s="1"/>
  <c r="L823" i="5"/>
  <c r="AC823" i="5" s="1"/>
  <c r="L838" i="5"/>
  <c r="AC838" i="5" s="1"/>
  <c r="L845" i="5"/>
  <c r="AC845" i="5" s="1"/>
  <c r="L852" i="5"/>
  <c r="AC852" i="5" s="1"/>
  <c r="L859" i="5"/>
  <c r="AC859" i="5" s="1"/>
  <c r="L57" i="5"/>
  <c r="AC57" i="5" s="1"/>
  <c r="L112" i="5"/>
  <c r="AC112" i="5" s="1"/>
  <c r="L135" i="5"/>
  <c r="AC135" i="5" s="1"/>
  <c r="L157" i="5"/>
  <c r="AC157" i="5" s="1"/>
  <c r="L181" i="5"/>
  <c r="AC181" i="5" s="1"/>
  <c r="L199" i="5"/>
  <c r="AC199" i="5" s="1"/>
  <c r="L222" i="5"/>
  <c r="AC222" i="5" s="1"/>
  <c r="L241" i="5"/>
  <c r="AC241" i="5" s="1"/>
  <c r="L322" i="5"/>
  <c r="AC322" i="5" s="1"/>
  <c r="L360" i="5"/>
  <c r="AC360" i="5" s="1"/>
  <c r="L385" i="5"/>
  <c r="AC385" i="5" s="1"/>
  <c r="L398" i="5"/>
  <c r="AC398" i="5" s="1"/>
  <c r="L409" i="5"/>
  <c r="AC409" i="5" s="1"/>
  <c r="L456" i="5"/>
  <c r="AC456" i="5" s="1"/>
  <c r="L503" i="5"/>
  <c r="AC503" i="5" s="1"/>
  <c r="L515" i="5"/>
  <c r="AC515" i="5" s="1"/>
  <c r="L525" i="5"/>
  <c r="AC525" i="5" s="1"/>
  <c r="L544" i="5"/>
  <c r="AC544" i="5" s="1"/>
  <c r="L553" i="5"/>
  <c r="AC553" i="5" s="1"/>
  <c r="L562" i="5"/>
  <c r="AC562" i="5" s="1"/>
  <c r="L591" i="5"/>
  <c r="AC591" i="5" s="1"/>
  <c r="L619" i="5"/>
  <c r="AC619" i="5" s="1"/>
  <c r="L639" i="5"/>
  <c r="AC639" i="5" s="1"/>
  <c r="L648" i="5"/>
  <c r="AC648" i="5" s="1"/>
  <c r="L658" i="5"/>
  <c r="AC658" i="5" s="1"/>
  <c r="L696" i="5"/>
  <c r="AC696" i="5" s="1"/>
  <c r="L705" i="5"/>
  <c r="AC705" i="5" s="1"/>
  <c r="L715" i="5"/>
  <c r="AC715" i="5" s="1"/>
  <c r="L762" i="5"/>
  <c r="AC762" i="5" s="1"/>
  <c r="L801" i="5"/>
  <c r="AC801" i="5" s="1"/>
  <c r="L810" i="5"/>
  <c r="AC810" i="5" s="1"/>
  <c r="L829" i="5"/>
  <c r="AC829" i="5" s="1"/>
  <c r="L839" i="5"/>
  <c r="AC839" i="5" s="1"/>
  <c r="L858" i="5"/>
  <c r="AC858" i="5" s="1"/>
  <c r="L103" i="5"/>
  <c r="AC103" i="5" s="1"/>
  <c r="L317" i="5"/>
  <c r="AC317" i="5" s="1"/>
  <c r="L163" i="5"/>
  <c r="AC163" i="5" s="1"/>
  <c r="L223" i="5"/>
  <c r="AC223" i="5" s="1"/>
  <c r="L265" i="5"/>
  <c r="AC265" i="5" s="1"/>
  <c r="L283" i="5"/>
  <c r="AC283" i="5" s="1"/>
  <c r="L335" i="5"/>
  <c r="AC335" i="5" s="1"/>
  <c r="L348" i="5"/>
  <c r="AC348" i="5" s="1"/>
  <c r="L374" i="5"/>
  <c r="AC374" i="5" s="1"/>
  <c r="L410" i="5"/>
  <c r="AC410" i="5" s="1"/>
  <c r="L422" i="5"/>
  <c r="AC422" i="5" s="1"/>
  <c r="L469" i="5"/>
  <c r="AC469" i="5" s="1"/>
  <c r="L480" i="5"/>
  <c r="AC480" i="5" s="1"/>
  <c r="L535" i="5"/>
  <c r="AC535" i="5" s="1"/>
  <c r="L564" i="5"/>
  <c r="AC564" i="5" s="1"/>
  <c r="L573" i="5"/>
  <c r="AC573" i="5" s="1"/>
  <c r="L601" i="5"/>
  <c r="AC601" i="5" s="1"/>
  <c r="L611" i="5"/>
  <c r="AC611" i="5" s="1"/>
  <c r="L621" i="5"/>
  <c r="AC621" i="5" s="1"/>
  <c r="L630" i="5"/>
  <c r="AC630" i="5" s="1"/>
  <c r="L678" i="5"/>
  <c r="AC678" i="5" s="1"/>
  <c r="L707" i="5"/>
  <c r="AC707" i="5" s="1"/>
  <c r="L725" i="5"/>
  <c r="AC725" i="5" s="1"/>
  <c r="L744" i="5"/>
  <c r="AC744" i="5" s="1"/>
  <c r="L754" i="5"/>
  <c r="AC754" i="5" s="1"/>
  <c r="L773" i="5"/>
  <c r="AC773" i="5" s="1"/>
  <c r="L821" i="5"/>
  <c r="AC821" i="5" s="1"/>
  <c r="L393" i="5"/>
  <c r="AC393" i="5" s="1"/>
  <c r="L32" i="5"/>
  <c r="AC32" i="5" s="1"/>
  <c r="L59" i="5"/>
  <c r="AC59" i="5" s="1"/>
  <c r="L92" i="5"/>
  <c r="AC92" i="5" s="1"/>
  <c r="L113" i="5"/>
  <c r="AC113" i="5" s="1"/>
  <c r="L136" i="5"/>
  <c r="AC136" i="5" s="1"/>
  <c r="L182" i="5"/>
  <c r="AC182" i="5" s="1"/>
  <c r="L242" i="5"/>
  <c r="AC242" i="5" s="1"/>
  <c r="L266" i="5"/>
  <c r="AC266" i="5" s="1"/>
  <c r="L284" i="5"/>
  <c r="AC284" i="5" s="1"/>
  <c r="L307" i="5"/>
  <c r="AC307" i="5" s="1"/>
  <c r="L350" i="5"/>
  <c r="AC350" i="5" s="1"/>
  <c r="L361" i="5"/>
  <c r="AC361" i="5" s="1"/>
  <c r="L376" i="5"/>
  <c r="AC376" i="5" s="1"/>
  <c r="L386" i="5"/>
  <c r="AC386" i="5" s="1"/>
  <c r="L423" i="5"/>
  <c r="AC423" i="5" s="1"/>
  <c r="L434" i="5"/>
  <c r="AC434" i="5" s="1"/>
  <c r="L447" i="5"/>
  <c r="AC447" i="5" s="1"/>
  <c r="L457" i="5"/>
  <c r="AC457" i="5" s="1"/>
  <c r="L470" i="5"/>
  <c r="AC470" i="5" s="1"/>
  <c r="L504" i="5"/>
  <c r="AC504" i="5" s="1"/>
  <c r="L517" i="5"/>
  <c r="AC517" i="5" s="1"/>
  <c r="L526" i="5"/>
  <c r="AC526" i="5" s="1"/>
  <c r="L574" i="5"/>
  <c r="AC574" i="5" s="1"/>
  <c r="L583" i="5"/>
  <c r="AC583" i="5" s="1"/>
  <c r="L593" i="5"/>
  <c r="AC593" i="5" s="1"/>
  <c r="L603" i="5"/>
  <c r="AC603" i="5" s="1"/>
  <c r="L622" i="5"/>
  <c r="AC622" i="5" s="1"/>
  <c r="L631" i="5"/>
  <c r="AC631" i="5" s="1"/>
  <c r="L640" i="5"/>
  <c r="AC640" i="5" s="1"/>
  <c r="L669" i="5"/>
  <c r="AC669" i="5" s="1"/>
  <c r="L697" i="5"/>
  <c r="AC697" i="5" s="1"/>
  <c r="L717" i="5"/>
  <c r="AC717" i="5" s="1"/>
  <c r="L736" i="5"/>
  <c r="AC736" i="5" s="1"/>
  <c r="L745" i="5"/>
  <c r="AC745" i="5" s="1"/>
  <c r="L774" i="5"/>
  <c r="AC774" i="5" s="1"/>
  <c r="L783" i="5"/>
  <c r="AC783" i="5" s="1"/>
  <c r="L793" i="5"/>
  <c r="AC793" i="5" s="1"/>
  <c r="L840" i="5"/>
  <c r="AC840" i="5" s="1"/>
  <c r="L850" i="5"/>
  <c r="AC850" i="5" s="1"/>
  <c r="L10" i="5"/>
  <c r="AC10" i="5" s="1"/>
  <c r="L47" i="5"/>
  <c r="AC47" i="5" s="1"/>
  <c r="L331" i="5"/>
  <c r="AC331" i="5" s="1"/>
  <c r="L33" i="5"/>
  <c r="AC33" i="5" s="1"/>
  <c r="L93" i="5"/>
  <c r="AC93" i="5" s="1"/>
  <c r="L116" i="5"/>
  <c r="AC116" i="5" s="1"/>
  <c r="L143" i="5"/>
  <c r="AC143" i="5" s="1"/>
  <c r="L164" i="5"/>
  <c r="AC164" i="5" s="1"/>
  <c r="L183" i="5"/>
  <c r="AC183" i="5" s="1"/>
  <c r="L206" i="5"/>
  <c r="AC206" i="5" s="1"/>
  <c r="L248" i="5"/>
  <c r="AC248" i="5" s="1"/>
  <c r="L267" i="5"/>
  <c r="AC267" i="5" s="1"/>
  <c r="L285" i="5"/>
  <c r="AC285" i="5" s="1"/>
  <c r="L325" i="5"/>
  <c r="AC325" i="5" s="1"/>
  <c r="L338" i="5"/>
  <c r="AC338" i="5" s="1"/>
  <c r="L351" i="5"/>
  <c r="AC351" i="5" s="1"/>
  <c r="L401" i="5"/>
  <c r="AC401" i="5" s="1"/>
  <c r="L412" i="5"/>
  <c r="AC412" i="5" s="1"/>
  <c r="L424" i="5"/>
  <c r="AC424" i="5" s="1"/>
  <c r="L494" i="5"/>
  <c r="AC494" i="5" s="1"/>
  <c r="L506" i="5"/>
  <c r="AC506" i="5" s="1"/>
  <c r="L537" i="5"/>
  <c r="AC537" i="5" s="1"/>
  <c r="L546" i="5"/>
  <c r="AC546" i="5" s="1"/>
  <c r="L555" i="5"/>
  <c r="AC555" i="5" s="1"/>
  <c r="L565" i="5"/>
  <c r="AC565" i="5" s="1"/>
  <c r="L612" i="5"/>
  <c r="AC612" i="5" s="1"/>
  <c r="L651" i="5"/>
  <c r="AC651" i="5" s="1"/>
  <c r="L660" i="5"/>
  <c r="AC660" i="5" s="1"/>
  <c r="L679" i="5"/>
  <c r="AC679" i="5" s="1"/>
  <c r="L689" i="5"/>
  <c r="AC689" i="5" s="1"/>
  <c r="L708" i="5"/>
  <c r="AC708" i="5" s="1"/>
  <c r="L755" i="5"/>
  <c r="AC755" i="5" s="1"/>
  <c r="L765" i="5"/>
  <c r="AC765" i="5" s="1"/>
  <c r="L803" i="5"/>
  <c r="AC803" i="5" s="1"/>
  <c r="L822" i="5"/>
  <c r="AC822" i="5" s="1"/>
  <c r="L832" i="5"/>
  <c r="AC832" i="5" s="1"/>
  <c r="L851" i="5"/>
  <c r="AC851" i="5" s="1"/>
  <c r="L356" i="5"/>
  <c r="AC356" i="5" s="1"/>
  <c r="L117" i="5"/>
  <c r="AC117" i="5" s="1"/>
  <c r="L165" i="5"/>
  <c r="AC165" i="5" s="1"/>
  <c r="L189" i="5"/>
  <c r="AC189" i="5" s="1"/>
  <c r="L207" i="5"/>
  <c r="AC207" i="5" s="1"/>
  <c r="L226" i="5"/>
  <c r="AC226" i="5" s="1"/>
  <c r="L249" i="5"/>
  <c r="AC249" i="5" s="1"/>
  <c r="L291" i="5"/>
  <c r="AC291" i="5" s="1"/>
  <c r="L309" i="5"/>
  <c r="AC309" i="5" s="1"/>
  <c r="L326" i="5"/>
  <c r="AC326" i="5" s="1"/>
  <c r="L352" i="5"/>
  <c r="AC352" i="5" s="1"/>
  <c r="L365" i="5"/>
  <c r="AC365" i="5" s="1"/>
  <c r="L377" i="5"/>
  <c r="AC377" i="5" s="1"/>
  <c r="L414" i="5"/>
  <c r="AC414" i="5" s="1"/>
  <c r="L425" i="5"/>
  <c r="AC425" i="5" s="1"/>
  <c r="L437" i="5"/>
  <c r="AC437" i="5" s="1"/>
  <c r="L448" i="5"/>
  <c r="AC448" i="5" s="1"/>
  <c r="L461" i="5"/>
  <c r="AC461" i="5" s="1"/>
  <c r="L471" i="5"/>
  <c r="AC471" i="5" s="1"/>
  <c r="L507" i="5"/>
  <c r="AC507" i="5" s="1"/>
  <c r="L528" i="5"/>
  <c r="AC528" i="5" s="1"/>
  <c r="L557" i="5"/>
  <c r="AC557" i="5" s="1"/>
  <c r="L575" i="5"/>
  <c r="AC575" i="5" s="1"/>
  <c r="L594" i="5"/>
  <c r="AC594" i="5" s="1"/>
  <c r="L604" i="5"/>
  <c r="AC604" i="5" s="1"/>
  <c r="L623" i="5"/>
  <c r="AC623" i="5" s="1"/>
  <c r="L661" i="5"/>
  <c r="AC661" i="5" s="1"/>
  <c r="L671" i="5"/>
  <c r="AC671" i="5" s="1"/>
  <c r="L718" i="5"/>
  <c r="AC718" i="5" s="1"/>
  <c r="L737" i="5"/>
  <c r="AC737" i="5" s="1"/>
  <c r="L747" i="5"/>
  <c r="AC747" i="5" s="1"/>
  <c r="L766" i="5"/>
  <c r="AC766" i="5" s="1"/>
  <c r="L775" i="5"/>
  <c r="AC775" i="5" s="1"/>
  <c r="L814" i="5"/>
  <c r="AC814" i="5" s="1"/>
  <c r="L861" i="5"/>
  <c r="AC861" i="5" s="1"/>
  <c r="L20" i="5"/>
  <c r="AC20" i="5" s="1"/>
  <c r="L155" i="5"/>
  <c r="AC155" i="5" s="1"/>
  <c r="L275" i="5"/>
  <c r="AC275" i="5" s="1"/>
  <c r="L368" i="5"/>
  <c r="AC368" i="5" s="1"/>
  <c r="L429" i="5"/>
  <c r="AC429" i="5" s="1"/>
  <c r="L70" i="5"/>
  <c r="AC70" i="5" s="1"/>
  <c r="L95" i="5"/>
  <c r="AC95" i="5" s="1"/>
  <c r="L124" i="5"/>
  <c r="AC124" i="5" s="1"/>
  <c r="L231" i="5"/>
  <c r="AC231" i="5" s="1"/>
  <c r="L268" i="5"/>
  <c r="AC268" i="5" s="1"/>
  <c r="L327" i="5"/>
  <c r="AC327" i="5" s="1"/>
  <c r="L340" i="5"/>
  <c r="AC340" i="5" s="1"/>
  <c r="L366" i="5"/>
  <c r="AC366" i="5" s="1"/>
  <c r="L391" i="5"/>
  <c r="AC391" i="5" s="1"/>
  <c r="L402" i="5"/>
  <c r="AC402" i="5" s="1"/>
  <c r="L449" i="5"/>
  <c r="AC449" i="5" s="1"/>
  <c r="L484" i="5"/>
  <c r="AC484" i="5" s="1"/>
  <c r="L519" i="5"/>
  <c r="AC519" i="5" s="1"/>
  <c r="L547" i="5"/>
  <c r="AC547" i="5" s="1"/>
  <c r="L567" i="5"/>
  <c r="AC567" i="5" s="1"/>
  <c r="L576" i="5"/>
  <c r="AC576" i="5" s="1"/>
  <c r="L586" i="5"/>
  <c r="AC586" i="5" s="1"/>
  <c r="L624" i="5"/>
  <c r="AC624" i="5" s="1"/>
  <c r="L633" i="5"/>
  <c r="AC633" i="5" s="1"/>
  <c r="L643" i="5"/>
  <c r="AC643" i="5" s="1"/>
  <c r="L690" i="5"/>
  <c r="AC690" i="5" s="1"/>
  <c r="L729" i="5"/>
  <c r="AC729" i="5" s="1"/>
  <c r="L738" i="5"/>
  <c r="AC738" i="5" s="1"/>
  <c r="L757" i="5"/>
  <c r="AC757" i="5" s="1"/>
  <c r="L767" i="5"/>
  <c r="AC767" i="5" s="1"/>
  <c r="L786" i="5"/>
  <c r="AC786" i="5" s="1"/>
  <c r="L804" i="5"/>
  <c r="AC804" i="5" s="1"/>
  <c r="L833" i="5"/>
  <c r="AC833" i="5" s="1"/>
  <c r="L843" i="5"/>
  <c r="AC843" i="5" s="1"/>
  <c r="L343" i="5"/>
  <c r="AC343" i="5" s="1"/>
  <c r="L46" i="5"/>
  <c r="AC46" i="5" s="1"/>
  <c r="L190" i="5"/>
  <c r="AC190" i="5" s="1"/>
  <c r="L208" i="5"/>
  <c r="AC208" i="5" s="1"/>
  <c r="L232" i="5"/>
  <c r="AC232" i="5" s="1"/>
  <c r="L250" i="5"/>
  <c r="AC250" i="5" s="1"/>
  <c r="L274" i="5"/>
  <c r="AC274" i="5" s="1"/>
  <c r="L292" i="5"/>
  <c r="AC292" i="5" s="1"/>
  <c r="L311" i="5"/>
  <c r="AC311" i="5" s="1"/>
  <c r="L353" i="5"/>
  <c r="AC353" i="5" s="1"/>
  <c r="L367" i="5"/>
  <c r="AC367" i="5" s="1"/>
  <c r="L378" i="5"/>
  <c r="AC378" i="5" s="1"/>
  <c r="L392" i="5"/>
  <c r="AC392" i="5" s="1"/>
  <c r="L403" i="5"/>
  <c r="AC403" i="5" s="1"/>
  <c r="L426" i="5"/>
  <c r="AC426" i="5" s="1"/>
  <c r="L439" i="5"/>
  <c r="AC439" i="5" s="1"/>
  <c r="L473" i="5"/>
  <c r="AC473" i="5" s="1"/>
  <c r="L486" i="5"/>
  <c r="AC486" i="5" s="1"/>
  <c r="L496" i="5"/>
  <c r="AC496" i="5" s="1"/>
  <c r="L509" i="5"/>
  <c r="AC509" i="5" s="1"/>
  <c r="L529" i="5"/>
  <c r="AC529" i="5" s="1"/>
  <c r="L539" i="5"/>
  <c r="AC539" i="5" s="1"/>
  <c r="L558" i="5"/>
  <c r="AC558" i="5" s="1"/>
  <c r="L605" i="5"/>
  <c r="AC605" i="5" s="1"/>
  <c r="L653" i="5"/>
  <c r="AC653" i="5" s="1"/>
  <c r="L672" i="5"/>
  <c r="AC672" i="5" s="1"/>
  <c r="L682" i="5"/>
  <c r="AC682" i="5" s="1"/>
  <c r="L701" i="5"/>
  <c r="AC701" i="5" s="1"/>
  <c r="L719" i="5"/>
  <c r="AC719" i="5" s="1"/>
  <c r="L748" i="5"/>
  <c r="AC748" i="5" s="1"/>
  <c r="L796" i="5"/>
  <c r="AC796" i="5" s="1"/>
  <c r="L805" i="5"/>
  <c r="AC805" i="5" s="1"/>
  <c r="L815" i="5"/>
  <c r="AC815" i="5" s="1"/>
  <c r="L825" i="5"/>
  <c r="AC825" i="5" s="1"/>
  <c r="L853" i="5"/>
  <c r="AC853" i="5" s="1"/>
  <c r="L862" i="5"/>
  <c r="AC862" i="5" s="1"/>
  <c r="L71" i="5"/>
  <c r="AC71" i="5" s="1"/>
  <c r="L125" i="5"/>
  <c r="AC125" i="5" s="1"/>
  <c r="L148" i="5"/>
  <c r="AC148" i="5" s="1"/>
  <c r="L172" i="5"/>
  <c r="AC172" i="5" s="1"/>
  <c r="L214" i="5"/>
  <c r="AC214" i="5" s="1"/>
  <c r="L233" i="5"/>
  <c r="AC233" i="5" s="1"/>
  <c r="L316" i="5"/>
  <c r="AC316" i="5" s="1"/>
  <c r="L329" i="5"/>
  <c r="AC329" i="5" s="1"/>
  <c r="L342" i="5"/>
  <c r="AC342" i="5" s="1"/>
  <c r="L381" i="5"/>
  <c r="AC381" i="5" s="1"/>
  <c r="L416" i="5"/>
  <c r="AC416" i="5" s="1"/>
  <c r="L428" i="5"/>
  <c r="AC428" i="5" s="1"/>
  <c r="L440" i="5"/>
  <c r="AC440" i="5" s="1"/>
  <c r="L451" i="5"/>
  <c r="AC451" i="5" s="1"/>
  <c r="L463" i="5"/>
  <c r="AC463" i="5" s="1"/>
  <c r="L475" i="5"/>
  <c r="AC475" i="5" s="1"/>
  <c r="L498" i="5"/>
  <c r="AC498" i="5" s="1"/>
  <c r="L510" i="5"/>
  <c r="AC510" i="5" s="1"/>
  <c r="L521" i="5"/>
  <c r="AC521" i="5" s="1"/>
  <c r="L550" i="5"/>
  <c r="AC550" i="5" s="1"/>
  <c r="L568" i="5"/>
  <c r="AC568" i="5" s="1"/>
  <c r="L587" i="5"/>
  <c r="AC587" i="5" s="1"/>
  <c r="L597" i="5"/>
  <c r="AC597" i="5" s="1"/>
  <c r="L616" i="5"/>
  <c r="AC616" i="5" s="1"/>
  <c r="L625" i="5"/>
  <c r="AC625" i="5" s="1"/>
  <c r="L664" i="5"/>
  <c r="AC664" i="5" s="1"/>
  <c r="L711" i="5"/>
  <c r="AC711" i="5" s="1"/>
  <c r="L721" i="5"/>
  <c r="AC721" i="5" s="1"/>
  <c r="L730" i="5"/>
  <c r="AC730" i="5" s="1"/>
  <c r="L768" i="5"/>
  <c r="AC768" i="5" s="1"/>
  <c r="L778" i="5"/>
  <c r="AC778" i="5" s="1"/>
  <c r="L787" i="5"/>
  <c r="AC787" i="5" s="1"/>
  <c r="L807" i="5"/>
  <c r="AC807" i="5" s="1"/>
  <c r="L835" i="5"/>
  <c r="AC835" i="5" s="1"/>
  <c r="L864" i="5"/>
  <c r="AC864" i="5" s="1"/>
  <c r="L191" i="5"/>
  <c r="AC191" i="5" s="1"/>
  <c r="L293" i="5"/>
  <c r="AC293" i="5" s="1"/>
  <c r="L234" i="5"/>
  <c r="AC234" i="5" s="1"/>
  <c r="L417" i="5"/>
  <c r="AC417" i="5" s="1"/>
  <c r="L455" i="5"/>
  <c r="AC455" i="5" s="1"/>
  <c r="L580" i="5"/>
  <c r="AC580" i="5" s="1"/>
  <c r="L609" i="5"/>
  <c r="AC609" i="5" s="1"/>
  <c r="L637" i="5"/>
  <c r="AC637" i="5" s="1"/>
  <c r="L723" i="5"/>
  <c r="AC723" i="5" s="1"/>
  <c r="L751" i="5"/>
  <c r="AC751" i="5" s="1"/>
  <c r="L780" i="5"/>
  <c r="AC780" i="5" s="1"/>
  <c r="L837" i="5"/>
  <c r="AC837" i="5" s="1"/>
  <c r="L441" i="5"/>
  <c r="AC441" i="5" s="1"/>
  <c r="L769" i="5"/>
  <c r="AC769" i="5" s="1"/>
  <c r="L855" i="5"/>
  <c r="AC855" i="5" s="1"/>
  <c r="L198" i="5"/>
  <c r="AC198" i="5" s="1"/>
  <c r="L714" i="5"/>
  <c r="AC714" i="5" s="1"/>
  <c r="L21" i="5"/>
  <c r="AC21" i="5" s="1"/>
  <c r="L629" i="5"/>
  <c r="AC629" i="5" s="1"/>
  <c r="L579" i="5"/>
  <c r="AC579" i="5" s="1"/>
  <c r="L808" i="5"/>
  <c r="AC808" i="5" s="1"/>
  <c r="L156" i="5"/>
  <c r="AC156" i="5" s="1"/>
  <c r="L370" i="5"/>
  <c r="AC370" i="5" s="1"/>
  <c r="L490" i="5"/>
  <c r="AC490" i="5" s="1"/>
  <c r="L581" i="5"/>
  <c r="AC581" i="5" s="1"/>
  <c r="L610" i="5"/>
  <c r="AC610" i="5" s="1"/>
  <c r="L724" i="5"/>
  <c r="AC724" i="5" s="1"/>
  <c r="L753" i="5"/>
  <c r="AC753" i="5" s="1"/>
  <c r="L781" i="5"/>
  <c r="AC781" i="5" s="1"/>
  <c r="L867" i="5"/>
  <c r="AC867" i="5" s="1"/>
  <c r="L276" i="5"/>
  <c r="AC276" i="5" s="1"/>
  <c r="L345" i="5"/>
  <c r="AC345" i="5" s="1"/>
  <c r="L299" i="5"/>
  <c r="AC299" i="5" s="1"/>
  <c r="L743" i="5"/>
  <c r="AC743" i="5" s="1"/>
  <c r="L408" i="5"/>
  <c r="AC408" i="5" s="1"/>
  <c r="L607" i="5"/>
  <c r="AC607" i="5" s="1"/>
  <c r="L779" i="5"/>
  <c r="AC779" i="5" s="1"/>
  <c r="L665" i="5"/>
  <c r="AC665" i="5" s="1"/>
  <c r="L865" i="5"/>
  <c r="AC865" i="5" s="1"/>
  <c r="L56" i="5"/>
  <c r="AC56" i="5" s="1"/>
  <c r="L319" i="5"/>
  <c r="AC319" i="5" s="1"/>
  <c r="L418" i="5"/>
  <c r="AC418" i="5" s="1"/>
  <c r="L588" i="5"/>
  <c r="AC588" i="5" s="1"/>
  <c r="L617" i="5"/>
  <c r="AC617" i="5" s="1"/>
  <c r="L731" i="5"/>
  <c r="AC731" i="5" s="1"/>
  <c r="L760" i="5"/>
  <c r="AC760" i="5" s="1"/>
  <c r="L259" i="5"/>
  <c r="AC259" i="5" s="1"/>
  <c r="L533" i="5"/>
  <c r="AC533" i="5" s="1"/>
  <c r="L647" i="5"/>
  <c r="AC647" i="5" s="1"/>
  <c r="L819" i="5"/>
  <c r="AC819" i="5" s="1"/>
  <c r="L104" i="5"/>
  <c r="AC104" i="5" s="1"/>
  <c r="L712" i="5"/>
  <c r="AC712" i="5" s="1"/>
  <c r="L105" i="5"/>
  <c r="AC105" i="5" s="1"/>
  <c r="L512" i="5"/>
  <c r="AC512" i="5" s="1"/>
  <c r="L685" i="5"/>
  <c r="AC685" i="5" s="1"/>
  <c r="L828" i="5"/>
  <c r="AC828" i="5" s="1"/>
  <c r="L216" i="5"/>
  <c r="AC216" i="5" s="1"/>
  <c r="L453" i="5"/>
  <c r="AC453" i="5" s="1"/>
  <c r="L636" i="5"/>
  <c r="AC636" i="5" s="1"/>
  <c r="L750" i="5"/>
  <c r="AC750" i="5" s="1"/>
  <c r="L134" i="5"/>
  <c r="AC134" i="5" s="1"/>
  <c r="L79" i="5"/>
  <c r="AC79" i="5" s="1"/>
  <c r="L174" i="5"/>
  <c r="AC174" i="5" s="1"/>
  <c r="L257" i="5"/>
  <c r="AC257" i="5" s="1"/>
  <c r="L383" i="5"/>
  <c r="AC383" i="5" s="1"/>
  <c r="L464" i="5"/>
  <c r="AC464" i="5" s="1"/>
  <c r="L500" i="5"/>
  <c r="AC500" i="5" s="1"/>
  <c r="L532" i="5"/>
  <c r="AC532" i="5" s="1"/>
  <c r="L589" i="5"/>
  <c r="AC589" i="5" s="1"/>
  <c r="L646" i="5"/>
  <c r="AC646" i="5" s="1"/>
  <c r="L675" i="5"/>
  <c r="AC675" i="5" s="1"/>
  <c r="L703" i="5"/>
  <c r="AC703" i="5" s="1"/>
  <c r="L789" i="5"/>
  <c r="AC789" i="5" s="1"/>
  <c r="L817" i="5"/>
  <c r="AC817" i="5" s="1"/>
  <c r="L846" i="5"/>
  <c r="AC846" i="5" s="1"/>
  <c r="L395" i="5"/>
  <c r="AC395" i="5" s="1"/>
  <c r="L511" i="5"/>
  <c r="AC511" i="5" s="1"/>
  <c r="L598" i="5"/>
  <c r="AC598" i="5" s="1"/>
  <c r="L655" i="5"/>
  <c r="AC655" i="5" s="1"/>
  <c r="L126" i="5"/>
  <c r="AC126" i="5" s="1"/>
  <c r="L600" i="5"/>
  <c r="AC600" i="5" s="1"/>
  <c r="L522" i="5"/>
  <c r="AC522" i="5" s="1"/>
  <c r="L80" i="5"/>
  <c r="AC80" i="5" s="1"/>
  <c r="L258" i="5"/>
  <c r="AC258" i="5" s="1"/>
  <c r="L333" i="5"/>
  <c r="AC333" i="5" s="1"/>
  <c r="L384" i="5"/>
  <c r="AC384" i="5" s="1"/>
  <c r="L501" i="5"/>
  <c r="AC501" i="5" s="1"/>
  <c r="L561" i="5"/>
  <c r="AC561" i="5" s="1"/>
  <c r="L618" i="5"/>
  <c r="AC618" i="5" s="1"/>
  <c r="L732" i="5"/>
  <c r="AC732" i="5" s="1"/>
  <c r="L761" i="5"/>
  <c r="AC761" i="5" s="1"/>
  <c r="L334" i="5"/>
  <c r="AC334" i="5" s="1"/>
  <c r="L676" i="5"/>
  <c r="AC676" i="5" s="1"/>
  <c r="L733" i="5"/>
  <c r="AC733" i="5" s="1"/>
  <c r="L790" i="5"/>
  <c r="AC790" i="5" s="1"/>
  <c r="L847" i="5"/>
  <c r="AC847" i="5" s="1"/>
  <c r="L741" i="5"/>
  <c r="AC741" i="5" s="1"/>
  <c r="L397" i="5"/>
  <c r="AC397" i="5" s="1"/>
  <c r="L571" i="5"/>
  <c r="AC571" i="5" s="1"/>
  <c r="L657" i="5"/>
  <c r="AC657" i="5" s="1"/>
  <c r="L771" i="5"/>
  <c r="AC771" i="5" s="1"/>
  <c r="L215" i="5"/>
  <c r="AC215" i="5" s="1"/>
  <c r="L406" i="5"/>
  <c r="AC406" i="5" s="1"/>
  <c r="L478" i="5"/>
  <c r="AC478" i="5" s="1"/>
  <c r="L359" i="5"/>
  <c r="AC359" i="5" s="1"/>
  <c r="L693" i="5"/>
  <c r="AC693" i="5" s="1"/>
  <c r="L217" i="5"/>
  <c r="AC217" i="5" s="1"/>
  <c r="L197" i="5"/>
  <c r="AC197" i="5" s="1"/>
  <c r="L394" i="5"/>
  <c r="AC394" i="5" s="1"/>
  <c r="L432" i="5"/>
  <c r="AC432" i="5" s="1"/>
  <c r="L476" i="5"/>
  <c r="AC476" i="5" s="1"/>
  <c r="L540" i="5"/>
  <c r="AC540" i="5" s="1"/>
  <c r="L683" i="5"/>
  <c r="AC683" i="5" s="1"/>
  <c r="L797" i="5"/>
  <c r="AC797" i="5" s="1"/>
  <c r="L826" i="5"/>
  <c r="AC826" i="5" s="1"/>
  <c r="L282" i="5"/>
  <c r="AC282" i="5" s="1"/>
  <c r="L487" i="5"/>
  <c r="AC487" i="5" s="1"/>
  <c r="L300" i="5"/>
  <c r="AC300" i="5" s="1"/>
  <c r="L551" i="5"/>
  <c r="AC551" i="5" s="1"/>
  <c r="L694" i="5"/>
  <c r="AC694" i="5" s="1"/>
  <c r="K15" i="5"/>
  <c r="AI15" i="5" s="1"/>
  <c r="K21" i="5"/>
  <c r="AI21" i="5" s="1"/>
  <c r="K27" i="5"/>
  <c r="AI27" i="5" s="1"/>
  <c r="K33" i="5"/>
  <c r="AI33" i="5" s="1"/>
  <c r="K39" i="5"/>
  <c r="AI39" i="5" s="1"/>
  <c r="K45" i="5"/>
  <c r="AI45" i="5" s="1"/>
  <c r="K51" i="5"/>
  <c r="AI51" i="5" s="1"/>
  <c r="K57" i="5"/>
  <c r="AI57" i="5" s="1"/>
  <c r="K63" i="5"/>
  <c r="AI63" i="5" s="1"/>
  <c r="K69" i="5"/>
  <c r="AI69" i="5" s="1"/>
  <c r="K75" i="5"/>
  <c r="AI75" i="5" s="1"/>
  <c r="K81" i="5"/>
  <c r="AI81" i="5" s="1"/>
  <c r="K87" i="5"/>
  <c r="AI87" i="5" s="1"/>
  <c r="K93" i="5"/>
  <c r="AI93" i="5" s="1"/>
  <c r="K99" i="5"/>
  <c r="AI99" i="5" s="1"/>
  <c r="K105" i="5"/>
  <c r="AI105" i="5" s="1"/>
  <c r="K111" i="5"/>
  <c r="AI111" i="5" s="1"/>
  <c r="K117" i="5"/>
  <c r="AI117" i="5" s="1"/>
  <c r="K123" i="5"/>
  <c r="AI123" i="5" s="1"/>
  <c r="K129" i="5"/>
  <c r="AI129" i="5" s="1"/>
  <c r="K135" i="5"/>
  <c r="AI135" i="5" s="1"/>
  <c r="K141" i="5"/>
  <c r="AI141" i="5" s="1"/>
  <c r="K147" i="5"/>
  <c r="AI147" i="5" s="1"/>
  <c r="K153" i="5"/>
  <c r="AI153" i="5" s="1"/>
  <c r="K159" i="5"/>
  <c r="AI159" i="5" s="1"/>
  <c r="K165" i="5"/>
  <c r="AI165" i="5" s="1"/>
  <c r="K171" i="5"/>
  <c r="AI171" i="5" s="1"/>
  <c r="K177" i="5"/>
  <c r="AI177" i="5" s="1"/>
  <c r="K183" i="5"/>
  <c r="AI183" i="5" s="1"/>
  <c r="K189" i="5"/>
  <c r="AI189" i="5" s="1"/>
  <c r="K195" i="5"/>
  <c r="AI195" i="5" s="1"/>
  <c r="K201" i="5"/>
  <c r="AI201" i="5" s="1"/>
  <c r="K207" i="5"/>
  <c r="AI207" i="5" s="1"/>
  <c r="K213" i="5"/>
  <c r="AI213" i="5" s="1"/>
  <c r="K219" i="5"/>
  <c r="AI219" i="5" s="1"/>
  <c r="K225" i="5"/>
  <c r="AI225" i="5" s="1"/>
  <c r="K231" i="5"/>
  <c r="AI231" i="5" s="1"/>
  <c r="K237" i="5"/>
  <c r="AI237" i="5" s="1"/>
  <c r="K243" i="5"/>
  <c r="AI243" i="5" s="1"/>
  <c r="K249" i="5"/>
  <c r="AI249" i="5" s="1"/>
  <c r="K255" i="5"/>
  <c r="AI255" i="5" s="1"/>
  <c r="K261" i="5"/>
  <c r="AI261" i="5" s="1"/>
  <c r="K267" i="5"/>
  <c r="AI267" i="5" s="1"/>
  <c r="K273" i="5"/>
  <c r="AI273" i="5" s="1"/>
  <c r="K279" i="5"/>
  <c r="AI279" i="5" s="1"/>
  <c r="K285" i="5"/>
  <c r="AI285" i="5" s="1"/>
  <c r="K291" i="5"/>
  <c r="AI291" i="5" s="1"/>
  <c r="K297" i="5"/>
  <c r="AI297" i="5" s="1"/>
  <c r="K303" i="5"/>
  <c r="AI303" i="5" s="1"/>
  <c r="K309" i="5"/>
  <c r="AI309" i="5" s="1"/>
  <c r="K315" i="5"/>
  <c r="AI315" i="5" s="1"/>
  <c r="K321" i="5"/>
  <c r="AI321" i="5" s="1"/>
  <c r="K327" i="5"/>
  <c r="AI327" i="5" s="1"/>
  <c r="K333" i="5"/>
  <c r="AI333" i="5" s="1"/>
  <c r="K339" i="5"/>
  <c r="AI339" i="5" s="1"/>
  <c r="K345" i="5"/>
  <c r="AI345" i="5" s="1"/>
  <c r="K351" i="5"/>
  <c r="AI351" i="5" s="1"/>
  <c r="K357" i="5"/>
  <c r="AI357" i="5" s="1"/>
  <c r="K363" i="5"/>
  <c r="AI363" i="5" s="1"/>
  <c r="K369" i="5"/>
  <c r="AI369" i="5" s="1"/>
  <c r="K375" i="5"/>
  <c r="AI375" i="5" s="1"/>
  <c r="K381" i="5"/>
  <c r="AI381" i="5" s="1"/>
  <c r="K387" i="5"/>
  <c r="AI387" i="5" s="1"/>
  <c r="K16" i="5"/>
  <c r="AI16" i="5" s="1"/>
  <c r="K29" i="5"/>
  <c r="AI29" i="5" s="1"/>
  <c r="K42" i="5"/>
  <c r="AI42" i="5" s="1"/>
  <c r="K55" i="5"/>
  <c r="AI55" i="5" s="1"/>
  <c r="K68" i="5"/>
  <c r="AI68" i="5" s="1"/>
  <c r="K88" i="5"/>
  <c r="AI88" i="5" s="1"/>
  <c r="K101" i="5"/>
  <c r="AI101" i="5" s="1"/>
  <c r="K114" i="5"/>
  <c r="AI114" i="5" s="1"/>
  <c r="K127" i="5"/>
  <c r="AI127" i="5" s="1"/>
  <c r="K140" i="5"/>
  <c r="AI140" i="5" s="1"/>
  <c r="K160" i="5"/>
  <c r="AI160" i="5" s="1"/>
  <c r="K173" i="5"/>
  <c r="AI173" i="5" s="1"/>
  <c r="K186" i="5"/>
  <c r="AI186" i="5" s="1"/>
  <c r="K199" i="5"/>
  <c r="AI199" i="5" s="1"/>
  <c r="K212" i="5"/>
  <c r="AI212" i="5" s="1"/>
  <c r="K232" i="5"/>
  <c r="AI232" i="5" s="1"/>
  <c r="K245" i="5"/>
  <c r="AI245" i="5" s="1"/>
  <c r="K258" i="5"/>
  <c r="AI258" i="5" s="1"/>
  <c r="K271" i="5"/>
  <c r="AI271" i="5" s="1"/>
  <c r="K284" i="5"/>
  <c r="AI284" i="5" s="1"/>
  <c r="K304" i="5"/>
  <c r="AI304" i="5" s="1"/>
  <c r="K317" i="5"/>
  <c r="AI317" i="5" s="1"/>
  <c r="K330" i="5"/>
  <c r="AI330" i="5" s="1"/>
  <c r="K343" i="5"/>
  <c r="AI343" i="5" s="1"/>
  <c r="K356" i="5"/>
  <c r="AI356" i="5" s="1"/>
  <c r="K376" i="5"/>
  <c r="AI376" i="5" s="1"/>
  <c r="K389" i="5"/>
  <c r="AI389" i="5" s="1"/>
  <c r="K395" i="5"/>
  <c r="AI395" i="5" s="1"/>
  <c r="K401" i="5"/>
  <c r="AI401" i="5" s="1"/>
  <c r="K407" i="5"/>
  <c r="AI407" i="5" s="1"/>
  <c r="K413" i="5"/>
  <c r="AI413" i="5" s="1"/>
  <c r="K419" i="5"/>
  <c r="AI419" i="5" s="1"/>
  <c r="K425" i="5"/>
  <c r="AI425" i="5" s="1"/>
  <c r="K431" i="5"/>
  <c r="AI431" i="5" s="1"/>
  <c r="K437" i="5"/>
  <c r="AI437" i="5" s="1"/>
  <c r="K443" i="5"/>
  <c r="AI443" i="5" s="1"/>
  <c r="K449" i="5"/>
  <c r="AI449" i="5" s="1"/>
  <c r="K455" i="5"/>
  <c r="AI455" i="5" s="1"/>
  <c r="K461" i="5"/>
  <c r="AI461" i="5" s="1"/>
  <c r="K467" i="5"/>
  <c r="AI467" i="5" s="1"/>
  <c r="K473" i="5"/>
  <c r="AI473" i="5" s="1"/>
  <c r="K479" i="5"/>
  <c r="AI479" i="5" s="1"/>
  <c r="K485" i="5"/>
  <c r="AI485" i="5" s="1"/>
  <c r="K491" i="5"/>
  <c r="AI491" i="5" s="1"/>
  <c r="K497" i="5"/>
  <c r="AI497" i="5" s="1"/>
  <c r="K503" i="5"/>
  <c r="AI503" i="5" s="1"/>
  <c r="K509" i="5"/>
  <c r="AI509" i="5" s="1"/>
  <c r="K515" i="5"/>
  <c r="AI515" i="5" s="1"/>
  <c r="K34" i="5"/>
  <c r="AI34" i="5" s="1"/>
  <c r="K41" i="5"/>
  <c r="AI41" i="5" s="1"/>
  <c r="K52" i="5"/>
  <c r="AI52" i="5" s="1"/>
  <c r="K59" i="5"/>
  <c r="AI59" i="5" s="1"/>
  <c r="K66" i="5"/>
  <c r="AI66" i="5" s="1"/>
  <c r="K73" i="5"/>
  <c r="AI73" i="5" s="1"/>
  <c r="K80" i="5"/>
  <c r="AI80" i="5" s="1"/>
  <c r="K95" i="5"/>
  <c r="AI95" i="5" s="1"/>
  <c r="K102" i="5"/>
  <c r="AI102" i="5" s="1"/>
  <c r="K109" i="5"/>
  <c r="AI109" i="5" s="1"/>
  <c r="K116" i="5"/>
  <c r="AI116" i="5" s="1"/>
  <c r="K166" i="5"/>
  <c r="AI166" i="5" s="1"/>
  <c r="K202" i="5"/>
  <c r="AI202" i="5" s="1"/>
  <c r="K209" i="5"/>
  <c r="AI209" i="5" s="1"/>
  <c r="K216" i="5"/>
  <c r="AI216" i="5" s="1"/>
  <c r="K223" i="5"/>
  <c r="AI223" i="5" s="1"/>
  <c r="K230" i="5"/>
  <c r="AI230" i="5" s="1"/>
  <c r="K252" i="5"/>
  <c r="AI252" i="5" s="1"/>
  <c r="K259" i="5"/>
  <c r="AI259" i="5" s="1"/>
  <c r="K266" i="5"/>
  <c r="AI266" i="5" s="1"/>
  <c r="K316" i="5"/>
  <c r="AI316" i="5" s="1"/>
  <c r="K323" i="5"/>
  <c r="AI323" i="5" s="1"/>
  <c r="K352" i="5"/>
  <c r="AI352" i="5" s="1"/>
  <c r="K359" i="5"/>
  <c r="AI359" i="5" s="1"/>
  <c r="K366" i="5"/>
  <c r="AI366" i="5" s="1"/>
  <c r="K373" i="5"/>
  <c r="AI373" i="5" s="1"/>
  <c r="K380" i="5"/>
  <c r="AI380" i="5" s="1"/>
  <c r="K394" i="5"/>
  <c r="AI394" i="5" s="1"/>
  <c r="K414" i="5"/>
  <c r="AI414" i="5" s="1"/>
  <c r="K427" i="5"/>
  <c r="AI427" i="5" s="1"/>
  <c r="K440" i="5"/>
  <c r="AI440" i="5" s="1"/>
  <c r="K453" i="5"/>
  <c r="AI453" i="5" s="1"/>
  <c r="K466" i="5"/>
  <c r="AI466" i="5" s="1"/>
  <c r="K486" i="5"/>
  <c r="AI486" i="5" s="1"/>
  <c r="K499" i="5"/>
  <c r="AI499" i="5" s="1"/>
  <c r="K512" i="5"/>
  <c r="AI512" i="5" s="1"/>
  <c r="K43" i="5"/>
  <c r="AI43" i="5" s="1"/>
  <c r="K74" i="5"/>
  <c r="AI74" i="5" s="1"/>
  <c r="K90" i="5"/>
  <c r="AI90" i="5" s="1"/>
  <c r="K36" i="5"/>
  <c r="AI36" i="5" s="1"/>
  <c r="K44" i="5"/>
  <c r="AI44" i="5" s="1"/>
  <c r="K60" i="5"/>
  <c r="AI60" i="5" s="1"/>
  <c r="K76" i="5"/>
  <c r="AI76" i="5" s="1"/>
  <c r="K91" i="5"/>
  <c r="AI91" i="5" s="1"/>
  <c r="K122" i="5"/>
  <c r="AI122" i="5" s="1"/>
  <c r="K130" i="5"/>
  <c r="AI130" i="5" s="1"/>
  <c r="K138" i="5"/>
  <c r="AI138" i="5" s="1"/>
  <c r="K154" i="5"/>
  <c r="AI154" i="5" s="1"/>
  <c r="K11" i="5"/>
  <c r="AI11" i="5" s="1"/>
  <c r="K19" i="5"/>
  <c r="AI19" i="5" s="1"/>
  <c r="K28" i="5"/>
  <c r="AI28" i="5" s="1"/>
  <c r="K53" i="5"/>
  <c r="AI53" i="5" s="1"/>
  <c r="K84" i="5"/>
  <c r="AI84" i="5" s="1"/>
  <c r="K107" i="5"/>
  <c r="AI107" i="5" s="1"/>
  <c r="K115" i="5"/>
  <c r="AI115" i="5" s="1"/>
  <c r="K131" i="5"/>
  <c r="AI131" i="5" s="1"/>
  <c r="K146" i="5"/>
  <c r="AI146" i="5" s="1"/>
  <c r="K20" i="5"/>
  <c r="AI20" i="5" s="1"/>
  <c r="K37" i="5"/>
  <c r="AI37" i="5" s="1"/>
  <c r="K46" i="5"/>
  <c r="AI46" i="5" s="1"/>
  <c r="K61" i="5"/>
  <c r="AI61" i="5" s="1"/>
  <c r="K77" i="5"/>
  <c r="AI77" i="5" s="1"/>
  <c r="K92" i="5"/>
  <c r="AI92" i="5" s="1"/>
  <c r="K100" i="5"/>
  <c r="AI100" i="5" s="1"/>
  <c r="K108" i="5"/>
  <c r="AI108" i="5" s="1"/>
  <c r="K124" i="5"/>
  <c r="AI124" i="5" s="1"/>
  <c r="K139" i="5"/>
  <c r="AI139" i="5" s="1"/>
  <c r="K155" i="5"/>
  <c r="AI155" i="5" s="1"/>
  <c r="K170" i="5"/>
  <c r="AI170" i="5" s="1"/>
  <c r="K178" i="5"/>
  <c r="AI178" i="5" s="1"/>
  <c r="K217" i="5"/>
  <c r="AI217" i="5" s="1"/>
  <c r="K233" i="5"/>
  <c r="AI233" i="5" s="1"/>
  <c r="K248" i="5"/>
  <c r="AI248" i="5" s="1"/>
  <c r="K256" i="5"/>
  <c r="AI256" i="5" s="1"/>
  <c r="K287" i="5"/>
  <c r="AI287" i="5" s="1"/>
  <c r="K295" i="5"/>
  <c r="AI295" i="5" s="1"/>
  <c r="K311" i="5"/>
  <c r="AI311" i="5" s="1"/>
  <c r="K326" i="5"/>
  <c r="AI326" i="5" s="1"/>
  <c r="K334" i="5"/>
  <c r="AI334" i="5" s="1"/>
  <c r="K349" i="5"/>
  <c r="AI349" i="5" s="1"/>
  <c r="K365" i="5"/>
  <c r="AI365" i="5" s="1"/>
  <c r="K396" i="5"/>
  <c r="AI396" i="5" s="1"/>
  <c r="K403" i="5"/>
  <c r="AI403" i="5" s="1"/>
  <c r="K410" i="5"/>
  <c r="AI410" i="5" s="1"/>
  <c r="K417" i="5"/>
  <c r="AI417" i="5" s="1"/>
  <c r="K424" i="5"/>
  <c r="AI424" i="5" s="1"/>
  <c r="K460" i="5"/>
  <c r="AI460" i="5" s="1"/>
  <c r="K510" i="5"/>
  <c r="AI510" i="5" s="1"/>
  <c r="K517" i="5"/>
  <c r="AI517" i="5" s="1"/>
  <c r="K530" i="5"/>
  <c r="AI530" i="5" s="1"/>
  <c r="K537" i="5"/>
  <c r="AI537" i="5" s="1"/>
  <c r="K550" i="5"/>
  <c r="AI550" i="5" s="1"/>
  <c r="K563" i="5"/>
  <c r="AI563" i="5" s="1"/>
  <c r="K576" i="5"/>
  <c r="AI576" i="5" s="1"/>
  <c r="K589" i="5"/>
  <c r="AI589" i="5" s="1"/>
  <c r="K602" i="5"/>
  <c r="AI602" i="5" s="1"/>
  <c r="K609" i="5"/>
  <c r="AI609" i="5" s="1"/>
  <c r="K622" i="5"/>
  <c r="AI622" i="5" s="1"/>
  <c r="K635" i="5"/>
  <c r="AI635" i="5" s="1"/>
  <c r="K648" i="5"/>
  <c r="AI648" i="5" s="1"/>
  <c r="K661" i="5"/>
  <c r="AI661" i="5" s="1"/>
  <c r="K674" i="5"/>
  <c r="AI674" i="5" s="1"/>
  <c r="K681" i="5"/>
  <c r="AI681" i="5" s="1"/>
  <c r="K694" i="5"/>
  <c r="AI694" i="5" s="1"/>
  <c r="K707" i="5"/>
  <c r="AI707" i="5" s="1"/>
  <c r="K720" i="5"/>
  <c r="AI720" i="5" s="1"/>
  <c r="K733" i="5"/>
  <c r="AI733" i="5" s="1"/>
  <c r="K746" i="5"/>
  <c r="AI746" i="5" s="1"/>
  <c r="K753" i="5"/>
  <c r="AI753" i="5" s="1"/>
  <c r="K766" i="5"/>
  <c r="AI766" i="5" s="1"/>
  <c r="K779" i="5"/>
  <c r="AI779" i="5" s="1"/>
  <c r="K792" i="5"/>
  <c r="AI792" i="5" s="1"/>
  <c r="K805" i="5"/>
  <c r="AI805" i="5" s="1"/>
  <c r="K818" i="5"/>
  <c r="AI818" i="5" s="1"/>
  <c r="K825" i="5"/>
  <c r="AI825" i="5" s="1"/>
  <c r="K838" i="5"/>
  <c r="AI838" i="5" s="1"/>
  <c r="K851" i="5"/>
  <c r="AI851" i="5" s="1"/>
  <c r="K864" i="5"/>
  <c r="AI864" i="5" s="1"/>
  <c r="K13" i="5"/>
  <c r="AI13" i="5" s="1"/>
  <c r="K106" i="5"/>
  <c r="AI106" i="5" s="1"/>
  <c r="K118" i="5"/>
  <c r="AI118" i="5" s="1"/>
  <c r="K137" i="5"/>
  <c r="AI137" i="5" s="1"/>
  <c r="K149" i="5"/>
  <c r="AI149" i="5" s="1"/>
  <c r="K158" i="5"/>
  <c r="AI158" i="5" s="1"/>
  <c r="K184" i="5"/>
  <c r="AI184" i="5" s="1"/>
  <c r="K192" i="5"/>
  <c r="AI192" i="5" s="1"/>
  <c r="K210" i="5"/>
  <c r="AI210" i="5" s="1"/>
  <c r="K218" i="5"/>
  <c r="AI218" i="5" s="1"/>
  <c r="K227" i="5"/>
  <c r="AI227" i="5" s="1"/>
  <c r="K235" i="5"/>
  <c r="AI235" i="5" s="1"/>
  <c r="K269" i="5"/>
  <c r="AI269" i="5" s="1"/>
  <c r="K277" i="5"/>
  <c r="AI277" i="5" s="1"/>
  <c r="K286" i="5"/>
  <c r="AI286" i="5" s="1"/>
  <c r="K294" i="5"/>
  <c r="AI294" i="5" s="1"/>
  <c r="K312" i="5"/>
  <c r="AI312" i="5" s="1"/>
  <c r="K320" i="5"/>
  <c r="AI320" i="5" s="1"/>
  <c r="K337" i="5"/>
  <c r="AI337" i="5" s="1"/>
  <c r="K346" i="5"/>
  <c r="AI346" i="5" s="1"/>
  <c r="K354" i="5"/>
  <c r="AI354" i="5" s="1"/>
  <c r="K362" i="5"/>
  <c r="AI362" i="5" s="1"/>
  <c r="K371" i="5"/>
  <c r="AI371" i="5" s="1"/>
  <c r="K379" i="5"/>
  <c r="AI379" i="5" s="1"/>
  <c r="K388" i="5"/>
  <c r="AI388" i="5" s="1"/>
  <c r="K404" i="5"/>
  <c r="AI404" i="5" s="1"/>
  <c r="K435" i="5"/>
  <c r="AI435" i="5" s="1"/>
  <c r="K458" i="5"/>
  <c r="AI458" i="5" s="1"/>
  <c r="K474" i="5"/>
  <c r="AI474" i="5" s="1"/>
  <c r="K482" i="5"/>
  <c r="AI482" i="5" s="1"/>
  <c r="K505" i="5"/>
  <c r="AI505" i="5" s="1"/>
  <c r="K513" i="5"/>
  <c r="AI513" i="5" s="1"/>
  <c r="K549" i="5"/>
  <c r="AI549" i="5" s="1"/>
  <c r="K556" i="5"/>
  <c r="AI556" i="5" s="1"/>
  <c r="K585" i="5"/>
  <c r="AI585" i="5" s="1"/>
  <c r="K592" i="5"/>
  <c r="AI592" i="5" s="1"/>
  <c r="K599" i="5"/>
  <c r="AI599" i="5" s="1"/>
  <c r="K606" i="5"/>
  <c r="AI606" i="5" s="1"/>
  <c r="K613" i="5"/>
  <c r="AI613" i="5" s="1"/>
  <c r="K620" i="5"/>
  <c r="AI620" i="5" s="1"/>
  <c r="K642" i="5"/>
  <c r="AI642" i="5" s="1"/>
  <c r="K649" i="5"/>
  <c r="AI649" i="5" s="1"/>
  <c r="K656" i="5"/>
  <c r="AI656" i="5" s="1"/>
  <c r="K699" i="5"/>
  <c r="AI699" i="5" s="1"/>
  <c r="K706" i="5"/>
  <c r="AI706" i="5" s="1"/>
  <c r="K713" i="5"/>
  <c r="AI713" i="5" s="1"/>
  <c r="K735" i="5"/>
  <c r="AI735" i="5" s="1"/>
  <c r="K742" i="5"/>
  <c r="AI742" i="5" s="1"/>
  <c r="K749" i="5"/>
  <c r="AI749" i="5" s="1"/>
  <c r="K756" i="5"/>
  <c r="AI756" i="5" s="1"/>
  <c r="K763" i="5"/>
  <c r="AI763" i="5" s="1"/>
  <c r="K770" i="5"/>
  <c r="AI770" i="5" s="1"/>
  <c r="K799" i="5"/>
  <c r="AI799" i="5" s="1"/>
  <c r="K806" i="5"/>
  <c r="AI806" i="5" s="1"/>
  <c r="K849" i="5"/>
  <c r="AI849" i="5" s="1"/>
  <c r="K856" i="5"/>
  <c r="AI856" i="5" s="1"/>
  <c r="K863" i="5"/>
  <c r="AI863" i="5" s="1"/>
  <c r="K25" i="5"/>
  <c r="AI25" i="5" s="1"/>
  <c r="K50" i="5"/>
  <c r="AI50" i="5" s="1"/>
  <c r="K86" i="5"/>
  <c r="AI86" i="5" s="1"/>
  <c r="K97" i="5"/>
  <c r="AI97" i="5" s="1"/>
  <c r="K128" i="5"/>
  <c r="AI128" i="5" s="1"/>
  <c r="K168" i="5"/>
  <c r="AI168" i="5" s="1"/>
  <c r="K176" i="5"/>
  <c r="AI176" i="5" s="1"/>
  <c r="K193" i="5"/>
  <c r="AI193" i="5" s="1"/>
  <c r="K244" i="5"/>
  <c r="AI244" i="5" s="1"/>
  <c r="K253" i="5"/>
  <c r="AI253" i="5" s="1"/>
  <c r="K278" i="5"/>
  <c r="AI278" i="5" s="1"/>
  <c r="K329" i="5"/>
  <c r="AI329" i="5" s="1"/>
  <c r="K338" i="5"/>
  <c r="AI338" i="5" s="1"/>
  <c r="K397" i="5"/>
  <c r="AI397" i="5" s="1"/>
  <c r="K412" i="5"/>
  <c r="AI412" i="5" s="1"/>
  <c r="K420" i="5"/>
  <c r="AI420" i="5" s="1"/>
  <c r="K428" i="5"/>
  <c r="AI428" i="5" s="1"/>
  <c r="K451" i="5"/>
  <c r="AI451" i="5" s="1"/>
  <c r="K475" i="5"/>
  <c r="AI475" i="5" s="1"/>
  <c r="K490" i="5"/>
  <c r="AI490" i="5" s="1"/>
  <c r="K498" i="5"/>
  <c r="AI498" i="5" s="1"/>
  <c r="K506" i="5"/>
  <c r="AI506" i="5" s="1"/>
  <c r="K521" i="5"/>
  <c r="AI521" i="5" s="1"/>
  <c r="K528" i="5"/>
  <c r="AI528" i="5" s="1"/>
  <c r="K535" i="5"/>
  <c r="AI535" i="5" s="1"/>
  <c r="K542" i="5"/>
  <c r="AI542" i="5" s="1"/>
  <c r="K557" i="5"/>
  <c r="AI557" i="5" s="1"/>
  <c r="K564" i="5"/>
  <c r="AI564" i="5" s="1"/>
  <c r="K571" i="5"/>
  <c r="AI571" i="5" s="1"/>
  <c r="K578" i="5"/>
  <c r="AI578" i="5" s="1"/>
  <c r="K621" i="5"/>
  <c r="AI621" i="5" s="1"/>
  <c r="K628" i="5"/>
  <c r="AI628" i="5" s="1"/>
  <c r="K657" i="5"/>
  <c r="AI657" i="5" s="1"/>
  <c r="K664" i="5"/>
  <c r="AI664" i="5" s="1"/>
  <c r="K671" i="5"/>
  <c r="AI671" i="5" s="1"/>
  <c r="K678" i="5"/>
  <c r="AI678" i="5" s="1"/>
  <c r="K685" i="5"/>
  <c r="AI685" i="5" s="1"/>
  <c r="K692" i="5"/>
  <c r="AI692" i="5" s="1"/>
  <c r="K714" i="5"/>
  <c r="AI714" i="5" s="1"/>
  <c r="K721" i="5"/>
  <c r="AI721" i="5" s="1"/>
  <c r="K728" i="5"/>
  <c r="AI728" i="5" s="1"/>
  <c r="K771" i="5"/>
  <c r="AI771" i="5" s="1"/>
  <c r="K778" i="5"/>
  <c r="AI778" i="5" s="1"/>
  <c r="K785" i="5"/>
  <c r="AI785" i="5" s="1"/>
  <c r="K807" i="5"/>
  <c r="AI807" i="5" s="1"/>
  <c r="K814" i="5"/>
  <c r="AI814" i="5" s="1"/>
  <c r="K821" i="5"/>
  <c r="AI821" i="5" s="1"/>
  <c r="K828" i="5"/>
  <c r="AI828" i="5" s="1"/>
  <c r="K835" i="5"/>
  <c r="AI835" i="5" s="1"/>
  <c r="K842" i="5"/>
  <c r="AI842" i="5" s="1"/>
  <c r="K14" i="5"/>
  <c r="AI14" i="5" s="1"/>
  <c r="K26" i="5"/>
  <c r="AI26" i="5" s="1"/>
  <c r="K40" i="5"/>
  <c r="AI40" i="5" s="1"/>
  <c r="K64" i="5"/>
  <c r="AI64" i="5" s="1"/>
  <c r="K119" i="5"/>
  <c r="AI119" i="5" s="1"/>
  <c r="K150" i="5"/>
  <c r="AI150" i="5" s="1"/>
  <c r="K185" i="5"/>
  <c r="AI185" i="5" s="1"/>
  <c r="K194" i="5"/>
  <c r="AI194" i="5" s="1"/>
  <c r="K203" i="5"/>
  <c r="AI203" i="5" s="1"/>
  <c r="K211" i="5"/>
  <c r="AI211" i="5" s="1"/>
  <c r="K220" i="5"/>
  <c r="AI220" i="5" s="1"/>
  <c r="K228" i="5"/>
  <c r="AI228" i="5" s="1"/>
  <c r="K236" i="5"/>
  <c r="AI236" i="5" s="1"/>
  <c r="K262" i="5"/>
  <c r="AI262" i="5" s="1"/>
  <c r="K270" i="5"/>
  <c r="AI270" i="5" s="1"/>
  <c r="K288" i="5"/>
  <c r="AI288" i="5" s="1"/>
  <c r="K296" i="5"/>
  <c r="AI296" i="5" s="1"/>
  <c r="K305" i="5"/>
  <c r="AI305" i="5" s="1"/>
  <c r="K313" i="5"/>
  <c r="AI313" i="5" s="1"/>
  <c r="K54" i="5"/>
  <c r="AI54" i="5" s="1"/>
  <c r="K98" i="5"/>
  <c r="AI98" i="5" s="1"/>
  <c r="K110" i="5"/>
  <c r="AI110" i="5" s="1"/>
  <c r="K161" i="5"/>
  <c r="AI161" i="5" s="1"/>
  <c r="K169" i="5"/>
  <c r="AI169" i="5" s="1"/>
  <c r="K246" i="5"/>
  <c r="AI246" i="5" s="1"/>
  <c r="K254" i="5"/>
  <c r="AI254" i="5" s="1"/>
  <c r="K280" i="5"/>
  <c r="AI280" i="5" s="1"/>
  <c r="K322" i="5"/>
  <c r="AI322" i="5" s="1"/>
  <c r="K331" i="5"/>
  <c r="AI331" i="5" s="1"/>
  <c r="K382" i="5"/>
  <c r="AI382" i="5" s="1"/>
  <c r="K398" i="5"/>
  <c r="AI398" i="5" s="1"/>
  <c r="K429" i="5"/>
  <c r="AI429" i="5" s="1"/>
  <c r="K452" i="5"/>
  <c r="AI452" i="5" s="1"/>
  <c r="K476" i="5"/>
  <c r="AI476" i="5" s="1"/>
  <c r="K507" i="5"/>
  <c r="AI507" i="5" s="1"/>
  <c r="K30" i="5"/>
  <c r="AI30" i="5" s="1"/>
  <c r="K65" i="5"/>
  <c r="AI65" i="5" s="1"/>
  <c r="K78" i="5"/>
  <c r="AI78" i="5" s="1"/>
  <c r="K89" i="5"/>
  <c r="AI89" i="5" s="1"/>
  <c r="K120" i="5"/>
  <c r="AI120" i="5" s="1"/>
  <c r="K132" i="5"/>
  <c r="AI132" i="5" s="1"/>
  <c r="K142" i="5"/>
  <c r="AI142" i="5" s="1"/>
  <c r="K151" i="5"/>
  <c r="AI151" i="5" s="1"/>
  <c r="K187" i="5"/>
  <c r="AI187" i="5" s="1"/>
  <c r="K196" i="5"/>
  <c r="AI196" i="5" s="1"/>
  <c r="K204" i="5"/>
  <c r="AI204" i="5" s="1"/>
  <c r="K221" i="5"/>
  <c r="AI221" i="5" s="1"/>
  <c r="K229" i="5"/>
  <c r="AI229" i="5" s="1"/>
  <c r="K238" i="5"/>
  <c r="AI238" i="5" s="1"/>
  <c r="K263" i="5"/>
  <c r="AI263" i="5" s="1"/>
  <c r="K272" i="5"/>
  <c r="AI272" i="5" s="1"/>
  <c r="K281" i="5"/>
  <c r="AI281" i="5" s="1"/>
  <c r="K289" i="5"/>
  <c r="AI289" i="5" s="1"/>
  <c r="K298" i="5"/>
  <c r="AI298" i="5" s="1"/>
  <c r="K306" i="5"/>
  <c r="AI306" i="5" s="1"/>
  <c r="K314" i="5"/>
  <c r="AI314" i="5" s="1"/>
  <c r="K17" i="5"/>
  <c r="AI17" i="5" s="1"/>
  <c r="K31" i="5"/>
  <c r="AI31" i="5" s="1"/>
  <c r="K121" i="5"/>
  <c r="AI121" i="5" s="1"/>
  <c r="K152" i="5"/>
  <c r="AI152" i="5" s="1"/>
  <c r="K162" i="5"/>
  <c r="AI162" i="5" s="1"/>
  <c r="K179" i="5"/>
  <c r="AI179" i="5" s="1"/>
  <c r="K188" i="5"/>
  <c r="AI188" i="5" s="1"/>
  <c r="K239" i="5"/>
  <c r="AI239" i="5" s="1"/>
  <c r="K247" i="5"/>
  <c r="AI247" i="5" s="1"/>
  <c r="K264" i="5"/>
  <c r="AI264" i="5" s="1"/>
  <c r="K18" i="5"/>
  <c r="AI18" i="5" s="1"/>
  <c r="K56" i="5"/>
  <c r="AI56" i="5" s="1"/>
  <c r="K67" i="5"/>
  <c r="AI67" i="5" s="1"/>
  <c r="K79" i="5"/>
  <c r="AI79" i="5" s="1"/>
  <c r="K112" i="5"/>
  <c r="AI112" i="5" s="1"/>
  <c r="K133" i="5"/>
  <c r="AI133" i="5" s="1"/>
  <c r="K143" i="5"/>
  <c r="AI143" i="5" s="1"/>
  <c r="K163" i="5"/>
  <c r="AI163" i="5" s="1"/>
  <c r="K180" i="5"/>
  <c r="AI180" i="5" s="1"/>
  <c r="K197" i="5"/>
  <c r="AI197" i="5" s="1"/>
  <c r="K205" i="5"/>
  <c r="AI205" i="5" s="1"/>
  <c r="K214" i="5"/>
  <c r="AI214" i="5" s="1"/>
  <c r="K222" i="5"/>
  <c r="AI222" i="5" s="1"/>
  <c r="K265" i="5"/>
  <c r="AI265" i="5" s="1"/>
  <c r="K274" i="5"/>
  <c r="AI274" i="5" s="1"/>
  <c r="K282" i="5"/>
  <c r="AI282" i="5" s="1"/>
  <c r="K290" i="5"/>
  <c r="AI290" i="5" s="1"/>
  <c r="K299" i="5"/>
  <c r="AI299" i="5" s="1"/>
  <c r="K307" i="5"/>
  <c r="AI307" i="5" s="1"/>
  <c r="K341" i="5"/>
  <c r="AI341" i="5" s="1"/>
  <c r="K350" i="5"/>
  <c r="AI350" i="5" s="1"/>
  <c r="K367" i="5"/>
  <c r="AI367" i="5" s="1"/>
  <c r="K384" i="5"/>
  <c r="AI384" i="5" s="1"/>
  <c r="K392" i="5"/>
  <c r="AI392" i="5" s="1"/>
  <c r="K408" i="5"/>
  <c r="AI408" i="5" s="1"/>
  <c r="K423" i="5"/>
  <c r="AI423" i="5" s="1"/>
  <c r="K439" i="5"/>
  <c r="AI439" i="5" s="1"/>
  <c r="K447" i="5"/>
  <c r="AI447" i="5" s="1"/>
  <c r="K470" i="5"/>
  <c r="AI470" i="5" s="1"/>
  <c r="K501" i="5"/>
  <c r="AI501" i="5" s="1"/>
  <c r="K524" i="5"/>
  <c r="AI524" i="5" s="1"/>
  <c r="K567" i="5"/>
  <c r="AI567" i="5" s="1"/>
  <c r="K574" i="5"/>
  <c r="AI574" i="5" s="1"/>
  <c r="K581" i="5"/>
  <c r="AI581" i="5" s="1"/>
  <c r="K588" i="5"/>
  <c r="AI588" i="5" s="1"/>
  <c r="K595" i="5"/>
  <c r="AI595" i="5" s="1"/>
  <c r="K603" i="5"/>
  <c r="AI603" i="5" s="1"/>
  <c r="K610" i="5"/>
  <c r="AI610" i="5" s="1"/>
  <c r="K617" i="5"/>
  <c r="AI617" i="5" s="1"/>
  <c r="K624" i="5"/>
  <c r="AI624" i="5" s="1"/>
  <c r="K631" i="5"/>
  <c r="AI631" i="5" s="1"/>
  <c r="K638" i="5"/>
  <c r="AI638" i="5" s="1"/>
  <c r="K717" i="5"/>
  <c r="AI717" i="5" s="1"/>
  <c r="K724" i="5"/>
  <c r="AI724" i="5" s="1"/>
  <c r="K731" i="5"/>
  <c r="AI731" i="5" s="1"/>
  <c r="K738" i="5"/>
  <c r="AI738" i="5" s="1"/>
  <c r="K745" i="5"/>
  <c r="AI745" i="5" s="1"/>
  <c r="K752" i="5"/>
  <c r="AI752" i="5" s="1"/>
  <c r="K760" i="5"/>
  <c r="AI760" i="5" s="1"/>
  <c r="K767" i="5"/>
  <c r="AI767" i="5" s="1"/>
  <c r="K774" i="5"/>
  <c r="AI774" i="5" s="1"/>
  <c r="K781" i="5"/>
  <c r="AI781" i="5" s="1"/>
  <c r="K788" i="5"/>
  <c r="AI788" i="5" s="1"/>
  <c r="K831" i="5"/>
  <c r="AI831" i="5" s="1"/>
  <c r="K867" i="5"/>
  <c r="AI867" i="5" s="1"/>
  <c r="K24" i="5"/>
  <c r="AI24" i="5" s="1"/>
  <c r="K83" i="5"/>
  <c r="AI83" i="5" s="1"/>
  <c r="K260" i="5"/>
  <c r="AI260" i="5" s="1"/>
  <c r="K283" i="5"/>
  <c r="AI283" i="5" s="1"/>
  <c r="K301" i="5"/>
  <c r="AI301" i="5" s="1"/>
  <c r="K335" i="5"/>
  <c r="AI335" i="5" s="1"/>
  <c r="K348" i="5"/>
  <c r="AI348" i="5" s="1"/>
  <c r="K374" i="5"/>
  <c r="AI374" i="5" s="1"/>
  <c r="K422" i="5"/>
  <c r="AI422" i="5" s="1"/>
  <c r="K433" i="5"/>
  <c r="AI433" i="5" s="1"/>
  <c r="K445" i="5"/>
  <c r="AI445" i="5" s="1"/>
  <c r="K469" i="5"/>
  <c r="AI469" i="5" s="1"/>
  <c r="K480" i="5"/>
  <c r="AI480" i="5" s="1"/>
  <c r="K492" i="5"/>
  <c r="AI492" i="5" s="1"/>
  <c r="K534" i="5"/>
  <c r="AI534" i="5" s="1"/>
  <c r="K573" i="5"/>
  <c r="AI573" i="5" s="1"/>
  <c r="K582" i="5"/>
  <c r="AI582" i="5" s="1"/>
  <c r="K601" i="5"/>
  <c r="AI601" i="5" s="1"/>
  <c r="K611" i="5"/>
  <c r="AI611" i="5" s="1"/>
  <c r="K630" i="5"/>
  <c r="AI630" i="5" s="1"/>
  <c r="K668" i="5"/>
  <c r="AI668" i="5" s="1"/>
  <c r="K677" i="5"/>
  <c r="AI677" i="5" s="1"/>
  <c r="K687" i="5"/>
  <c r="AI687" i="5" s="1"/>
  <c r="K725" i="5"/>
  <c r="AI725" i="5" s="1"/>
  <c r="K734" i="5"/>
  <c r="AI734" i="5" s="1"/>
  <c r="K744" i="5"/>
  <c r="AI744" i="5" s="1"/>
  <c r="K754" i="5"/>
  <c r="AI754" i="5" s="1"/>
  <c r="K773" i="5"/>
  <c r="AI773" i="5" s="1"/>
  <c r="K782" i="5"/>
  <c r="AI782" i="5" s="1"/>
  <c r="K791" i="5"/>
  <c r="AI791" i="5" s="1"/>
  <c r="K820" i="5"/>
  <c r="AI820" i="5" s="1"/>
  <c r="K848" i="5"/>
  <c r="AI848" i="5" s="1"/>
  <c r="K32" i="5"/>
  <c r="AI32" i="5" s="1"/>
  <c r="K58" i="5"/>
  <c r="AI58" i="5" s="1"/>
  <c r="K85" i="5"/>
  <c r="AI85" i="5" s="1"/>
  <c r="K113" i="5"/>
  <c r="AI113" i="5" s="1"/>
  <c r="K136" i="5"/>
  <c r="AI136" i="5" s="1"/>
  <c r="K182" i="5"/>
  <c r="AI182" i="5" s="1"/>
  <c r="K200" i="5"/>
  <c r="AI200" i="5" s="1"/>
  <c r="K242" i="5"/>
  <c r="AI242" i="5" s="1"/>
  <c r="K302" i="5"/>
  <c r="AI302" i="5" s="1"/>
  <c r="K324" i="5"/>
  <c r="AI324" i="5" s="1"/>
  <c r="K361" i="5"/>
  <c r="AI361" i="5" s="1"/>
  <c r="K386" i="5"/>
  <c r="AI386" i="5" s="1"/>
  <c r="K399" i="5"/>
  <c r="AI399" i="5" s="1"/>
  <c r="K434" i="5"/>
  <c r="AI434" i="5" s="1"/>
  <c r="K446" i="5"/>
  <c r="AI446" i="5" s="1"/>
  <c r="K457" i="5"/>
  <c r="AI457" i="5" s="1"/>
  <c r="K493" i="5"/>
  <c r="AI493" i="5" s="1"/>
  <c r="K504" i="5"/>
  <c r="AI504" i="5" s="1"/>
  <c r="K516" i="5"/>
  <c r="AI516" i="5" s="1"/>
  <c r="K526" i="5"/>
  <c r="AI526" i="5" s="1"/>
  <c r="K545" i="5"/>
  <c r="AI545" i="5" s="1"/>
  <c r="K554" i="5"/>
  <c r="AI554" i="5" s="1"/>
  <c r="K583" i="5"/>
  <c r="AI583" i="5" s="1"/>
  <c r="K593" i="5"/>
  <c r="AI593" i="5" s="1"/>
  <c r="K640" i="5"/>
  <c r="AI640" i="5" s="1"/>
  <c r="K650" i="5"/>
  <c r="AI650" i="5" s="1"/>
  <c r="K659" i="5"/>
  <c r="AI659" i="5" s="1"/>
  <c r="K669" i="5"/>
  <c r="AI669" i="5" s="1"/>
  <c r="K688" i="5"/>
  <c r="AI688" i="5" s="1"/>
  <c r="K697" i="5"/>
  <c r="AI697" i="5" s="1"/>
  <c r="K716" i="5"/>
  <c r="AI716" i="5" s="1"/>
  <c r="K736" i="5"/>
  <c r="AI736" i="5" s="1"/>
  <c r="K764" i="5"/>
  <c r="AI764" i="5" s="1"/>
  <c r="K783" i="5"/>
  <c r="AI783" i="5" s="1"/>
  <c r="K793" i="5"/>
  <c r="AI793" i="5" s="1"/>
  <c r="K802" i="5"/>
  <c r="AI802" i="5" s="1"/>
  <c r="K811" i="5"/>
  <c r="AI811" i="5" s="1"/>
  <c r="K830" i="5"/>
  <c r="AI830" i="5" s="1"/>
  <c r="K840" i="5"/>
  <c r="AI840" i="5" s="1"/>
  <c r="K850" i="5"/>
  <c r="AI850" i="5" s="1"/>
  <c r="K859" i="5"/>
  <c r="AI859" i="5" s="1"/>
  <c r="K215" i="5"/>
  <c r="AI215" i="5" s="1"/>
  <c r="K164" i="5"/>
  <c r="AI164" i="5" s="1"/>
  <c r="K206" i="5"/>
  <c r="AI206" i="5" s="1"/>
  <c r="K224" i="5"/>
  <c r="AI224" i="5" s="1"/>
  <c r="K325" i="5"/>
  <c r="AI325" i="5" s="1"/>
  <c r="K336" i="5"/>
  <c r="AI336" i="5" s="1"/>
  <c r="K400" i="5"/>
  <c r="AI400" i="5" s="1"/>
  <c r="K411" i="5"/>
  <c r="AI411" i="5" s="1"/>
  <c r="K481" i="5"/>
  <c r="AI481" i="5" s="1"/>
  <c r="K494" i="5"/>
  <c r="AI494" i="5" s="1"/>
  <c r="K536" i="5"/>
  <c r="AI536" i="5" s="1"/>
  <c r="K546" i="5"/>
  <c r="AI546" i="5" s="1"/>
  <c r="K555" i="5"/>
  <c r="AI555" i="5" s="1"/>
  <c r="K565" i="5"/>
  <c r="AI565" i="5" s="1"/>
  <c r="K612" i="5"/>
  <c r="AI612" i="5" s="1"/>
  <c r="K651" i="5"/>
  <c r="AI651" i="5" s="1"/>
  <c r="K660" i="5"/>
  <c r="AI660" i="5" s="1"/>
  <c r="K679" i="5"/>
  <c r="AI679" i="5" s="1"/>
  <c r="K689" i="5"/>
  <c r="AI689" i="5" s="1"/>
  <c r="K708" i="5"/>
  <c r="AI708" i="5" s="1"/>
  <c r="K726" i="5"/>
  <c r="AI726" i="5" s="1"/>
  <c r="K755" i="5"/>
  <c r="AI755" i="5" s="1"/>
  <c r="K765" i="5"/>
  <c r="AI765" i="5" s="1"/>
  <c r="K803" i="5"/>
  <c r="AI803" i="5" s="1"/>
  <c r="K812" i="5"/>
  <c r="AI812" i="5" s="1"/>
  <c r="K822" i="5"/>
  <c r="AI822" i="5" s="1"/>
  <c r="K832" i="5"/>
  <c r="AI832" i="5" s="1"/>
  <c r="K860" i="5"/>
  <c r="AI860" i="5" s="1"/>
  <c r="K234" i="5"/>
  <c r="AI234" i="5" s="1"/>
  <c r="K62" i="5"/>
  <c r="AI62" i="5" s="1"/>
  <c r="K226" i="5"/>
  <c r="AI226" i="5" s="1"/>
  <c r="K308" i="5"/>
  <c r="AI308" i="5" s="1"/>
  <c r="K364" i="5"/>
  <c r="AI364" i="5" s="1"/>
  <c r="K377" i="5"/>
  <c r="AI377" i="5" s="1"/>
  <c r="K390" i="5"/>
  <c r="AI390" i="5" s="1"/>
  <c r="K436" i="5"/>
  <c r="AI436" i="5" s="1"/>
  <c r="K448" i="5"/>
  <c r="AI448" i="5" s="1"/>
  <c r="K459" i="5"/>
  <c r="AI459" i="5" s="1"/>
  <c r="K471" i="5"/>
  <c r="AI471" i="5" s="1"/>
  <c r="K483" i="5"/>
  <c r="AI483" i="5" s="1"/>
  <c r="K518" i="5"/>
  <c r="AI518" i="5" s="1"/>
  <c r="K527" i="5"/>
  <c r="AI527" i="5" s="1"/>
  <c r="K575" i="5"/>
  <c r="AI575" i="5" s="1"/>
  <c r="K584" i="5"/>
  <c r="AI584" i="5" s="1"/>
  <c r="K594" i="5"/>
  <c r="AI594" i="5" s="1"/>
  <c r="K604" i="5"/>
  <c r="AI604" i="5" s="1"/>
  <c r="K623" i="5"/>
  <c r="AI623" i="5" s="1"/>
  <c r="K632" i="5"/>
  <c r="AI632" i="5" s="1"/>
  <c r="K641" i="5"/>
  <c r="AI641" i="5" s="1"/>
  <c r="K670" i="5"/>
  <c r="AI670" i="5" s="1"/>
  <c r="K698" i="5"/>
  <c r="AI698" i="5" s="1"/>
  <c r="K718" i="5"/>
  <c r="AI718" i="5" s="1"/>
  <c r="K727" i="5"/>
  <c r="AI727" i="5" s="1"/>
  <c r="K737" i="5"/>
  <c r="AI737" i="5" s="1"/>
  <c r="K747" i="5"/>
  <c r="AI747" i="5" s="1"/>
  <c r="K775" i="5"/>
  <c r="AI775" i="5" s="1"/>
  <c r="K784" i="5"/>
  <c r="AI784" i="5" s="1"/>
  <c r="K794" i="5"/>
  <c r="AI794" i="5" s="1"/>
  <c r="K813" i="5"/>
  <c r="AI813" i="5" s="1"/>
  <c r="K841" i="5"/>
  <c r="AI841" i="5" s="1"/>
  <c r="K861" i="5"/>
  <c r="AI861" i="5" s="1"/>
  <c r="K10" i="5"/>
  <c r="AI10" i="5" s="1"/>
  <c r="K174" i="5"/>
  <c r="AI174" i="5" s="1"/>
  <c r="K35" i="5"/>
  <c r="AI35" i="5" s="1"/>
  <c r="K70" i="5"/>
  <c r="AI70" i="5" s="1"/>
  <c r="K94" i="5"/>
  <c r="AI94" i="5" s="1"/>
  <c r="K144" i="5"/>
  <c r="AI144" i="5" s="1"/>
  <c r="K268" i="5"/>
  <c r="AI268" i="5" s="1"/>
  <c r="K340" i="5"/>
  <c r="AI340" i="5" s="1"/>
  <c r="K391" i="5"/>
  <c r="AI391" i="5" s="1"/>
  <c r="K402" i="5"/>
  <c r="AI402" i="5" s="1"/>
  <c r="K484" i="5"/>
  <c r="AI484" i="5" s="1"/>
  <c r="K495" i="5"/>
  <c r="AI495" i="5" s="1"/>
  <c r="K519" i="5"/>
  <c r="AI519" i="5" s="1"/>
  <c r="K538" i="5"/>
  <c r="AI538" i="5" s="1"/>
  <c r="K547" i="5"/>
  <c r="AI547" i="5" s="1"/>
  <c r="K566" i="5"/>
  <c r="AI566" i="5" s="1"/>
  <c r="K586" i="5"/>
  <c r="AI586" i="5" s="1"/>
  <c r="K614" i="5"/>
  <c r="AI614" i="5" s="1"/>
  <c r="K633" i="5"/>
  <c r="AI633" i="5" s="1"/>
  <c r="K643" i="5"/>
  <c r="AI643" i="5" s="1"/>
  <c r="K652" i="5"/>
  <c r="AI652" i="5" s="1"/>
  <c r="K680" i="5"/>
  <c r="AI680" i="5" s="1"/>
  <c r="K690" i="5"/>
  <c r="AI690" i="5" s="1"/>
  <c r="K700" i="5"/>
  <c r="AI700" i="5" s="1"/>
  <c r="K709" i="5"/>
  <c r="AI709" i="5" s="1"/>
  <c r="K729" i="5"/>
  <c r="AI729" i="5" s="1"/>
  <c r="K757" i="5"/>
  <c r="AI757" i="5" s="1"/>
  <c r="K786" i="5"/>
  <c r="AI786" i="5" s="1"/>
  <c r="K795" i="5"/>
  <c r="AI795" i="5" s="1"/>
  <c r="K804" i="5"/>
  <c r="AI804" i="5" s="1"/>
  <c r="K823" i="5"/>
  <c r="AI823" i="5" s="1"/>
  <c r="K833" i="5"/>
  <c r="AI833" i="5" s="1"/>
  <c r="K843" i="5"/>
  <c r="AI843" i="5" s="1"/>
  <c r="K852" i="5"/>
  <c r="AI852" i="5" s="1"/>
  <c r="K38" i="5"/>
  <c r="AI38" i="5" s="1"/>
  <c r="K145" i="5"/>
  <c r="AI145" i="5" s="1"/>
  <c r="K167" i="5"/>
  <c r="AI167" i="5" s="1"/>
  <c r="K190" i="5"/>
  <c r="AI190" i="5" s="1"/>
  <c r="K208" i="5"/>
  <c r="AI208" i="5" s="1"/>
  <c r="K250" i="5"/>
  <c r="AI250" i="5" s="1"/>
  <c r="K292" i="5"/>
  <c r="AI292" i="5" s="1"/>
  <c r="K310" i="5"/>
  <c r="AI310" i="5" s="1"/>
  <c r="K353" i="5"/>
  <c r="AI353" i="5" s="1"/>
  <c r="K378" i="5"/>
  <c r="AI378" i="5" s="1"/>
  <c r="K415" i="5"/>
  <c r="AI415" i="5" s="1"/>
  <c r="K426" i="5"/>
  <c r="AI426" i="5" s="1"/>
  <c r="K438" i="5"/>
  <c r="AI438" i="5" s="1"/>
  <c r="K462" i="5"/>
  <c r="AI462" i="5" s="1"/>
  <c r="K472" i="5"/>
  <c r="AI472" i="5" s="1"/>
  <c r="K496" i="5"/>
  <c r="AI496" i="5" s="1"/>
  <c r="K508" i="5"/>
  <c r="AI508" i="5" s="1"/>
  <c r="K529" i="5"/>
  <c r="AI529" i="5" s="1"/>
  <c r="K539" i="5"/>
  <c r="AI539" i="5" s="1"/>
  <c r="K558" i="5"/>
  <c r="AI558" i="5" s="1"/>
  <c r="K596" i="5"/>
  <c r="AI596" i="5" s="1"/>
  <c r="K605" i="5"/>
  <c r="AI605" i="5" s="1"/>
  <c r="K615" i="5"/>
  <c r="AI615" i="5" s="1"/>
  <c r="K653" i="5"/>
  <c r="AI653" i="5" s="1"/>
  <c r="K662" i="5"/>
  <c r="AI662" i="5" s="1"/>
  <c r="K672" i="5"/>
  <c r="AI672" i="5" s="1"/>
  <c r="K682" i="5"/>
  <c r="AI682" i="5" s="1"/>
  <c r="K701" i="5"/>
  <c r="AI701" i="5" s="1"/>
  <c r="K710" i="5"/>
  <c r="AI710" i="5" s="1"/>
  <c r="K719" i="5"/>
  <c r="AI719" i="5" s="1"/>
  <c r="K748" i="5"/>
  <c r="AI748" i="5" s="1"/>
  <c r="K776" i="5"/>
  <c r="AI776" i="5" s="1"/>
  <c r="K796" i="5"/>
  <c r="AI796" i="5" s="1"/>
  <c r="K815" i="5"/>
  <c r="AI815" i="5" s="1"/>
  <c r="K824" i="5"/>
  <c r="AI824" i="5" s="1"/>
  <c r="K853" i="5"/>
  <c r="AI853" i="5" s="1"/>
  <c r="K862" i="5"/>
  <c r="AI862" i="5" s="1"/>
  <c r="K126" i="5"/>
  <c r="AI126" i="5" s="1"/>
  <c r="K257" i="5"/>
  <c r="AI257" i="5" s="1"/>
  <c r="K406" i="5"/>
  <c r="AI406" i="5" s="1"/>
  <c r="K71" i="5"/>
  <c r="AI71" i="5" s="1"/>
  <c r="K96" i="5"/>
  <c r="AI96" i="5" s="1"/>
  <c r="K125" i="5"/>
  <c r="AI125" i="5" s="1"/>
  <c r="K148" i="5"/>
  <c r="AI148" i="5" s="1"/>
  <c r="K172" i="5"/>
  <c r="AI172" i="5" s="1"/>
  <c r="K328" i="5"/>
  <c r="AI328" i="5" s="1"/>
  <c r="K342" i="5"/>
  <c r="AI342" i="5" s="1"/>
  <c r="K416" i="5"/>
  <c r="AI416" i="5" s="1"/>
  <c r="K450" i="5"/>
  <c r="AI450" i="5" s="1"/>
  <c r="K463" i="5"/>
  <c r="AI463" i="5" s="1"/>
  <c r="K520" i="5"/>
  <c r="AI520" i="5" s="1"/>
  <c r="K548" i="5"/>
  <c r="AI548" i="5" s="1"/>
  <c r="K568" i="5"/>
  <c r="AI568" i="5" s="1"/>
  <c r="K577" i="5"/>
  <c r="AI577" i="5" s="1"/>
  <c r="K587" i="5"/>
  <c r="AI587" i="5" s="1"/>
  <c r="K597" i="5"/>
  <c r="AI597" i="5" s="1"/>
  <c r="K616" i="5"/>
  <c r="AI616" i="5" s="1"/>
  <c r="K625" i="5"/>
  <c r="AI625" i="5" s="1"/>
  <c r="K634" i="5"/>
  <c r="AI634" i="5" s="1"/>
  <c r="K644" i="5"/>
  <c r="AI644" i="5" s="1"/>
  <c r="K663" i="5"/>
  <c r="AI663" i="5" s="1"/>
  <c r="K691" i="5"/>
  <c r="AI691" i="5" s="1"/>
  <c r="K711" i="5"/>
  <c r="AI711" i="5" s="1"/>
  <c r="K730" i="5"/>
  <c r="AI730" i="5" s="1"/>
  <c r="K739" i="5"/>
  <c r="AI739" i="5" s="1"/>
  <c r="K758" i="5"/>
  <c r="AI758" i="5" s="1"/>
  <c r="K768" i="5"/>
  <c r="AI768" i="5" s="1"/>
  <c r="K777" i="5"/>
  <c r="AI777" i="5" s="1"/>
  <c r="K787" i="5"/>
  <c r="AI787" i="5" s="1"/>
  <c r="K834" i="5"/>
  <c r="AI834" i="5" s="1"/>
  <c r="K844" i="5"/>
  <c r="AI844" i="5" s="1"/>
  <c r="K12" i="5"/>
  <c r="AI12" i="5" s="1"/>
  <c r="K47" i="5"/>
  <c r="AI47" i="5" s="1"/>
  <c r="K103" i="5"/>
  <c r="AI103" i="5" s="1"/>
  <c r="K191" i="5"/>
  <c r="AI191" i="5" s="1"/>
  <c r="K251" i="5"/>
  <c r="AI251" i="5" s="1"/>
  <c r="K275" i="5"/>
  <c r="AI275" i="5" s="1"/>
  <c r="K293" i="5"/>
  <c r="AI293" i="5" s="1"/>
  <c r="K355" i="5"/>
  <c r="AI355" i="5" s="1"/>
  <c r="K368" i="5"/>
  <c r="AI368" i="5" s="1"/>
  <c r="K393" i="5"/>
  <c r="AI393" i="5" s="1"/>
  <c r="K405" i="5"/>
  <c r="AI405" i="5" s="1"/>
  <c r="K487" i="5"/>
  <c r="AI487" i="5" s="1"/>
  <c r="K531" i="5"/>
  <c r="AI531" i="5" s="1"/>
  <c r="K540" i="5"/>
  <c r="AI540" i="5" s="1"/>
  <c r="K559" i="5"/>
  <c r="AI559" i="5" s="1"/>
  <c r="K579" i="5"/>
  <c r="AI579" i="5" s="1"/>
  <c r="K607" i="5"/>
  <c r="AI607" i="5" s="1"/>
  <c r="K636" i="5"/>
  <c r="AI636" i="5" s="1"/>
  <c r="K645" i="5"/>
  <c r="AI645" i="5" s="1"/>
  <c r="K654" i="5"/>
  <c r="AI654" i="5" s="1"/>
  <c r="K673" i="5"/>
  <c r="AI673" i="5" s="1"/>
  <c r="K683" i="5"/>
  <c r="AI683" i="5" s="1"/>
  <c r="K693" i="5"/>
  <c r="AI693" i="5" s="1"/>
  <c r="K702" i="5"/>
  <c r="AI702" i="5" s="1"/>
  <c r="K740" i="5"/>
  <c r="AI740" i="5" s="1"/>
  <c r="K750" i="5"/>
  <c r="AI750" i="5" s="1"/>
  <c r="K759" i="5"/>
  <c r="AI759" i="5" s="1"/>
  <c r="K797" i="5"/>
  <c r="AI797" i="5" s="1"/>
  <c r="K816" i="5"/>
  <c r="AI816" i="5" s="1"/>
  <c r="K826" i="5"/>
  <c r="AI826" i="5" s="1"/>
  <c r="K845" i="5"/>
  <c r="AI845" i="5" s="1"/>
  <c r="K854" i="5"/>
  <c r="AI854" i="5" s="1"/>
  <c r="K72" i="5"/>
  <c r="AI72" i="5" s="1"/>
  <c r="K383" i="5"/>
  <c r="AI383" i="5" s="1"/>
  <c r="K441" i="5"/>
  <c r="AI441" i="5" s="1"/>
  <c r="K48" i="5"/>
  <c r="AI48" i="5" s="1"/>
  <c r="K156" i="5"/>
  <c r="AI156" i="5" s="1"/>
  <c r="K318" i="5"/>
  <c r="AI318" i="5" s="1"/>
  <c r="K370" i="5"/>
  <c r="AI370" i="5" s="1"/>
  <c r="K489" i="5"/>
  <c r="AI489" i="5" s="1"/>
  <c r="K523" i="5"/>
  <c r="AI523" i="5" s="1"/>
  <c r="K552" i="5"/>
  <c r="AI552" i="5" s="1"/>
  <c r="K666" i="5"/>
  <c r="AI666" i="5" s="1"/>
  <c r="K695" i="5"/>
  <c r="AI695" i="5" s="1"/>
  <c r="K809" i="5"/>
  <c r="AI809" i="5" s="1"/>
  <c r="K866" i="5"/>
  <c r="AI866" i="5" s="1"/>
  <c r="K181" i="5"/>
  <c r="AI181" i="5" s="1"/>
  <c r="K541" i="5"/>
  <c r="AI541" i="5" s="1"/>
  <c r="K627" i="5"/>
  <c r="AI627" i="5" s="1"/>
  <c r="K543" i="5"/>
  <c r="AI543" i="5" s="1"/>
  <c r="K858" i="5"/>
  <c r="AI858" i="5" s="1"/>
  <c r="K808" i="5"/>
  <c r="AI808" i="5" s="1"/>
  <c r="K23" i="5"/>
  <c r="AI23" i="5" s="1"/>
  <c r="K409" i="5"/>
  <c r="AI409" i="5" s="1"/>
  <c r="K637" i="5"/>
  <c r="AI637" i="5" s="1"/>
  <c r="K49" i="5"/>
  <c r="AI49" i="5" s="1"/>
  <c r="K240" i="5"/>
  <c r="AI240" i="5" s="1"/>
  <c r="K319" i="5"/>
  <c r="AI319" i="5" s="1"/>
  <c r="K418" i="5"/>
  <c r="AI418" i="5" s="1"/>
  <c r="K456" i="5"/>
  <c r="AI456" i="5" s="1"/>
  <c r="K525" i="5"/>
  <c r="AI525" i="5" s="1"/>
  <c r="K553" i="5"/>
  <c r="AI553" i="5" s="1"/>
  <c r="K639" i="5"/>
  <c r="AI639" i="5" s="1"/>
  <c r="K667" i="5"/>
  <c r="AI667" i="5" s="1"/>
  <c r="K696" i="5"/>
  <c r="AI696" i="5" s="1"/>
  <c r="K810" i="5"/>
  <c r="AI810" i="5" s="1"/>
  <c r="K839" i="5"/>
  <c r="AI839" i="5" s="1"/>
  <c r="K846" i="5"/>
  <c r="AI846" i="5" s="1"/>
  <c r="K82" i="5"/>
  <c r="AI82" i="5" s="1"/>
  <c r="K477" i="5"/>
  <c r="AI477" i="5" s="1"/>
  <c r="K570" i="5"/>
  <c r="AI570" i="5" s="1"/>
  <c r="K684" i="5"/>
  <c r="AI684" i="5" s="1"/>
  <c r="K827" i="5"/>
  <c r="AI827" i="5" s="1"/>
  <c r="K743" i="5"/>
  <c r="AI743" i="5" s="1"/>
  <c r="K544" i="5"/>
  <c r="AI544" i="5" s="1"/>
  <c r="K134" i="5"/>
  <c r="AI134" i="5" s="1"/>
  <c r="K454" i="5"/>
  <c r="AI454" i="5" s="1"/>
  <c r="K157" i="5"/>
  <c r="AI157" i="5" s="1"/>
  <c r="K241" i="5"/>
  <c r="AI241" i="5" s="1"/>
  <c r="K372" i="5"/>
  <c r="AI372" i="5" s="1"/>
  <c r="K464" i="5"/>
  <c r="AI464" i="5" s="1"/>
  <c r="K500" i="5"/>
  <c r="AI500" i="5" s="1"/>
  <c r="K532" i="5"/>
  <c r="AI532" i="5" s="1"/>
  <c r="K560" i="5"/>
  <c r="AI560" i="5" s="1"/>
  <c r="K646" i="5"/>
  <c r="AI646" i="5" s="1"/>
  <c r="K675" i="5"/>
  <c r="AI675" i="5" s="1"/>
  <c r="K703" i="5"/>
  <c r="AI703" i="5" s="1"/>
  <c r="K789" i="5"/>
  <c r="AI789" i="5" s="1"/>
  <c r="K817" i="5"/>
  <c r="AI817" i="5" s="1"/>
  <c r="K385" i="5"/>
  <c r="AI385" i="5" s="1"/>
  <c r="K468" i="5"/>
  <c r="AI468" i="5" s="1"/>
  <c r="K591" i="5"/>
  <c r="AI591" i="5" s="1"/>
  <c r="K705" i="5"/>
  <c r="AI705" i="5" s="1"/>
  <c r="K762" i="5"/>
  <c r="AI762" i="5" s="1"/>
  <c r="K347" i="5"/>
  <c r="AI347" i="5" s="1"/>
  <c r="K442" i="5"/>
  <c r="AI442" i="5" s="1"/>
  <c r="K629" i="5"/>
  <c r="AI629" i="5" s="1"/>
  <c r="K514" i="5"/>
  <c r="AI514" i="5" s="1"/>
  <c r="K715" i="5"/>
  <c r="AI715" i="5" s="1"/>
  <c r="K580" i="5"/>
  <c r="AI580" i="5" s="1"/>
  <c r="K751" i="5"/>
  <c r="AI751" i="5" s="1"/>
  <c r="K332" i="5"/>
  <c r="AI332" i="5" s="1"/>
  <c r="K421" i="5"/>
  <c r="AI421" i="5" s="1"/>
  <c r="K561" i="5"/>
  <c r="AI561" i="5" s="1"/>
  <c r="K618" i="5"/>
  <c r="AI618" i="5" s="1"/>
  <c r="K732" i="5"/>
  <c r="AI732" i="5" s="1"/>
  <c r="K761" i="5"/>
  <c r="AI761" i="5" s="1"/>
  <c r="K198" i="5"/>
  <c r="AI198" i="5" s="1"/>
  <c r="K798" i="5"/>
  <c r="AI798" i="5" s="1"/>
  <c r="K600" i="5"/>
  <c r="AI600" i="5" s="1"/>
  <c r="K800" i="5"/>
  <c r="AI800" i="5" s="1"/>
  <c r="K801" i="5"/>
  <c r="AI801" i="5" s="1"/>
  <c r="K522" i="5"/>
  <c r="AI522" i="5" s="1"/>
  <c r="K722" i="5"/>
  <c r="AI722" i="5" s="1"/>
  <c r="K723" i="5"/>
  <c r="AI723" i="5" s="1"/>
  <c r="K175" i="5"/>
  <c r="AI175" i="5" s="1"/>
  <c r="K430" i="5"/>
  <c r="AI430" i="5" s="1"/>
  <c r="K465" i="5"/>
  <c r="AI465" i="5" s="1"/>
  <c r="K533" i="5"/>
  <c r="AI533" i="5" s="1"/>
  <c r="K590" i="5"/>
  <c r="AI590" i="5" s="1"/>
  <c r="K647" i="5"/>
  <c r="AI647" i="5" s="1"/>
  <c r="K676" i="5"/>
  <c r="AI676" i="5" s="1"/>
  <c r="K704" i="5"/>
  <c r="AI704" i="5" s="1"/>
  <c r="K790" i="5"/>
  <c r="AI790" i="5" s="1"/>
  <c r="K819" i="5"/>
  <c r="AI819" i="5" s="1"/>
  <c r="K847" i="5"/>
  <c r="AI847" i="5" s="1"/>
  <c r="K432" i="5"/>
  <c r="AI432" i="5" s="1"/>
  <c r="K502" i="5"/>
  <c r="AI502" i="5" s="1"/>
  <c r="K562" i="5"/>
  <c r="AI562" i="5" s="1"/>
  <c r="K619" i="5"/>
  <c r="AI619" i="5" s="1"/>
  <c r="K478" i="5"/>
  <c r="AI478" i="5" s="1"/>
  <c r="K857" i="5"/>
  <c r="AI857" i="5" s="1"/>
  <c r="K358" i="5"/>
  <c r="AI358" i="5" s="1"/>
  <c r="K572" i="5"/>
  <c r="AI572" i="5" s="1"/>
  <c r="K686" i="5"/>
  <c r="AI686" i="5" s="1"/>
  <c r="K772" i="5"/>
  <c r="AI772" i="5" s="1"/>
  <c r="K300" i="5"/>
  <c r="AI300" i="5" s="1"/>
  <c r="K551" i="5"/>
  <c r="AI551" i="5" s="1"/>
  <c r="K836" i="5"/>
  <c r="AI836" i="5" s="1"/>
  <c r="K488" i="5"/>
  <c r="AI488" i="5" s="1"/>
  <c r="K608" i="5"/>
  <c r="AI608" i="5" s="1"/>
  <c r="K780" i="5"/>
  <c r="AI780" i="5" s="1"/>
  <c r="K104" i="5"/>
  <c r="AI104" i="5" s="1"/>
  <c r="K276" i="5"/>
  <c r="AI276" i="5" s="1"/>
  <c r="K344" i="5"/>
  <c r="AI344" i="5" s="1"/>
  <c r="K511" i="5"/>
  <c r="AI511" i="5" s="1"/>
  <c r="K569" i="5"/>
  <c r="AI569" i="5" s="1"/>
  <c r="K598" i="5"/>
  <c r="AI598" i="5" s="1"/>
  <c r="K626" i="5"/>
  <c r="AI626" i="5" s="1"/>
  <c r="K655" i="5"/>
  <c r="AI655" i="5" s="1"/>
  <c r="K712" i="5"/>
  <c r="AI712" i="5" s="1"/>
  <c r="K741" i="5"/>
  <c r="AI741" i="5" s="1"/>
  <c r="K769" i="5"/>
  <c r="AI769" i="5" s="1"/>
  <c r="K855" i="5"/>
  <c r="AI855" i="5" s="1"/>
  <c r="K444" i="5"/>
  <c r="AI444" i="5" s="1"/>
  <c r="K658" i="5"/>
  <c r="AI658" i="5" s="1"/>
  <c r="K829" i="5"/>
  <c r="AI829" i="5" s="1"/>
  <c r="K22" i="5"/>
  <c r="AI22" i="5" s="1"/>
  <c r="K665" i="5"/>
  <c r="AI665" i="5" s="1"/>
  <c r="K865" i="5"/>
  <c r="AI865" i="5" s="1"/>
  <c r="K360" i="5"/>
  <c r="AI360" i="5" s="1"/>
  <c r="K837" i="5"/>
  <c r="AI837" i="5" s="1"/>
  <c r="P17" i="5"/>
  <c r="AL17" i="5" s="1"/>
  <c r="P30" i="5"/>
  <c r="AL30" i="5" s="1"/>
  <c r="P43" i="5"/>
  <c r="AL43" i="5" s="1"/>
  <c r="P56" i="5"/>
  <c r="AL56" i="5" s="1"/>
  <c r="P69" i="5"/>
  <c r="AL69" i="5" s="1"/>
  <c r="P76" i="5"/>
  <c r="AL76" i="5" s="1"/>
  <c r="P89" i="5"/>
  <c r="AL89" i="5" s="1"/>
  <c r="P102" i="5"/>
  <c r="AL102" i="5" s="1"/>
  <c r="P115" i="5"/>
  <c r="AL115" i="5" s="1"/>
  <c r="P128" i="5"/>
  <c r="AL128" i="5" s="1"/>
  <c r="P141" i="5"/>
  <c r="AL141" i="5" s="1"/>
  <c r="P148" i="5"/>
  <c r="AL148" i="5" s="1"/>
  <c r="P161" i="5"/>
  <c r="AL161" i="5" s="1"/>
  <c r="P174" i="5"/>
  <c r="AL174" i="5" s="1"/>
  <c r="P187" i="5"/>
  <c r="AL187" i="5" s="1"/>
  <c r="P200" i="5"/>
  <c r="AL200" i="5" s="1"/>
  <c r="P213" i="5"/>
  <c r="AL213" i="5" s="1"/>
  <c r="P220" i="5"/>
  <c r="AL220" i="5" s="1"/>
  <c r="P233" i="5"/>
  <c r="AL233" i="5" s="1"/>
  <c r="P246" i="5"/>
  <c r="AL246" i="5" s="1"/>
  <c r="P259" i="5"/>
  <c r="AL259" i="5" s="1"/>
  <c r="P272" i="5"/>
  <c r="AL272" i="5" s="1"/>
  <c r="P285" i="5"/>
  <c r="AL285" i="5" s="1"/>
  <c r="P292" i="5"/>
  <c r="AL292" i="5" s="1"/>
  <c r="P305" i="5"/>
  <c r="AL305" i="5" s="1"/>
  <c r="P318" i="5"/>
  <c r="AL318" i="5" s="1"/>
  <c r="P331" i="5"/>
  <c r="AL331" i="5" s="1"/>
  <c r="P344" i="5"/>
  <c r="AL344" i="5" s="1"/>
  <c r="P357" i="5"/>
  <c r="AL357" i="5" s="1"/>
  <c r="P364" i="5"/>
  <c r="AL364" i="5" s="1"/>
  <c r="P377" i="5"/>
  <c r="AL377" i="5" s="1"/>
  <c r="P390" i="5"/>
  <c r="AL390" i="5" s="1"/>
  <c r="P403" i="5"/>
  <c r="AL403" i="5" s="1"/>
  <c r="P416" i="5"/>
  <c r="AL416" i="5" s="1"/>
  <c r="P429" i="5"/>
  <c r="AL429" i="5" s="1"/>
  <c r="P436" i="5"/>
  <c r="AL436" i="5" s="1"/>
  <c r="P449" i="5"/>
  <c r="AL449" i="5" s="1"/>
  <c r="P462" i="5"/>
  <c r="AL462" i="5" s="1"/>
  <c r="P475" i="5"/>
  <c r="AL475" i="5" s="1"/>
  <c r="P488" i="5"/>
  <c r="AL488" i="5" s="1"/>
  <c r="P501" i="5"/>
  <c r="AL501" i="5" s="1"/>
  <c r="P508" i="5"/>
  <c r="AL508" i="5" s="1"/>
  <c r="P521" i="5"/>
  <c r="AL521" i="5" s="1"/>
  <c r="P527" i="5"/>
  <c r="AL527" i="5" s="1"/>
  <c r="P533" i="5"/>
  <c r="AL533" i="5" s="1"/>
  <c r="P539" i="5"/>
  <c r="AL539" i="5" s="1"/>
  <c r="P545" i="5"/>
  <c r="AL545" i="5" s="1"/>
  <c r="P551" i="5"/>
  <c r="AL551" i="5" s="1"/>
  <c r="P11" i="5"/>
  <c r="AL11" i="5" s="1"/>
  <c r="P24" i="5"/>
  <c r="AL24" i="5" s="1"/>
  <c r="P37" i="5"/>
  <c r="AL37" i="5" s="1"/>
  <c r="P50" i="5"/>
  <c r="AL50" i="5" s="1"/>
  <c r="P63" i="5"/>
  <c r="AL63" i="5" s="1"/>
  <c r="P70" i="5"/>
  <c r="AL70" i="5" s="1"/>
  <c r="P83" i="5"/>
  <c r="AL83" i="5" s="1"/>
  <c r="P96" i="5"/>
  <c r="AL96" i="5" s="1"/>
  <c r="P109" i="5"/>
  <c r="AL109" i="5" s="1"/>
  <c r="P122" i="5"/>
  <c r="AL122" i="5" s="1"/>
  <c r="P135" i="5"/>
  <c r="AL135" i="5" s="1"/>
  <c r="P142" i="5"/>
  <c r="AL142" i="5" s="1"/>
  <c r="P155" i="5"/>
  <c r="AL155" i="5" s="1"/>
  <c r="P168" i="5"/>
  <c r="AL168" i="5" s="1"/>
  <c r="P181" i="5"/>
  <c r="AL181" i="5" s="1"/>
  <c r="P194" i="5"/>
  <c r="AL194" i="5" s="1"/>
  <c r="P207" i="5"/>
  <c r="AL207" i="5" s="1"/>
  <c r="P214" i="5"/>
  <c r="AL214" i="5" s="1"/>
  <c r="P227" i="5"/>
  <c r="AL227" i="5" s="1"/>
  <c r="P240" i="5"/>
  <c r="AL240" i="5" s="1"/>
  <c r="P253" i="5"/>
  <c r="AL253" i="5" s="1"/>
  <c r="P266" i="5"/>
  <c r="AL266" i="5" s="1"/>
  <c r="P279" i="5"/>
  <c r="AL279" i="5" s="1"/>
  <c r="P286" i="5"/>
  <c r="AL286" i="5" s="1"/>
  <c r="P299" i="5"/>
  <c r="AL299" i="5" s="1"/>
  <c r="P312" i="5"/>
  <c r="AL312" i="5" s="1"/>
  <c r="P325" i="5"/>
  <c r="AL325" i="5" s="1"/>
  <c r="P338" i="5"/>
  <c r="AL338" i="5" s="1"/>
  <c r="P351" i="5"/>
  <c r="AL351" i="5" s="1"/>
  <c r="P358" i="5"/>
  <c r="AL358" i="5" s="1"/>
  <c r="P371" i="5"/>
  <c r="AL371" i="5" s="1"/>
  <c r="P384" i="5"/>
  <c r="AL384" i="5" s="1"/>
  <c r="P397" i="5"/>
  <c r="AL397" i="5" s="1"/>
  <c r="P410" i="5"/>
  <c r="AL410" i="5" s="1"/>
  <c r="P423" i="5"/>
  <c r="AL423" i="5" s="1"/>
  <c r="P430" i="5"/>
  <c r="AL430" i="5" s="1"/>
  <c r="P443" i="5"/>
  <c r="AL443" i="5" s="1"/>
  <c r="P456" i="5"/>
  <c r="AL456" i="5" s="1"/>
  <c r="P469" i="5"/>
  <c r="AL469" i="5" s="1"/>
  <c r="P482" i="5"/>
  <c r="AL482" i="5" s="1"/>
  <c r="P495" i="5"/>
  <c r="AL495" i="5" s="1"/>
  <c r="P502" i="5"/>
  <c r="AL502" i="5" s="1"/>
  <c r="P515" i="5"/>
  <c r="AL515" i="5" s="1"/>
  <c r="P18" i="5"/>
  <c r="AL18" i="5" s="1"/>
  <c r="P31" i="5"/>
  <c r="AL31" i="5" s="1"/>
  <c r="P44" i="5"/>
  <c r="AL44" i="5" s="1"/>
  <c r="P57" i="5"/>
  <c r="AL57" i="5" s="1"/>
  <c r="P64" i="5"/>
  <c r="AL64" i="5" s="1"/>
  <c r="P77" i="5"/>
  <c r="AL77" i="5" s="1"/>
  <c r="P90" i="5"/>
  <c r="AL90" i="5" s="1"/>
  <c r="P103" i="5"/>
  <c r="AL103" i="5" s="1"/>
  <c r="P116" i="5"/>
  <c r="AL116" i="5" s="1"/>
  <c r="P129" i="5"/>
  <c r="AL129" i="5" s="1"/>
  <c r="P136" i="5"/>
  <c r="AL136" i="5" s="1"/>
  <c r="P149" i="5"/>
  <c r="AL149" i="5" s="1"/>
  <c r="P162" i="5"/>
  <c r="AL162" i="5" s="1"/>
  <c r="P175" i="5"/>
  <c r="AL175" i="5" s="1"/>
  <c r="P12" i="5"/>
  <c r="AL12" i="5" s="1"/>
  <c r="P25" i="5"/>
  <c r="AL25" i="5" s="1"/>
  <c r="P38" i="5"/>
  <c r="AL38" i="5" s="1"/>
  <c r="P51" i="5"/>
  <c r="AL51" i="5" s="1"/>
  <c r="P58" i="5"/>
  <c r="AL58" i="5" s="1"/>
  <c r="P71" i="5"/>
  <c r="AL71" i="5" s="1"/>
  <c r="P84" i="5"/>
  <c r="AL84" i="5" s="1"/>
  <c r="P97" i="5"/>
  <c r="AL97" i="5" s="1"/>
  <c r="P110" i="5"/>
  <c r="AL110" i="5" s="1"/>
  <c r="P123" i="5"/>
  <c r="AL123" i="5" s="1"/>
  <c r="P130" i="5"/>
  <c r="AL130" i="5" s="1"/>
  <c r="P143" i="5"/>
  <c r="AL143" i="5" s="1"/>
  <c r="P156" i="5"/>
  <c r="AL156" i="5" s="1"/>
  <c r="P169" i="5"/>
  <c r="AL169" i="5" s="1"/>
  <c r="P182" i="5"/>
  <c r="AL182" i="5" s="1"/>
  <c r="P195" i="5"/>
  <c r="AL195" i="5" s="1"/>
  <c r="P202" i="5"/>
  <c r="AL202" i="5" s="1"/>
  <c r="P215" i="5"/>
  <c r="AL215" i="5" s="1"/>
  <c r="P228" i="5"/>
  <c r="AL228" i="5" s="1"/>
  <c r="P241" i="5"/>
  <c r="AL241" i="5" s="1"/>
  <c r="P254" i="5"/>
  <c r="AL254" i="5" s="1"/>
  <c r="P267" i="5"/>
  <c r="AL267" i="5" s="1"/>
  <c r="P274" i="5"/>
  <c r="AL274" i="5" s="1"/>
  <c r="P19" i="5"/>
  <c r="AL19" i="5" s="1"/>
  <c r="P32" i="5"/>
  <c r="AL32" i="5" s="1"/>
  <c r="P45" i="5"/>
  <c r="AL45" i="5" s="1"/>
  <c r="P52" i="5"/>
  <c r="AL52" i="5" s="1"/>
  <c r="P65" i="5"/>
  <c r="AL65" i="5" s="1"/>
  <c r="P78" i="5"/>
  <c r="AL78" i="5" s="1"/>
  <c r="P91" i="5"/>
  <c r="AL91" i="5" s="1"/>
  <c r="P104" i="5"/>
  <c r="AL104" i="5" s="1"/>
  <c r="P117" i="5"/>
  <c r="AL117" i="5" s="1"/>
  <c r="P124" i="5"/>
  <c r="AL124" i="5" s="1"/>
  <c r="P137" i="5"/>
  <c r="AL137" i="5" s="1"/>
  <c r="P150" i="5"/>
  <c r="AL150" i="5" s="1"/>
  <c r="P163" i="5"/>
  <c r="AL163" i="5" s="1"/>
  <c r="P176" i="5"/>
  <c r="AL176" i="5" s="1"/>
  <c r="P189" i="5"/>
  <c r="AL189" i="5" s="1"/>
  <c r="P196" i="5"/>
  <c r="AL196" i="5" s="1"/>
  <c r="P209" i="5"/>
  <c r="AL209" i="5" s="1"/>
  <c r="P13" i="5"/>
  <c r="AL13" i="5" s="1"/>
  <c r="P26" i="5"/>
  <c r="AL26" i="5" s="1"/>
  <c r="P39" i="5"/>
  <c r="AL39" i="5" s="1"/>
  <c r="P46" i="5"/>
  <c r="AL46" i="5" s="1"/>
  <c r="P59" i="5"/>
  <c r="AL59" i="5" s="1"/>
  <c r="P72" i="5"/>
  <c r="AL72" i="5" s="1"/>
  <c r="P85" i="5"/>
  <c r="AL85" i="5" s="1"/>
  <c r="P98" i="5"/>
  <c r="AL98" i="5" s="1"/>
  <c r="P111" i="5"/>
  <c r="AL111" i="5" s="1"/>
  <c r="P118" i="5"/>
  <c r="AL118" i="5" s="1"/>
  <c r="P131" i="5"/>
  <c r="AL131" i="5" s="1"/>
  <c r="P144" i="5"/>
  <c r="AL144" i="5" s="1"/>
  <c r="P157" i="5"/>
  <c r="AL157" i="5" s="1"/>
  <c r="P170" i="5"/>
  <c r="AL170" i="5" s="1"/>
  <c r="P183" i="5"/>
  <c r="AL183" i="5" s="1"/>
  <c r="P190" i="5"/>
  <c r="AL190" i="5" s="1"/>
  <c r="P203" i="5"/>
  <c r="AL203" i="5" s="1"/>
  <c r="P20" i="5"/>
  <c r="AL20" i="5" s="1"/>
  <c r="P33" i="5"/>
  <c r="AL33" i="5" s="1"/>
  <c r="P40" i="5"/>
  <c r="AL40" i="5" s="1"/>
  <c r="P53" i="5"/>
  <c r="AL53" i="5" s="1"/>
  <c r="P66" i="5"/>
  <c r="AL66" i="5" s="1"/>
  <c r="P79" i="5"/>
  <c r="AL79" i="5" s="1"/>
  <c r="P92" i="5"/>
  <c r="AL92" i="5" s="1"/>
  <c r="P105" i="5"/>
  <c r="AL105" i="5" s="1"/>
  <c r="P112" i="5"/>
  <c r="AL112" i="5" s="1"/>
  <c r="P125" i="5"/>
  <c r="AL125" i="5" s="1"/>
  <c r="P138" i="5"/>
  <c r="AL138" i="5" s="1"/>
  <c r="P151" i="5"/>
  <c r="AL151" i="5" s="1"/>
  <c r="P164" i="5"/>
  <c r="AL164" i="5" s="1"/>
  <c r="P177" i="5"/>
  <c r="AL177" i="5" s="1"/>
  <c r="P184" i="5"/>
  <c r="AL184" i="5" s="1"/>
  <c r="P197" i="5"/>
  <c r="AL197" i="5" s="1"/>
  <c r="P210" i="5"/>
  <c r="AL210" i="5" s="1"/>
  <c r="P223" i="5"/>
  <c r="AL223" i="5" s="1"/>
  <c r="P236" i="5"/>
  <c r="AL236" i="5" s="1"/>
  <c r="P249" i="5"/>
  <c r="AL249" i="5" s="1"/>
  <c r="P256" i="5"/>
  <c r="AL256" i="5" s="1"/>
  <c r="P269" i="5"/>
  <c r="AL269" i="5" s="1"/>
  <c r="P282" i="5"/>
  <c r="AL282" i="5" s="1"/>
  <c r="P295" i="5"/>
  <c r="AL295" i="5" s="1"/>
  <c r="P27" i="5"/>
  <c r="AL27" i="5" s="1"/>
  <c r="P88" i="5"/>
  <c r="AL88" i="5" s="1"/>
  <c r="P106" i="5"/>
  <c r="AL106" i="5" s="1"/>
  <c r="P120" i="5"/>
  <c r="AL120" i="5" s="1"/>
  <c r="P134" i="5"/>
  <c r="AL134" i="5" s="1"/>
  <c r="P152" i="5"/>
  <c r="AL152" i="5" s="1"/>
  <c r="P229" i="5"/>
  <c r="AL229" i="5" s="1"/>
  <c r="P258" i="5"/>
  <c r="AL258" i="5" s="1"/>
  <c r="P296" i="5"/>
  <c r="AL296" i="5" s="1"/>
  <c r="P304" i="5"/>
  <c r="AL304" i="5" s="1"/>
  <c r="P320" i="5"/>
  <c r="AL320" i="5" s="1"/>
  <c r="P328" i="5"/>
  <c r="AL328" i="5" s="1"/>
  <c r="P343" i="5"/>
  <c r="AL343" i="5" s="1"/>
  <c r="P352" i="5"/>
  <c r="AL352" i="5" s="1"/>
  <c r="P367" i="5"/>
  <c r="AL367" i="5" s="1"/>
  <c r="P391" i="5"/>
  <c r="AL391" i="5" s="1"/>
  <c r="P414" i="5"/>
  <c r="AL414" i="5" s="1"/>
  <c r="P438" i="5"/>
  <c r="AL438" i="5" s="1"/>
  <c r="P453" i="5"/>
  <c r="AL453" i="5" s="1"/>
  <c r="P461" i="5"/>
  <c r="AL461" i="5" s="1"/>
  <c r="P477" i="5"/>
  <c r="AL477" i="5" s="1"/>
  <c r="P485" i="5"/>
  <c r="AL485" i="5" s="1"/>
  <c r="P500" i="5"/>
  <c r="AL500" i="5" s="1"/>
  <c r="P509" i="5"/>
  <c r="AL509" i="5" s="1"/>
  <c r="P524" i="5"/>
  <c r="AL524" i="5" s="1"/>
  <c r="P531" i="5"/>
  <c r="AL531" i="5" s="1"/>
  <c r="P538" i="5"/>
  <c r="AL538" i="5" s="1"/>
  <c r="P546" i="5"/>
  <c r="AL546" i="5" s="1"/>
  <c r="P553" i="5"/>
  <c r="AL553" i="5" s="1"/>
  <c r="P14" i="5"/>
  <c r="AL14" i="5" s="1"/>
  <c r="P29" i="5"/>
  <c r="AL29" i="5" s="1"/>
  <c r="P62" i="5"/>
  <c r="AL62" i="5" s="1"/>
  <c r="P21" i="5"/>
  <c r="AL21" i="5" s="1"/>
  <c r="P36" i="5"/>
  <c r="AL36" i="5" s="1"/>
  <c r="P73" i="5"/>
  <c r="AL73" i="5" s="1"/>
  <c r="P107" i="5"/>
  <c r="AL107" i="5" s="1"/>
  <c r="P140" i="5"/>
  <c r="AL140" i="5" s="1"/>
  <c r="P205" i="5"/>
  <c r="AL205" i="5" s="1"/>
  <c r="P217" i="5"/>
  <c r="AL217" i="5" s="1"/>
  <c r="P238" i="5"/>
  <c r="AL238" i="5" s="1"/>
  <c r="P250" i="5"/>
  <c r="AL250" i="5" s="1"/>
  <c r="P260" i="5"/>
  <c r="AL260" i="5" s="1"/>
  <c r="P317" i="5"/>
  <c r="AL317" i="5" s="1"/>
  <c r="P326" i="5"/>
  <c r="AL326" i="5" s="1"/>
  <c r="P378" i="5"/>
  <c r="AL378" i="5" s="1"/>
  <c r="P386" i="5"/>
  <c r="AL386" i="5" s="1"/>
  <c r="P412" i="5"/>
  <c r="AL412" i="5" s="1"/>
  <c r="P420" i="5"/>
  <c r="AL420" i="5" s="1"/>
  <c r="P428" i="5"/>
  <c r="AL428" i="5" s="1"/>
  <c r="P446" i="5"/>
  <c r="AL446" i="5" s="1"/>
  <c r="P472" i="5"/>
  <c r="AL472" i="5" s="1"/>
  <c r="P480" i="5"/>
  <c r="AL480" i="5" s="1"/>
  <c r="P489" i="5"/>
  <c r="AL489" i="5" s="1"/>
  <c r="P514" i="5"/>
  <c r="AL514" i="5" s="1"/>
  <c r="P523" i="5"/>
  <c r="AL523" i="5" s="1"/>
  <c r="P547" i="5"/>
  <c r="AL547" i="5" s="1"/>
  <c r="P568" i="5"/>
  <c r="AL568" i="5" s="1"/>
  <c r="P581" i="5"/>
  <c r="AL581" i="5" s="1"/>
  <c r="P594" i="5"/>
  <c r="AL594" i="5" s="1"/>
  <c r="P607" i="5"/>
  <c r="AL607" i="5" s="1"/>
  <c r="P614" i="5"/>
  <c r="AL614" i="5" s="1"/>
  <c r="P627" i="5"/>
  <c r="AL627" i="5" s="1"/>
  <c r="P640" i="5"/>
  <c r="AL640" i="5" s="1"/>
  <c r="P653" i="5"/>
  <c r="AL653" i="5" s="1"/>
  <c r="P666" i="5"/>
  <c r="AL666" i="5" s="1"/>
  <c r="P679" i="5"/>
  <c r="AL679" i="5" s="1"/>
  <c r="P686" i="5"/>
  <c r="AL686" i="5" s="1"/>
  <c r="P699" i="5"/>
  <c r="AL699" i="5" s="1"/>
  <c r="P712" i="5"/>
  <c r="AL712" i="5" s="1"/>
  <c r="P725" i="5"/>
  <c r="AL725" i="5" s="1"/>
  <c r="P738" i="5"/>
  <c r="AL738" i="5" s="1"/>
  <c r="P751" i="5"/>
  <c r="AL751" i="5" s="1"/>
  <c r="P758" i="5"/>
  <c r="AL758" i="5" s="1"/>
  <c r="P771" i="5"/>
  <c r="AL771" i="5" s="1"/>
  <c r="P54" i="5"/>
  <c r="AL54" i="5" s="1"/>
  <c r="P171" i="5"/>
  <c r="AL171" i="5" s="1"/>
  <c r="P204" i="5"/>
  <c r="AL204" i="5" s="1"/>
  <c r="P216" i="5"/>
  <c r="AL216" i="5" s="1"/>
  <c r="P275" i="5"/>
  <c r="AL275" i="5" s="1"/>
  <c r="P315" i="5"/>
  <c r="AL315" i="5" s="1"/>
  <c r="P324" i="5"/>
  <c r="AL324" i="5" s="1"/>
  <c r="P334" i="5"/>
  <c r="AL334" i="5" s="1"/>
  <c r="P362" i="5"/>
  <c r="AL362" i="5" s="1"/>
  <c r="P372" i="5"/>
  <c r="AL372" i="5" s="1"/>
  <c r="P400" i="5"/>
  <c r="AL400" i="5" s="1"/>
  <c r="P427" i="5"/>
  <c r="AL427" i="5" s="1"/>
  <c r="P437" i="5"/>
  <c r="AL437" i="5" s="1"/>
  <c r="P465" i="5"/>
  <c r="AL465" i="5" s="1"/>
  <c r="P474" i="5"/>
  <c r="AL474" i="5" s="1"/>
  <c r="P484" i="5"/>
  <c r="AL484" i="5" s="1"/>
  <c r="P493" i="5"/>
  <c r="AL493" i="5" s="1"/>
  <c r="P503" i="5"/>
  <c r="AL503" i="5" s="1"/>
  <c r="P86" i="5"/>
  <c r="AL86" i="5" s="1"/>
  <c r="P121" i="5"/>
  <c r="AL121" i="5" s="1"/>
  <c r="P160" i="5"/>
  <c r="AL160" i="5" s="1"/>
  <c r="P179" i="5"/>
  <c r="AL179" i="5" s="1"/>
  <c r="P211" i="5"/>
  <c r="AL211" i="5" s="1"/>
  <c r="P234" i="5"/>
  <c r="AL234" i="5" s="1"/>
  <c r="P245" i="5"/>
  <c r="AL245" i="5" s="1"/>
  <c r="P257" i="5"/>
  <c r="AL257" i="5" s="1"/>
  <c r="P281" i="5"/>
  <c r="AL281" i="5" s="1"/>
  <c r="P291" i="5"/>
  <c r="AL291" i="5" s="1"/>
  <c r="P339" i="5"/>
  <c r="AL339" i="5" s="1"/>
  <c r="P348" i="5"/>
  <c r="AL348" i="5" s="1"/>
  <c r="P376" i="5"/>
  <c r="AL376" i="5" s="1"/>
  <c r="P395" i="5"/>
  <c r="AL395" i="5" s="1"/>
  <c r="P424" i="5"/>
  <c r="AL424" i="5" s="1"/>
  <c r="P441" i="5"/>
  <c r="AL441" i="5" s="1"/>
  <c r="P451" i="5"/>
  <c r="AL451" i="5" s="1"/>
  <c r="P460" i="5"/>
  <c r="AL460" i="5" s="1"/>
  <c r="P470" i="5"/>
  <c r="AL470" i="5" s="1"/>
  <c r="P479" i="5"/>
  <c r="AL479" i="5" s="1"/>
  <c r="P498" i="5"/>
  <c r="AL498" i="5" s="1"/>
  <c r="P517" i="5"/>
  <c r="AL517" i="5" s="1"/>
  <c r="P559" i="5"/>
  <c r="AL559" i="5" s="1"/>
  <c r="P588" i="5"/>
  <c r="AL588" i="5" s="1"/>
  <c r="P595" i="5"/>
  <c r="AL595" i="5" s="1"/>
  <c r="P638" i="5"/>
  <c r="AL638" i="5" s="1"/>
  <c r="P645" i="5"/>
  <c r="AL645" i="5" s="1"/>
  <c r="P652" i="5"/>
  <c r="AL652" i="5" s="1"/>
  <c r="P659" i="5"/>
  <c r="AL659" i="5" s="1"/>
  <c r="P674" i="5"/>
  <c r="AL674" i="5" s="1"/>
  <c r="P681" i="5"/>
  <c r="AL681" i="5" s="1"/>
  <c r="P688" i="5"/>
  <c r="AL688" i="5" s="1"/>
  <c r="P695" i="5"/>
  <c r="AL695" i="5" s="1"/>
  <c r="P702" i="5"/>
  <c r="AL702" i="5" s="1"/>
  <c r="P709" i="5"/>
  <c r="AL709" i="5" s="1"/>
  <c r="P745" i="5"/>
  <c r="AL745" i="5" s="1"/>
  <c r="P787" i="5"/>
  <c r="AL787" i="5" s="1"/>
  <c r="P794" i="5"/>
  <c r="AL794" i="5" s="1"/>
  <c r="P807" i="5"/>
  <c r="AL807" i="5" s="1"/>
  <c r="P820" i="5"/>
  <c r="AL820" i="5" s="1"/>
  <c r="P833" i="5"/>
  <c r="AL833" i="5" s="1"/>
  <c r="P846" i="5"/>
  <c r="AL846" i="5" s="1"/>
  <c r="P859" i="5"/>
  <c r="AL859" i="5" s="1"/>
  <c r="P866" i="5"/>
  <c r="AL866" i="5" s="1"/>
  <c r="P15" i="5"/>
  <c r="AL15" i="5" s="1"/>
  <c r="P87" i="5"/>
  <c r="AL87" i="5" s="1"/>
  <c r="P133" i="5"/>
  <c r="AL133" i="5" s="1"/>
  <c r="P154" i="5"/>
  <c r="AL154" i="5" s="1"/>
  <c r="P230" i="5"/>
  <c r="AL230" i="5" s="1"/>
  <c r="P243" i="5"/>
  <c r="AL243" i="5" s="1"/>
  <c r="P271" i="5"/>
  <c r="AL271" i="5" s="1"/>
  <c r="P284" i="5"/>
  <c r="AL284" i="5" s="1"/>
  <c r="P297" i="5"/>
  <c r="AL297" i="5" s="1"/>
  <c r="P308" i="5"/>
  <c r="AL308" i="5" s="1"/>
  <c r="P354" i="5"/>
  <c r="AL354" i="5" s="1"/>
  <c r="P365" i="5"/>
  <c r="AL365" i="5" s="1"/>
  <c r="P375" i="5"/>
  <c r="AL375" i="5" s="1"/>
  <c r="P387" i="5"/>
  <c r="AL387" i="5" s="1"/>
  <c r="P398" i="5"/>
  <c r="AL398" i="5" s="1"/>
  <c r="P409" i="5"/>
  <c r="AL409" i="5" s="1"/>
  <c r="P432" i="5"/>
  <c r="AL432" i="5" s="1"/>
  <c r="P454" i="5"/>
  <c r="AL454" i="5" s="1"/>
  <c r="P466" i="5"/>
  <c r="AL466" i="5" s="1"/>
  <c r="P487" i="5"/>
  <c r="AL487" i="5" s="1"/>
  <c r="P499" i="5"/>
  <c r="AL499" i="5" s="1"/>
  <c r="P520" i="5"/>
  <c r="AL520" i="5" s="1"/>
  <c r="P540" i="5"/>
  <c r="AL540" i="5" s="1"/>
  <c r="P557" i="5"/>
  <c r="AL557" i="5" s="1"/>
  <c r="P565" i="5"/>
  <c r="AL565" i="5" s="1"/>
  <c r="P573" i="5"/>
  <c r="AL573" i="5" s="1"/>
  <c r="P589" i="5"/>
  <c r="AL589" i="5" s="1"/>
  <c r="P597" i="5"/>
  <c r="AL597" i="5" s="1"/>
  <c r="P612" i="5"/>
  <c r="AL612" i="5" s="1"/>
  <c r="P620" i="5"/>
  <c r="AL620" i="5" s="1"/>
  <c r="P628" i="5"/>
  <c r="AL628" i="5" s="1"/>
  <c r="P643" i="5"/>
  <c r="AL643" i="5" s="1"/>
  <c r="P651" i="5"/>
  <c r="AL651" i="5" s="1"/>
  <c r="P667" i="5"/>
  <c r="AL667" i="5" s="1"/>
  <c r="P675" i="5"/>
  <c r="AL675" i="5" s="1"/>
  <c r="P690" i="5"/>
  <c r="AL690" i="5" s="1"/>
  <c r="P698" i="5"/>
  <c r="AL698" i="5" s="1"/>
  <c r="P706" i="5"/>
  <c r="AL706" i="5" s="1"/>
  <c r="P721" i="5"/>
  <c r="AL721" i="5" s="1"/>
  <c r="P729" i="5"/>
  <c r="AL729" i="5" s="1"/>
  <c r="P744" i="5"/>
  <c r="AL744" i="5" s="1"/>
  <c r="P753" i="5"/>
  <c r="AL753" i="5" s="1"/>
  <c r="P768" i="5"/>
  <c r="AL768" i="5" s="1"/>
  <c r="P776" i="5"/>
  <c r="AL776" i="5" s="1"/>
  <c r="P812" i="5"/>
  <c r="AL812" i="5" s="1"/>
  <c r="P819" i="5"/>
  <c r="AL819" i="5" s="1"/>
  <c r="P826" i="5"/>
  <c r="AL826" i="5" s="1"/>
  <c r="P848" i="5"/>
  <c r="AL848" i="5" s="1"/>
  <c r="P855" i="5"/>
  <c r="AL855" i="5" s="1"/>
  <c r="P862" i="5"/>
  <c r="AL862" i="5" s="1"/>
  <c r="P28" i="5"/>
  <c r="AL28" i="5" s="1"/>
  <c r="P49" i="5"/>
  <c r="AL49" i="5" s="1"/>
  <c r="P75" i="5"/>
  <c r="AL75" i="5" s="1"/>
  <c r="P100" i="5"/>
  <c r="AL100" i="5" s="1"/>
  <c r="P166" i="5"/>
  <c r="AL166" i="5" s="1"/>
  <c r="P188" i="5"/>
  <c r="AL188" i="5" s="1"/>
  <c r="P206" i="5"/>
  <c r="AL206" i="5" s="1"/>
  <c r="P222" i="5"/>
  <c r="AL222" i="5" s="1"/>
  <c r="P264" i="5"/>
  <c r="AL264" i="5" s="1"/>
  <c r="P277" i="5"/>
  <c r="AL277" i="5" s="1"/>
  <c r="P290" i="5"/>
  <c r="AL290" i="5" s="1"/>
  <c r="P314" i="5"/>
  <c r="AL314" i="5" s="1"/>
  <c r="P359" i="5"/>
  <c r="AL359" i="5" s="1"/>
  <c r="P370" i="5"/>
  <c r="AL370" i="5" s="1"/>
  <c r="P381" i="5"/>
  <c r="AL381" i="5" s="1"/>
  <c r="P404" i="5"/>
  <c r="AL404" i="5" s="1"/>
  <c r="P415" i="5"/>
  <c r="AL415" i="5" s="1"/>
  <c r="P426" i="5"/>
  <c r="AL426" i="5" s="1"/>
  <c r="P459" i="5"/>
  <c r="AL459" i="5" s="1"/>
  <c r="P471" i="5"/>
  <c r="AL471" i="5" s="1"/>
  <c r="P525" i="5"/>
  <c r="AL525" i="5" s="1"/>
  <c r="P535" i="5"/>
  <c r="AL535" i="5" s="1"/>
  <c r="P562" i="5"/>
  <c r="AL562" i="5" s="1"/>
  <c r="P577" i="5"/>
  <c r="AL577" i="5" s="1"/>
  <c r="P585" i="5"/>
  <c r="AL585" i="5" s="1"/>
  <c r="P600" i="5"/>
  <c r="AL600" i="5" s="1"/>
  <c r="P616" i="5"/>
  <c r="AL616" i="5" s="1"/>
  <c r="P624" i="5"/>
  <c r="AL624" i="5" s="1"/>
  <c r="P632" i="5"/>
  <c r="AL632" i="5" s="1"/>
  <c r="P655" i="5"/>
  <c r="AL655" i="5" s="1"/>
  <c r="P663" i="5"/>
  <c r="AL663" i="5" s="1"/>
  <c r="P678" i="5"/>
  <c r="AL678" i="5" s="1"/>
  <c r="P694" i="5"/>
  <c r="AL694" i="5" s="1"/>
  <c r="P710" i="5"/>
  <c r="AL710" i="5" s="1"/>
  <c r="P733" i="5"/>
  <c r="AL733" i="5" s="1"/>
  <c r="P741" i="5"/>
  <c r="AL741" i="5" s="1"/>
  <c r="P756" i="5"/>
  <c r="AL756" i="5" s="1"/>
  <c r="P764" i="5"/>
  <c r="AL764" i="5" s="1"/>
  <c r="P772" i="5"/>
  <c r="AL772" i="5" s="1"/>
  <c r="P830" i="5"/>
  <c r="AL830" i="5" s="1"/>
  <c r="P837" i="5"/>
  <c r="AL837" i="5" s="1"/>
  <c r="P844" i="5"/>
  <c r="AL844" i="5" s="1"/>
  <c r="P851" i="5"/>
  <c r="AL851" i="5" s="1"/>
  <c r="P858" i="5"/>
  <c r="AL858" i="5" s="1"/>
  <c r="P865" i="5"/>
  <c r="AL865" i="5" s="1"/>
  <c r="P16" i="5"/>
  <c r="AL16" i="5" s="1"/>
  <c r="P47" i="5"/>
  <c r="AL47" i="5" s="1"/>
  <c r="P74" i="5"/>
  <c r="AL74" i="5" s="1"/>
  <c r="P101" i="5"/>
  <c r="AL101" i="5" s="1"/>
  <c r="P158" i="5"/>
  <c r="AL158" i="5" s="1"/>
  <c r="P185" i="5"/>
  <c r="AL185" i="5" s="1"/>
  <c r="P224" i="5"/>
  <c r="AL224" i="5" s="1"/>
  <c r="P332" i="5"/>
  <c r="AL332" i="5" s="1"/>
  <c r="P346" i="5"/>
  <c r="AL346" i="5" s="1"/>
  <c r="P385" i="5"/>
  <c r="AL385" i="5" s="1"/>
  <c r="P399" i="5"/>
  <c r="AL399" i="5" s="1"/>
  <c r="P452" i="5"/>
  <c r="AL452" i="5" s="1"/>
  <c r="P492" i="5"/>
  <c r="AL492" i="5" s="1"/>
  <c r="P506" i="5"/>
  <c r="AL506" i="5" s="1"/>
  <c r="P530" i="5"/>
  <c r="AL530" i="5" s="1"/>
  <c r="P563" i="5"/>
  <c r="AL563" i="5" s="1"/>
  <c r="P572" i="5"/>
  <c r="AL572" i="5" s="1"/>
  <c r="P582" i="5"/>
  <c r="AL582" i="5" s="1"/>
  <c r="P591" i="5"/>
  <c r="AL591" i="5" s="1"/>
  <c r="P610" i="5"/>
  <c r="AL610" i="5" s="1"/>
  <c r="P637" i="5"/>
  <c r="AL637" i="5" s="1"/>
  <c r="P647" i="5"/>
  <c r="AL647" i="5" s="1"/>
  <c r="P665" i="5"/>
  <c r="AL665" i="5" s="1"/>
  <c r="P684" i="5"/>
  <c r="AL684" i="5" s="1"/>
  <c r="P703" i="5"/>
  <c r="AL703" i="5" s="1"/>
  <c r="P722" i="5"/>
  <c r="AL722" i="5" s="1"/>
  <c r="P731" i="5"/>
  <c r="AL731" i="5" s="1"/>
  <c r="P759" i="5"/>
  <c r="AL759" i="5" s="1"/>
  <c r="P778" i="5"/>
  <c r="AL778" i="5" s="1"/>
  <c r="P786" i="5"/>
  <c r="AL786" i="5" s="1"/>
  <c r="P821" i="5"/>
  <c r="AL821" i="5" s="1"/>
  <c r="P829" i="5"/>
  <c r="AL829" i="5" s="1"/>
  <c r="P838" i="5"/>
  <c r="AL838" i="5" s="1"/>
  <c r="P48" i="5"/>
  <c r="AL48" i="5" s="1"/>
  <c r="P132" i="5"/>
  <c r="AL132" i="5" s="1"/>
  <c r="P159" i="5"/>
  <c r="AL159" i="5" s="1"/>
  <c r="P208" i="5"/>
  <c r="AL208" i="5" s="1"/>
  <c r="P242" i="5"/>
  <c r="AL242" i="5" s="1"/>
  <c r="P276" i="5"/>
  <c r="AL276" i="5" s="1"/>
  <c r="P293" i="5"/>
  <c r="AL293" i="5" s="1"/>
  <c r="P306" i="5"/>
  <c r="AL306" i="5" s="1"/>
  <c r="P319" i="5"/>
  <c r="AL319" i="5" s="1"/>
  <c r="P360" i="5"/>
  <c r="AL360" i="5" s="1"/>
  <c r="P373" i="5"/>
  <c r="AL373" i="5" s="1"/>
  <c r="P413" i="5"/>
  <c r="AL413" i="5" s="1"/>
  <c r="P440" i="5"/>
  <c r="AL440" i="5" s="1"/>
  <c r="P467" i="5"/>
  <c r="AL467" i="5" s="1"/>
  <c r="P494" i="5"/>
  <c r="AL494" i="5" s="1"/>
  <c r="P507" i="5"/>
  <c r="AL507" i="5" s="1"/>
  <c r="P519" i="5"/>
  <c r="AL519" i="5" s="1"/>
  <c r="P542" i="5"/>
  <c r="AL542" i="5" s="1"/>
  <c r="P554" i="5"/>
  <c r="AL554" i="5" s="1"/>
  <c r="P601" i="5"/>
  <c r="AL601" i="5" s="1"/>
  <c r="P619" i="5"/>
  <c r="AL619" i="5" s="1"/>
  <c r="P629" i="5"/>
  <c r="AL629" i="5" s="1"/>
  <c r="P648" i="5"/>
  <c r="AL648" i="5" s="1"/>
  <c r="P657" i="5"/>
  <c r="AL657" i="5" s="1"/>
  <c r="P676" i="5"/>
  <c r="AL676" i="5" s="1"/>
  <c r="P704" i="5"/>
  <c r="AL704" i="5" s="1"/>
  <c r="P713" i="5"/>
  <c r="AL713" i="5" s="1"/>
  <c r="P732" i="5"/>
  <c r="AL732" i="5" s="1"/>
  <c r="P750" i="5"/>
  <c r="AL750" i="5" s="1"/>
  <c r="P760" i="5"/>
  <c r="AL760" i="5" s="1"/>
  <c r="P769" i="5"/>
  <c r="AL769" i="5" s="1"/>
  <c r="P788" i="5"/>
  <c r="AL788" i="5" s="1"/>
  <c r="P796" i="5"/>
  <c r="AL796" i="5" s="1"/>
  <c r="P804" i="5"/>
  <c r="AL804" i="5" s="1"/>
  <c r="P813" i="5"/>
  <c r="AL813" i="5" s="1"/>
  <c r="P847" i="5"/>
  <c r="AL847" i="5" s="1"/>
  <c r="P856" i="5"/>
  <c r="AL856" i="5" s="1"/>
  <c r="P80" i="5"/>
  <c r="AL80" i="5" s="1"/>
  <c r="P186" i="5"/>
  <c r="AL186" i="5" s="1"/>
  <c r="P225" i="5"/>
  <c r="AL225" i="5" s="1"/>
  <c r="P244" i="5"/>
  <c r="AL244" i="5" s="1"/>
  <c r="P261" i="5"/>
  <c r="AL261" i="5" s="1"/>
  <c r="P307" i="5"/>
  <c r="AL307" i="5" s="1"/>
  <c r="P321" i="5"/>
  <c r="AL321" i="5" s="1"/>
  <c r="P333" i="5"/>
  <c r="AL333" i="5" s="1"/>
  <c r="P347" i="5"/>
  <c r="AL347" i="5" s="1"/>
  <c r="P361" i="5"/>
  <c r="AL361" i="5" s="1"/>
  <c r="P388" i="5"/>
  <c r="AL388" i="5" s="1"/>
  <c r="P401" i="5"/>
  <c r="AL401" i="5" s="1"/>
  <c r="P455" i="5"/>
  <c r="AL455" i="5" s="1"/>
  <c r="P481" i="5"/>
  <c r="AL481" i="5" s="1"/>
  <c r="P496" i="5"/>
  <c r="AL496" i="5" s="1"/>
  <c r="P532" i="5"/>
  <c r="AL532" i="5" s="1"/>
  <c r="P543" i="5"/>
  <c r="AL543" i="5" s="1"/>
  <c r="P555" i="5"/>
  <c r="AL555" i="5" s="1"/>
  <c r="P564" i="5"/>
  <c r="AL564" i="5" s="1"/>
  <c r="P574" i="5"/>
  <c r="AL574" i="5" s="1"/>
  <c r="P583" i="5"/>
  <c r="AL583" i="5" s="1"/>
  <c r="P592" i="5"/>
  <c r="AL592" i="5" s="1"/>
  <c r="P602" i="5"/>
  <c r="AL602" i="5" s="1"/>
  <c r="P611" i="5"/>
  <c r="AL611" i="5" s="1"/>
  <c r="P621" i="5"/>
  <c r="AL621" i="5" s="1"/>
  <c r="P639" i="5"/>
  <c r="AL639" i="5" s="1"/>
  <c r="P668" i="5"/>
  <c r="AL668" i="5" s="1"/>
  <c r="P685" i="5"/>
  <c r="AL685" i="5" s="1"/>
  <c r="P714" i="5"/>
  <c r="AL714" i="5" s="1"/>
  <c r="P723" i="5"/>
  <c r="AL723" i="5" s="1"/>
  <c r="P742" i="5"/>
  <c r="AL742" i="5" s="1"/>
  <c r="P761" i="5"/>
  <c r="AL761" i="5" s="1"/>
  <c r="P770" i="5"/>
  <c r="AL770" i="5" s="1"/>
  <c r="P779" i="5"/>
  <c r="AL779" i="5" s="1"/>
  <c r="P805" i="5"/>
  <c r="AL805" i="5" s="1"/>
  <c r="P814" i="5"/>
  <c r="AL814" i="5" s="1"/>
  <c r="P822" i="5"/>
  <c r="AL822" i="5" s="1"/>
  <c r="P831" i="5"/>
  <c r="AL831" i="5" s="1"/>
  <c r="P839" i="5"/>
  <c r="AL839" i="5" s="1"/>
  <c r="P22" i="5"/>
  <c r="AL22" i="5" s="1"/>
  <c r="P81" i="5"/>
  <c r="AL81" i="5" s="1"/>
  <c r="P108" i="5"/>
  <c r="AL108" i="5" s="1"/>
  <c r="P191" i="5"/>
  <c r="AL191" i="5" s="1"/>
  <c r="P226" i="5"/>
  <c r="AL226" i="5" s="1"/>
  <c r="P262" i="5"/>
  <c r="AL262" i="5" s="1"/>
  <c r="P278" i="5"/>
  <c r="AL278" i="5" s="1"/>
  <c r="P294" i="5"/>
  <c r="AL294" i="5" s="1"/>
  <c r="P322" i="5"/>
  <c r="AL322" i="5" s="1"/>
  <c r="P335" i="5"/>
  <c r="AL335" i="5" s="1"/>
  <c r="P374" i="5"/>
  <c r="AL374" i="5" s="1"/>
  <c r="P442" i="5"/>
  <c r="AL442" i="5" s="1"/>
  <c r="P457" i="5"/>
  <c r="AL457" i="5" s="1"/>
  <c r="P468" i="5"/>
  <c r="AL468" i="5" s="1"/>
  <c r="P483" i="5"/>
  <c r="AL483" i="5" s="1"/>
  <c r="P510" i="5"/>
  <c r="AL510" i="5" s="1"/>
  <c r="P522" i="5"/>
  <c r="AL522" i="5" s="1"/>
  <c r="P544" i="5"/>
  <c r="AL544" i="5" s="1"/>
  <c r="P575" i="5"/>
  <c r="AL575" i="5" s="1"/>
  <c r="P584" i="5"/>
  <c r="AL584" i="5" s="1"/>
  <c r="P593" i="5"/>
  <c r="AL593" i="5" s="1"/>
  <c r="P603" i="5"/>
  <c r="AL603" i="5" s="1"/>
  <c r="P630" i="5"/>
  <c r="AL630" i="5" s="1"/>
  <c r="P649" i="5"/>
  <c r="AL649" i="5" s="1"/>
  <c r="P658" i="5"/>
  <c r="AL658" i="5" s="1"/>
  <c r="P677" i="5"/>
  <c r="AL677" i="5" s="1"/>
  <c r="P687" i="5"/>
  <c r="AL687" i="5" s="1"/>
  <c r="P696" i="5"/>
  <c r="AL696" i="5" s="1"/>
  <c r="P705" i="5"/>
  <c r="AL705" i="5" s="1"/>
  <c r="P724" i="5"/>
  <c r="AL724" i="5" s="1"/>
  <c r="P734" i="5"/>
  <c r="AL734" i="5" s="1"/>
  <c r="P752" i="5"/>
  <c r="AL752" i="5" s="1"/>
  <c r="P780" i="5"/>
  <c r="AL780" i="5" s="1"/>
  <c r="P789" i="5"/>
  <c r="AL789" i="5" s="1"/>
  <c r="P797" i="5"/>
  <c r="AL797" i="5" s="1"/>
  <c r="P806" i="5"/>
  <c r="AL806" i="5" s="1"/>
  <c r="P823" i="5"/>
  <c r="AL823" i="5" s="1"/>
  <c r="P840" i="5"/>
  <c r="AL840" i="5" s="1"/>
  <c r="P849" i="5"/>
  <c r="AL849" i="5" s="1"/>
  <c r="P23" i="5"/>
  <c r="AL23" i="5" s="1"/>
  <c r="P55" i="5"/>
  <c r="AL55" i="5" s="1"/>
  <c r="P82" i="5"/>
  <c r="AL82" i="5" s="1"/>
  <c r="P113" i="5"/>
  <c r="AL113" i="5" s="1"/>
  <c r="P139" i="5"/>
  <c r="AL139" i="5" s="1"/>
  <c r="P165" i="5"/>
  <c r="AL165" i="5" s="1"/>
  <c r="P192" i="5"/>
  <c r="AL192" i="5" s="1"/>
  <c r="P212" i="5"/>
  <c r="AL212" i="5" s="1"/>
  <c r="P263" i="5"/>
  <c r="AL263" i="5" s="1"/>
  <c r="P280" i="5"/>
  <c r="AL280" i="5" s="1"/>
  <c r="P309" i="5"/>
  <c r="AL309" i="5" s="1"/>
  <c r="P336" i="5"/>
  <c r="AL336" i="5" s="1"/>
  <c r="P349" i="5"/>
  <c r="AL349" i="5" s="1"/>
  <c r="P389" i="5"/>
  <c r="AL389" i="5" s="1"/>
  <c r="P402" i="5"/>
  <c r="AL402" i="5" s="1"/>
  <c r="P417" i="5"/>
  <c r="AL417" i="5" s="1"/>
  <c r="P431" i="5"/>
  <c r="AL431" i="5" s="1"/>
  <c r="P444" i="5"/>
  <c r="AL444" i="5" s="1"/>
  <c r="P497" i="5"/>
  <c r="AL497" i="5" s="1"/>
  <c r="P511" i="5"/>
  <c r="AL511" i="5" s="1"/>
  <c r="P534" i="5"/>
  <c r="AL534" i="5" s="1"/>
  <c r="P556" i="5"/>
  <c r="AL556" i="5" s="1"/>
  <c r="P566" i="5"/>
  <c r="AL566" i="5" s="1"/>
  <c r="P622" i="5"/>
  <c r="AL622" i="5" s="1"/>
  <c r="P631" i="5"/>
  <c r="AL631" i="5" s="1"/>
  <c r="P641" i="5"/>
  <c r="AL641" i="5" s="1"/>
  <c r="P650" i="5"/>
  <c r="AL650" i="5" s="1"/>
  <c r="P660" i="5"/>
  <c r="AL660" i="5" s="1"/>
  <c r="P669" i="5"/>
  <c r="AL669" i="5" s="1"/>
  <c r="P715" i="5"/>
  <c r="AL715" i="5" s="1"/>
  <c r="P743" i="5"/>
  <c r="AL743" i="5" s="1"/>
  <c r="P762" i="5"/>
  <c r="AL762" i="5" s="1"/>
  <c r="P781" i="5"/>
  <c r="AL781" i="5" s="1"/>
  <c r="P798" i="5"/>
  <c r="AL798" i="5" s="1"/>
  <c r="P815" i="5"/>
  <c r="AL815" i="5" s="1"/>
  <c r="P824" i="5"/>
  <c r="AL824" i="5" s="1"/>
  <c r="P832" i="5"/>
  <c r="AL832" i="5" s="1"/>
  <c r="P841" i="5"/>
  <c r="AL841" i="5" s="1"/>
  <c r="P867" i="5"/>
  <c r="AL867" i="5" s="1"/>
  <c r="P60" i="5"/>
  <c r="AL60" i="5" s="1"/>
  <c r="P114" i="5"/>
  <c r="AL114" i="5" s="1"/>
  <c r="P167" i="5"/>
  <c r="AL167" i="5" s="1"/>
  <c r="P231" i="5"/>
  <c r="AL231" i="5" s="1"/>
  <c r="P247" i="5"/>
  <c r="AL247" i="5" s="1"/>
  <c r="P310" i="5"/>
  <c r="AL310" i="5" s="1"/>
  <c r="P323" i="5"/>
  <c r="AL323" i="5" s="1"/>
  <c r="P337" i="5"/>
  <c r="AL337" i="5" s="1"/>
  <c r="P363" i="5"/>
  <c r="AL363" i="5" s="1"/>
  <c r="P405" i="5"/>
  <c r="AL405" i="5" s="1"/>
  <c r="P418" i="5"/>
  <c r="AL418" i="5" s="1"/>
  <c r="P458" i="5"/>
  <c r="AL458" i="5" s="1"/>
  <c r="P567" i="5"/>
  <c r="AL567" i="5" s="1"/>
  <c r="P576" i="5"/>
  <c r="AL576" i="5" s="1"/>
  <c r="P604" i="5"/>
  <c r="AL604" i="5" s="1"/>
  <c r="P613" i="5"/>
  <c r="AL613" i="5" s="1"/>
  <c r="P697" i="5"/>
  <c r="AL697" i="5" s="1"/>
  <c r="P707" i="5"/>
  <c r="AL707" i="5" s="1"/>
  <c r="P716" i="5"/>
  <c r="AL716" i="5" s="1"/>
  <c r="P726" i="5"/>
  <c r="AL726" i="5" s="1"/>
  <c r="P735" i="5"/>
  <c r="AL735" i="5" s="1"/>
  <c r="P754" i="5"/>
  <c r="AL754" i="5" s="1"/>
  <c r="P782" i="5"/>
  <c r="AL782" i="5" s="1"/>
  <c r="P790" i="5"/>
  <c r="AL790" i="5" s="1"/>
  <c r="P816" i="5"/>
  <c r="AL816" i="5" s="1"/>
  <c r="P842" i="5"/>
  <c r="AL842" i="5" s="1"/>
  <c r="P850" i="5"/>
  <c r="AL850" i="5" s="1"/>
  <c r="P145" i="5"/>
  <c r="AL145" i="5" s="1"/>
  <c r="P172" i="5"/>
  <c r="AL172" i="5" s="1"/>
  <c r="P193" i="5"/>
  <c r="AL193" i="5" s="1"/>
  <c r="P232" i="5"/>
  <c r="AL232" i="5" s="1"/>
  <c r="P248" i="5"/>
  <c r="AL248" i="5" s="1"/>
  <c r="P265" i="5"/>
  <c r="AL265" i="5" s="1"/>
  <c r="P283" i="5"/>
  <c r="AL283" i="5" s="1"/>
  <c r="P298" i="5"/>
  <c r="AL298" i="5" s="1"/>
  <c r="P311" i="5"/>
  <c r="AL311" i="5" s="1"/>
  <c r="P350" i="5"/>
  <c r="AL350" i="5" s="1"/>
  <c r="P379" i="5"/>
  <c r="AL379" i="5" s="1"/>
  <c r="P392" i="5"/>
  <c r="AL392" i="5" s="1"/>
  <c r="P406" i="5"/>
  <c r="AL406" i="5" s="1"/>
  <c r="P419" i="5"/>
  <c r="AL419" i="5" s="1"/>
  <c r="P433" i="5"/>
  <c r="AL433" i="5" s="1"/>
  <c r="P445" i="5"/>
  <c r="AL445" i="5" s="1"/>
  <c r="P473" i="5"/>
  <c r="AL473" i="5" s="1"/>
  <c r="P486" i="5"/>
  <c r="AL486" i="5" s="1"/>
  <c r="P512" i="5"/>
  <c r="AL512" i="5" s="1"/>
  <c r="P536" i="5"/>
  <c r="AL536" i="5" s="1"/>
  <c r="P558" i="5"/>
  <c r="AL558" i="5" s="1"/>
  <c r="P586" i="5"/>
  <c r="AL586" i="5" s="1"/>
  <c r="P596" i="5"/>
  <c r="AL596" i="5" s="1"/>
  <c r="P605" i="5"/>
  <c r="AL605" i="5" s="1"/>
  <c r="P623" i="5"/>
  <c r="AL623" i="5" s="1"/>
  <c r="P633" i="5"/>
  <c r="AL633" i="5" s="1"/>
  <c r="P642" i="5"/>
  <c r="AL642" i="5" s="1"/>
  <c r="P661" i="5"/>
  <c r="AL661" i="5" s="1"/>
  <c r="P670" i="5"/>
  <c r="AL670" i="5" s="1"/>
  <c r="P680" i="5"/>
  <c r="AL680" i="5" s="1"/>
  <c r="P689" i="5"/>
  <c r="AL689" i="5" s="1"/>
  <c r="P717" i="5"/>
  <c r="AL717" i="5" s="1"/>
  <c r="P746" i="5"/>
  <c r="AL746" i="5" s="1"/>
  <c r="P763" i="5"/>
  <c r="AL763" i="5" s="1"/>
  <c r="P773" i="5"/>
  <c r="AL773" i="5" s="1"/>
  <c r="P791" i="5"/>
  <c r="AL791" i="5" s="1"/>
  <c r="P799" i="5"/>
  <c r="AL799" i="5" s="1"/>
  <c r="P808" i="5"/>
  <c r="AL808" i="5" s="1"/>
  <c r="P825" i="5"/>
  <c r="AL825" i="5" s="1"/>
  <c r="P834" i="5"/>
  <c r="AL834" i="5" s="1"/>
  <c r="P860" i="5"/>
  <c r="AL860" i="5" s="1"/>
  <c r="P34" i="5"/>
  <c r="AL34" i="5" s="1"/>
  <c r="P95" i="5"/>
  <c r="AL95" i="5" s="1"/>
  <c r="P153" i="5"/>
  <c r="AL153" i="5" s="1"/>
  <c r="P218" i="5"/>
  <c r="AL218" i="5" s="1"/>
  <c r="P356" i="5"/>
  <c r="AL356" i="5" s="1"/>
  <c r="P394" i="5"/>
  <c r="AL394" i="5" s="1"/>
  <c r="P518" i="5"/>
  <c r="AL518" i="5" s="1"/>
  <c r="P549" i="5"/>
  <c r="AL549" i="5" s="1"/>
  <c r="P617" i="5"/>
  <c r="AL617" i="5" s="1"/>
  <c r="P683" i="5"/>
  <c r="AL683" i="5" s="1"/>
  <c r="P708" i="5"/>
  <c r="AL708" i="5" s="1"/>
  <c r="P749" i="5"/>
  <c r="AL749" i="5" s="1"/>
  <c r="P793" i="5"/>
  <c r="AL793" i="5" s="1"/>
  <c r="P817" i="5"/>
  <c r="AL817" i="5" s="1"/>
  <c r="P836" i="5"/>
  <c r="AL836" i="5" s="1"/>
  <c r="P35" i="5"/>
  <c r="AL35" i="5" s="1"/>
  <c r="P99" i="5"/>
  <c r="AL99" i="5" s="1"/>
  <c r="P219" i="5"/>
  <c r="AL219" i="5" s="1"/>
  <c r="P255" i="5"/>
  <c r="AL255" i="5" s="1"/>
  <c r="P300" i="5"/>
  <c r="AL300" i="5" s="1"/>
  <c r="P329" i="5"/>
  <c r="AL329" i="5" s="1"/>
  <c r="P366" i="5"/>
  <c r="AL366" i="5" s="1"/>
  <c r="P425" i="5"/>
  <c r="AL425" i="5" s="1"/>
  <c r="P491" i="5"/>
  <c r="AL491" i="5" s="1"/>
  <c r="P526" i="5"/>
  <c r="AL526" i="5" s="1"/>
  <c r="P571" i="5"/>
  <c r="AL571" i="5" s="1"/>
  <c r="P755" i="5"/>
  <c r="AL755" i="5" s="1"/>
  <c r="P775" i="5"/>
  <c r="AL775" i="5" s="1"/>
  <c r="P795" i="5"/>
  <c r="AL795" i="5" s="1"/>
  <c r="P818" i="5"/>
  <c r="AL818" i="5" s="1"/>
  <c r="P173" i="5"/>
  <c r="AL173" i="5" s="1"/>
  <c r="P221" i="5"/>
  <c r="AL221" i="5" s="1"/>
  <c r="P301" i="5"/>
  <c r="AL301" i="5" s="1"/>
  <c r="P330" i="5"/>
  <c r="AL330" i="5" s="1"/>
  <c r="P396" i="5"/>
  <c r="AL396" i="5" s="1"/>
  <c r="P463" i="5"/>
  <c r="AL463" i="5" s="1"/>
  <c r="P550" i="5"/>
  <c r="AL550" i="5" s="1"/>
  <c r="P578" i="5"/>
  <c r="AL578" i="5" s="1"/>
  <c r="P598" i="5"/>
  <c r="AL598" i="5" s="1"/>
  <c r="P618" i="5"/>
  <c r="AL618" i="5" s="1"/>
  <c r="P644" i="5"/>
  <c r="AL644" i="5" s="1"/>
  <c r="P664" i="5"/>
  <c r="AL664" i="5" s="1"/>
  <c r="P730" i="5"/>
  <c r="AL730" i="5" s="1"/>
  <c r="P800" i="5"/>
  <c r="AL800" i="5" s="1"/>
  <c r="P857" i="5"/>
  <c r="AL857" i="5" s="1"/>
  <c r="P41" i="5"/>
  <c r="AL41" i="5" s="1"/>
  <c r="P119" i="5"/>
  <c r="AL119" i="5" s="1"/>
  <c r="P178" i="5"/>
  <c r="AL178" i="5" s="1"/>
  <c r="P268" i="5"/>
  <c r="AL268" i="5" s="1"/>
  <c r="P302" i="5"/>
  <c r="AL302" i="5" s="1"/>
  <c r="P340" i="5"/>
  <c r="AL340" i="5" s="1"/>
  <c r="P368" i="5"/>
  <c r="AL368" i="5" s="1"/>
  <c r="P434" i="5"/>
  <c r="AL434" i="5" s="1"/>
  <c r="P464" i="5"/>
  <c r="AL464" i="5" s="1"/>
  <c r="P528" i="5"/>
  <c r="AL528" i="5" s="1"/>
  <c r="P552" i="5"/>
  <c r="AL552" i="5" s="1"/>
  <c r="P711" i="5"/>
  <c r="AL711" i="5" s="1"/>
  <c r="P736" i="5"/>
  <c r="AL736" i="5" s="1"/>
  <c r="P777" i="5"/>
  <c r="AL777" i="5" s="1"/>
  <c r="P801" i="5"/>
  <c r="AL801" i="5" s="1"/>
  <c r="P843" i="5"/>
  <c r="AL843" i="5" s="1"/>
  <c r="P42" i="5"/>
  <c r="AL42" i="5" s="1"/>
  <c r="P270" i="5"/>
  <c r="AL270" i="5" s="1"/>
  <c r="P303" i="5"/>
  <c r="AL303" i="5" s="1"/>
  <c r="P369" i="5"/>
  <c r="AL369" i="5" s="1"/>
  <c r="P407" i="5"/>
  <c r="AL407" i="5" s="1"/>
  <c r="P579" i="5"/>
  <c r="AL579" i="5" s="1"/>
  <c r="P599" i="5"/>
  <c r="AL599" i="5" s="1"/>
  <c r="P625" i="5"/>
  <c r="AL625" i="5" s="1"/>
  <c r="P671" i="5"/>
  <c r="AL671" i="5" s="1"/>
  <c r="P691" i="5"/>
  <c r="AL691" i="5" s="1"/>
  <c r="P737" i="5"/>
  <c r="AL737" i="5" s="1"/>
  <c r="P757" i="5"/>
  <c r="AL757" i="5" s="1"/>
  <c r="P783" i="5"/>
  <c r="AL783" i="5" s="1"/>
  <c r="P802" i="5"/>
  <c r="AL802" i="5" s="1"/>
  <c r="P861" i="5"/>
  <c r="AL861" i="5" s="1"/>
  <c r="P61" i="5"/>
  <c r="AL61" i="5" s="1"/>
  <c r="P126" i="5"/>
  <c r="AL126" i="5" s="1"/>
  <c r="P180" i="5"/>
  <c r="AL180" i="5" s="1"/>
  <c r="P235" i="5"/>
  <c r="AL235" i="5" s="1"/>
  <c r="P313" i="5"/>
  <c r="AL313" i="5" s="1"/>
  <c r="P341" i="5"/>
  <c r="AL341" i="5" s="1"/>
  <c r="P435" i="5"/>
  <c r="AL435" i="5" s="1"/>
  <c r="P529" i="5"/>
  <c r="AL529" i="5" s="1"/>
  <c r="P560" i="5"/>
  <c r="AL560" i="5" s="1"/>
  <c r="P626" i="5"/>
  <c r="AL626" i="5" s="1"/>
  <c r="P646" i="5"/>
  <c r="AL646" i="5" s="1"/>
  <c r="P692" i="5"/>
  <c r="AL692" i="5" s="1"/>
  <c r="P718" i="5"/>
  <c r="AL718" i="5" s="1"/>
  <c r="P784" i="5"/>
  <c r="AL784" i="5" s="1"/>
  <c r="P67" i="5"/>
  <c r="AL67" i="5" s="1"/>
  <c r="P198" i="5"/>
  <c r="AL198" i="5" s="1"/>
  <c r="P273" i="5"/>
  <c r="AL273" i="5" s="1"/>
  <c r="P342" i="5"/>
  <c r="AL342" i="5" s="1"/>
  <c r="P408" i="5"/>
  <c r="AL408" i="5" s="1"/>
  <c r="P439" i="5"/>
  <c r="AL439" i="5" s="1"/>
  <c r="P504" i="5"/>
  <c r="AL504" i="5" s="1"/>
  <c r="P580" i="5"/>
  <c r="AL580" i="5" s="1"/>
  <c r="P606" i="5"/>
  <c r="AL606" i="5" s="1"/>
  <c r="P672" i="5"/>
  <c r="AL672" i="5" s="1"/>
  <c r="P693" i="5"/>
  <c r="AL693" i="5" s="1"/>
  <c r="P719" i="5"/>
  <c r="AL719" i="5" s="1"/>
  <c r="P739" i="5"/>
  <c r="AL739" i="5" s="1"/>
  <c r="P765" i="5"/>
  <c r="AL765" i="5" s="1"/>
  <c r="P803" i="5"/>
  <c r="AL803" i="5" s="1"/>
  <c r="P827" i="5"/>
  <c r="AL827" i="5" s="1"/>
  <c r="P845" i="5"/>
  <c r="AL845" i="5" s="1"/>
  <c r="P201" i="5"/>
  <c r="AL201" i="5" s="1"/>
  <c r="P289" i="5"/>
  <c r="AL289" i="5" s="1"/>
  <c r="P382" i="5"/>
  <c r="AL382" i="5" s="1"/>
  <c r="P537" i="5"/>
  <c r="AL537" i="5" s="1"/>
  <c r="P636" i="5"/>
  <c r="AL636" i="5" s="1"/>
  <c r="P700" i="5"/>
  <c r="AL700" i="5" s="1"/>
  <c r="P809" i="5"/>
  <c r="AL809" i="5" s="1"/>
  <c r="P852" i="5"/>
  <c r="AL852" i="5" s="1"/>
  <c r="P10" i="5"/>
  <c r="AL10" i="5" s="1"/>
  <c r="P68" i="5"/>
  <c r="AL68" i="5" s="1"/>
  <c r="P383" i="5"/>
  <c r="AL383" i="5" s="1"/>
  <c r="P590" i="5"/>
  <c r="AL590" i="5" s="1"/>
  <c r="P748" i="5"/>
  <c r="AL748" i="5" s="1"/>
  <c r="P853" i="5"/>
  <c r="AL853" i="5" s="1"/>
  <c r="P147" i="5"/>
  <c r="AL147" i="5" s="1"/>
  <c r="P316" i="5"/>
  <c r="AL316" i="5" s="1"/>
  <c r="P476" i="5"/>
  <c r="AL476" i="5" s="1"/>
  <c r="P654" i="5"/>
  <c r="AL654" i="5" s="1"/>
  <c r="P701" i="5"/>
  <c r="AL701" i="5" s="1"/>
  <c r="P810" i="5"/>
  <c r="AL810" i="5" s="1"/>
  <c r="P854" i="5"/>
  <c r="AL854" i="5" s="1"/>
  <c r="P569" i="5"/>
  <c r="AL569" i="5" s="1"/>
  <c r="P728" i="5"/>
  <c r="AL728" i="5" s="1"/>
  <c r="P93" i="5"/>
  <c r="AL93" i="5" s="1"/>
  <c r="P237" i="5"/>
  <c r="AL237" i="5" s="1"/>
  <c r="P393" i="5"/>
  <c r="AL393" i="5" s="1"/>
  <c r="P478" i="5"/>
  <c r="AL478" i="5" s="1"/>
  <c r="P541" i="5"/>
  <c r="AL541" i="5" s="1"/>
  <c r="P766" i="5"/>
  <c r="AL766" i="5" s="1"/>
  <c r="P863" i="5"/>
  <c r="AL863" i="5" s="1"/>
  <c r="P94" i="5"/>
  <c r="AL94" i="5" s="1"/>
  <c r="P239" i="5"/>
  <c r="AL239" i="5" s="1"/>
  <c r="P548" i="5"/>
  <c r="AL548" i="5" s="1"/>
  <c r="P608" i="5"/>
  <c r="AL608" i="5" s="1"/>
  <c r="P656" i="5"/>
  <c r="AL656" i="5" s="1"/>
  <c r="P767" i="5"/>
  <c r="AL767" i="5" s="1"/>
  <c r="P811" i="5"/>
  <c r="AL811" i="5" s="1"/>
  <c r="P127" i="5"/>
  <c r="AL127" i="5" s="1"/>
  <c r="P251" i="5"/>
  <c r="AL251" i="5" s="1"/>
  <c r="P327" i="5"/>
  <c r="AL327" i="5" s="1"/>
  <c r="P411" i="5"/>
  <c r="AL411" i="5" s="1"/>
  <c r="P561" i="5"/>
  <c r="AL561" i="5" s="1"/>
  <c r="P609" i="5"/>
  <c r="AL609" i="5" s="1"/>
  <c r="P662" i="5"/>
  <c r="AL662" i="5" s="1"/>
  <c r="P720" i="5"/>
  <c r="AL720" i="5" s="1"/>
  <c r="P864" i="5"/>
  <c r="AL864" i="5" s="1"/>
  <c r="P146" i="5"/>
  <c r="AL146" i="5" s="1"/>
  <c r="P252" i="5"/>
  <c r="AL252" i="5" s="1"/>
  <c r="P345" i="5"/>
  <c r="AL345" i="5" s="1"/>
  <c r="P490" i="5"/>
  <c r="AL490" i="5" s="1"/>
  <c r="P615" i="5"/>
  <c r="AL615" i="5" s="1"/>
  <c r="P673" i="5"/>
  <c r="AL673" i="5" s="1"/>
  <c r="P774" i="5"/>
  <c r="AL774" i="5" s="1"/>
  <c r="P828" i="5"/>
  <c r="AL828" i="5" s="1"/>
  <c r="P353" i="5"/>
  <c r="AL353" i="5" s="1"/>
  <c r="P421" i="5"/>
  <c r="AL421" i="5" s="1"/>
  <c r="P505" i="5"/>
  <c r="AL505" i="5" s="1"/>
  <c r="P727" i="5"/>
  <c r="AL727" i="5" s="1"/>
  <c r="P785" i="5"/>
  <c r="AL785" i="5" s="1"/>
  <c r="P422" i="5"/>
  <c r="AL422" i="5" s="1"/>
  <c r="P513" i="5"/>
  <c r="AL513" i="5" s="1"/>
  <c r="P740" i="5"/>
  <c r="AL740" i="5" s="1"/>
  <c r="P682" i="5"/>
  <c r="AL682" i="5" s="1"/>
  <c r="P199" i="5"/>
  <c r="AL199" i="5" s="1"/>
  <c r="P516" i="5"/>
  <c r="AL516" i="5" s="1"/>
  <c r="P380" i="5"/>
  <c r="AL380" i="5" s="1"/>
  <c r="P747" i="5"/>
  <c r="AL747" i="5" s="1"/>
  <c r="P587" i="5"/>
  <c r="AL587" i="5" s="1"/>
  <c r="P447" i="5"/>
  <c r="AL447" i="5" s="1"/>
  <c r="P570" i="5"/>
  <c r="AL570" i="5" s="1"/>
  <c r="P448" i="5"/>
  <c r="AL448" i="5" s="1"/>
  <c r="P450" i="5"/>
  <c r="AL450" i="5" s="1"/>
  <c r="P287" i="5"/>
  <c r="AL287" i="5" s="1"/>
  <c r="P792" i="5"/>
  <c r="AL792" i="5" s="1"/>
  <c r="P288" i="5"/>
  <c r="AL288" i="5" s="1"/>
  <c r="P635" i="5"/>
  <c r="AL635" i="5" s="1"/>
  <c r="P355" i="5"/>
  <c r="AL355" i="5" s="1"/>
  <c r="P634" i="5"/>
  <c r="AL634" i="5" s="1"/>
  <c r="P835" i="5"/>
  <c r="AL835" i="5" s="1"/>
  <c r="O16" i="5"/>
  <c r="AF16" i="5" s="1"/>
  <c r="O22" i="5"/>
  <c r="AF22" i="5" s="1"/>
  <c r="O28" i="5"/>
  <c r="AF28" i="5" s="1"/>
  <c r="O34" i="5"/>
  <c r="AF34" i="5" s="1"/>
  <c r="O40" i="5"/>
  <c r="AF40" i="5" s="1"/>
  <c r="O46" i="5"/>
  <c r="AF46" i="5" s="1"/>
  <c r="O52" i="5"/>
  <c r="AF52" i="5" s="1"/>
  <c r="O58" i="5"/>
  <c r="AF58" i="5" s="1"/>
  <c r="O64" i="5"/>
  <c r="AF64" i="5" s="1"/>
  <c r="O70" i="5"/>
  <c r="AF70" i="5" s="1"/>
  <c r="O76" i="5"/>
  <c r="AF76" i="5" s="1"/>
  <c r="O82" i="5"/>
  <c r="AF82" i="5" s="1"/>
  <c r="O88" i="5"/>
  <c r="AF88" i="5" s="1"/>
  <c r="O94" i="5"/>
  <c r="AF94" i="5" s="1"/>
  <c r="O100" i="5"/>
  <c r="AF100" i="5" s="1"/>
  <c r="O106" i="5"/>
  <c r="AF106" i="5" s="1"/>
  <c r="O112" i="5"/>
  <c r="AF112" i="5" s="1"/>
  <c r="O118" i="5"/>
  <c r="AF118" i="5" s="1"/>
  <c r="O124" i="5"/>
  <c r="AF124" i="5" s="1"/>
  <c r="O130" i="5"/>
  <c r="AF130" i="5" s="1"/>
  <c r="O136" i="5"/>
  <c r="AF136" i="5" s="1"/>
  <c r="O142" i="5"/>
  <c r="AF142" i="5" s="1"/>
  <c r="O148" i="5"/>
  <c r="AF148" i="5" s="1"/>
  <c r="O154" i="5"/>
  <c r="AF154" i="5" s="1"/>
  <c r="O160" i="5"/>
  <c r="AF160" i="5" s="1"/>
  <c r="O166" i="5"/>
  <c r="AF166" i="5" s="1"/>
  <c r="O172" i="5"/>
  <c r="AF172" i="5" s="1"/>
  <c r="O178" i="5"/>
  <c r="AF178" i="5" s="1"/>
  <c r="O184" i="5"/>
  <c r="AF184" i="5" s="1"/>
  <c r="O190" i="5"/>
  <c r="AF190" i="5" s="1"/>
  <c r="O196" i="5"/>
  <c r="AF196" i="5" s="1"/>
  <c r="O202" i="5"/>
  <c r="AF202" i="5" s="1"/>
  <c r="O208" i="5"/>
  <c r="AF208" i="5" s="1"/>
  <c r="O214" i="5"/>
  <c r="AF214" i="5" s="1"/>
  <c r="O220" i="5"/>
  <c r="AF220" i="5" s="1"/>
  <c r="O226" i="5"/>
  <c r="AF226" i="5" s="1"/>
  <c r="O232" i="5"/>
  <c r="AF232" i="5" s="1"/>
  <c r="O238" i="5"/>
  <c r="AF238" i="5" s="1"/>
  <c r="O244" i="5"/>
  <c r="AF244" i="5" s="1"/>
  <c r="O250" i="5"/>
  <c r="AF250" i="5" s="1"/>
  <c r="O256" i="5"/>
  <c r="AF256" i="5" s="1"/>
  <c r="O262" i="5"/>
  <c r="AF262" i="5" s="1"/>
  <c r="O268" i="5"/>
  <c r="AF268" i="5" s="1"/>
  <c r="O274" i="5"/>
  <c r="AF274" i="5" s="1"/>
  <c r="O280" i="5"/>
  <c r="AF280" i="5" s="1"/>
  <c r="O286" i="5"/>
  <c r="AF286" i="5" s="1"/>
  <c r="O292" i="5"/>
  <c r="AF292" i="5" s="1"/>
  <c r="O298" i="5"/>
  <c r="AF298" i="5" s="1"/>
  <c r="O304" i="5"/>
  <c r="AF304" i="5" s="1"/>
  <c r="O310" i="5"/>
  <c r="AF310" i="5" s="1"/>
  <c r="O316" i="5"/>
  <c r="AF316" i="5" s="1"/>
  <c r="O322" i="5"/>
  <c r="AF322" i="5" s="1"/>
  <c r="O328" i="5"/>
  <c r="AF328" i="5" s="1"/>
  <c r="O334" i="5"/>
  <c r="AF334" i="5" s="1"/>
  <c r="O340" i="5"/>
  <c r="AF340" i="5" s="1"/>
  <c r="O346" i="5"/>
  <c r="AF346" i="5" s="1"/>
  <c r="O352" i="5"/>
  <c r="AF352" i="5" s="1"/>
  <c r="O358" i="5"/>
  <c r="AF358" i="5" s="1"/>
  <c r="O364" i="5"/>
  <c r="AF364" i="5" s="1"/>
  <c r="O370" i="5"/>
  <c r="AF370" i="5" s="1"/>
  <c r="O376" i="5"/>
  <c r="AF376" i="5" s="1"/>
  <c r="O382" i="5"/>
  <c r="AF382" i="5" s="1"/>
  <c r="O388" i="5"/>
  <c r="AF388" i="5" s="1"/>
  <c r="O394" i="5"/>
  <c r="AF394" i="5" s="1"/>
  <c r="O400" i="5"/>
  <c r="AF400" i="5" s="1"/>
  <c r="O406" i="5"/>
  <c r="AF406" i="5" s="1"/>
  <c r="O412" i="5"/>
  <c r="AF412" i="5" s="1"/>
  <c r="O418" i="5"/>
  <c r="AF418" i="5" s="1"/>
  <c r="O424" i="5"/>
  <c r="AF424" i="5" s="1"/>
  <c r="O430" i="5"/>
  <c r="AF430" i="5" s="1"/>
  <c r="O436" i="5"/>
  <c r="AF436" i="5" s="1"/>
  <c r="O442" i="5"/>
  <c r="AF442" i="5" s="1"/>
  <c r="O448" i="5"/>
  <c r="AF448" i="5" s="1"/>
  <c r="O454" i="5"/>
  <c r="AF454" i="5" s="1"/>
  <c r="O460" i="5"/>
  <c r="AF460" i="5" s="1"/>
  <c r="O466" i="5"/>
  <c r="AF466" i="5" s="1"/>
  <c r="O472" i="5"/>
  <c r="AF472" i="5" s="1"/>
  <c r="O478" i="5"/>
  <c r="AF478" i="5" s="1"/>
  <c r="O484" i="5"/>
  <c r="AF484" i="5" s="1"/>
  <c r="O490" i="5"/>
  <c r="AF490" i="5" s="1"/>
  <c r="O496" i="5"/>
  <c r="AF496" i="5" s="1"/>
  <c r="O502" i="5"/>
  <c r="AF502" i="5" s="1"/>
  <c r="O508" i="5"/>
  <c r="AF508" i="5" s="1"/>
  <c r="O514" i="5"/>
  <c r="AF514" i="5" s="1"/>
  <c r="O520" i="5"/>
  <c r="AF520" i="5" s="1"/>
  <c r="O11" i="5"/>
  <c r="AF11" i="5" s="1"/>
  <c r="O24" i="5"/>
  <c r="AF24" i="5" s="1"/>
  <c r="O37" i="5"/>
  <c r="AF37" i="5" s="1"/>
  <c r="O50" i="5"/>
  <c r="AF50" i="5" s="1"/>
  <c r="O63" i="5"/>
  <c r="AF63" i="5" s="1"/>
  <c r="O83" i="5"/>
  <c r="AF83" i="5" s="1"/>
  <c r="O96" i="5"/>
  <c r="AF96" i="5" s="1"/>
  <c r="O109" i="5"/>
  <c r="AF109" i="5" s="1"/>
  <c r="O122" i="5"/>
  <c r="AF122" i="5" s="1"/>
  <c r="O135" i="5"/>
  <c r="AF135" i="5" s="1"/>
  <c r="O155" i="5"/>
  <c r="AF155" i="5" s="1"/>
  <c r="O168" i="5"/>
  <c r="AF168" i="5" s="1"/>
  <c r="O181" i="5"/>
  <c r="AF181" i="5" s="1"/>
  <c r="O194" i="5"/>
  <c r="AF194" i="5" s="1"/>
  <c r="O207" i="5"/>
  <c r="AF207" i="5" s="1"/>
  <c r="O227" i="5"/>
  <c r="AF227" i="5" s="1"/>
  <c r="O240" i="5"/>
  <c r="AF240" i="5" s="1"/>
  <c r="O253" i="5"/>
  <c r="AF253" i="5" s="1"/>
  <c r="O266" i="5"/>
  <c r="AF266" i="5" s="1"/>
  <c r="O279" i="5"/>
  <c r="AF279" i="5" s="1"/>
  <c r="O299" i="5"/>
  <c r="AF299" i="5" s="1"/>
  <c r="O312" i="5"/>
  <c r="AF312" i="5" s="1"/>
  <c r="O325" i="5"/>
  <c r="AF325" i="5" s="1"/>
  <c r="O338" i="5"/>
  <c r="AF338" i="5" s="1"/>
  <c r="O351" i="5"/>
  <c r="AF351" i="5" s="1"/>
  <c r="O371" i="5"/>
  <c r="AF371" i="5" s="1"/>
  <c r="O384" i="5"/>
  <c r="AF384" i="5" s="1"/>
  <c r="O397" i="5"/>
  <c r="AF397" i="5" s="1"/>
  <c r="O410" i="5"/>
  <c r="AF410" i="5" s="1"/>
  <c r="O423" i="5"/>
  <c r="AF423" i="5" s="1"/>
  <c r="O443" i="5"/>
  <c r="AF443" i="5" s="1"/>
  <c r="O456" i="5"/>
  <c r="AF456" i="5" s="1"/>
  <c r="O469" i="5"/>
  <c r="AF469" i="5" s="1"/>
  <c r="O482" i="5"/>
  <c r="AF482" i="5" s="1"/>
  <c r="O495" i="5"/>
  <c r="AF495" i="5" s="1"/>
  <c r="O515" i="5"/>
  <c r="AF515" i="5" s="1"/>
  <c r="O18" i="5"/>
  <c r="AF18" i="5" s="1"/>
  <c r="O31" i="5"/>
  <c r="AF31" i="5" s="1"/>
  <c r="O44" i="5"/>
  <c r="AF44" i="5" s="1"/>
  <c r="O57" i="5"/>
  <c r="AF57" i="5" s="1"/>
  <c r="O77" i="5"/>
  <c r="AF77" i="5" s="1"/>
  <c r="O90" i="5"/>
  <c r="AF90" i="5" s="1"/>
  <c r="O103" i="5"/>
  <c r="AF103" i="5" s="1"/>
  <c r="O116" i="5"/>
  <c r="AF116" i="5" s="1"/>
  <c r="O129" i="5"/>
  <c r="AF129" i="5" s="1"/>
  <c r="O149" i="5"/>
  <c r="AF149" i="5" s="1"/>
  <c r="O162" i="5"/>
  <c r="AF162" i="5" s="1"/>
  <c r="O175" i="5"/>
  <c r="AF175" i="5" s="1"/>
  <c r="O188" i="5"/>
  <c r="AF188" i="5" s="1"/>
  <c r="O201" i="5"/>
  <c r="AF201" i="5" s="1"/>
  <c r="O221" i="5"/>
  <c r="AF221" i="5" s="1"/>
  <c r="O234" i="5"/>
  <c r="AF234" i="5" s="1"/>
  <c r="O247" i="5"/>
  <c r="AF247" i="5" s="1"/>
  <c r="O260" i="5"/>
  <c r="AF260" i="5" s="1"/>
  <c r="O273" i="5"/>
  <c r="AF273" i="5" s="1"/>
  <c r="O293" i="5"/>
  <c r="AF293" i="5" s="1"/>
  <c r="O306" i="5"/>
  <c r="AF306" i="5" s="1"/>
  <c r="O319" i="5"/>
  <c r="AF319" i="5" s="1"/>
  <c r="O332" i="5"/>
  <c r="AF332" i="5" s="1"/>
  <c r="O345" i="5"/>
  <c r="AF345" i="5" s="1"/>
  <c r="O365" i="5"/>
  <c r="AF365" i="5" s="1"/>
  <c r="O378" i="5"/>
  <c r="AF378" i="5" s="1"/>
  <c r="O391" i="5"/>
  <c r="AF391" i="5" s="1"/>
  <c r="O404" i="5"/>
  <c r="AF404" i="5" s="1"/>
  <c r="O417" i="5"/>
  <c r="AF417" i="5" s="1"/>
  <c r="O437" i="5"/>
  <c r="AF437" i="5" s="1"/>
  <c r="O450" i="5"/>
  <c r="AF450" i="5" s="1"/>
  <c r="O463" i="5"/>
  <c r="AF463" i="5" s="1"/>
  <c r="O476" i="5"/>
  <c r="AF476" i="5" s="1"/>
  <c r="O489" i="5"/>
  <c r="AF489" i="5" s="1"/>
  <c r="O509" i="5"/>
  <c r="AF509" i="5" s="1"/>
  <c r="O522" i="5"/>
  <c r="AF522" i="5" s="1"/>
  <c r="O528" i="5"/>
  <c r="AF528" i="5" s="1"/>
  <c r="O534" i="5"/>
  <c r="AF534" i="5" s="1"/>
  <c r="O540" i="5"/>
  <c r="AF540" i="5" s="1"/>
  <c r="O546" i="5"/>
  <c r="AF546" i="5" s="1"/>
  <c r="O552" i="5"/>
  <c r="AF552" i="5" s="1"/>
  <c r="O558" i="5"/>
  <c r="AF558" i="5" s="1"/>
  <c r="O12" i="5"/>
  <c r="AF12" i="5" s="1"/>
  <c r="O25" i="5"/>
  <c r="AF25" i="5" s="1"/>
  <c r="O38" i="5"/>
  <c r="AF38" i="5" s="1"/>
  <c r="O51" i="5"/>
  <c r="AF51" i="5" s="1"/>
  <c r="O71" i="5"/>
  <c r="AF71" i="5" s="1"/>
  <c r="O84" i="5"/>
  <c r="AF84" i="5" s="1"/>
  <c r="O97" i="5"/>
  <c r="AF97" i="5" s="1"/>
  <c r="O110" i="5"/>
  <c r="AF110" i="5" s="1"/>
  <c r="O123" i="5"/>
  <c r="AF123" i="5" s="1"/>
  <c r="O143" i="5"/>
  <c r="AF143" i="5" s="1"/>
  <c r="O156" i="5"/>
  <c r="AF156" i="5" s="1"/>
  <c r="O169" i="5"/>
  <c r="AF169" i="5" s="1"/>
  <c r="O182" i="5"/>
  <c r="AF182" i="5" s="1"/>
  <c r="O19" i="5"/>
  <c r="AF19" i="5" s="1"/>
  <c r="O32" i="5"/>
  <c r="AF32" i="5" s="1"/>
  <c r="O45" i="5"/>
  <c r="AF45" i="5" s="1"/>
  <c r="O65" i="5"/>
  <c r="AF65" i="5" s="1"/>
  <c r="O78" i="5"/>
  <c r="AF78" i="5" s="1"/>
  <c r="O91" i="5"/>
  <c r="AF91" i="5" s="1"/>
  <c r="O104" i="5"/>
  <c r="AF104" i="5" s="1"/>
  <c r="O117" i="5"/>
  <c r="AF117" i="5" s="1"/>
  <c r="O137" i="5"/>
  <c r="AF137" i="5" s="1"/>
  <c r="O150" i="5"/>
  <c r="AF150" i="5" s="1"/>
  <c r="O163" i="5"/>
  <c r="AF163" i="5" s="1"/>
  <c r="O176" i="5"/>
  <c r="AF176" i="5" s="1"/>
  <c r="O189" i="5"/>
  <c r="AF189" i="5" s="1"/>
  <c r="O209" i="5"/>
  <c r="AF209" i="5" s="1"/>
  <c r="O222" i="5"/>
  <c r="AF222" i="5" s="1"/>
  <c r="O235" i="5"/>
  <c r="AF235" i="5" s="1"/>
  <c r="O248" i="5"/>
  <c r="AF248" i="5" s="1"/>
  <c r="O261" i="5"/>
  <c r="AF261" i="5" s="1"/>
  <c r="O281" i="5"/>
  <c r="AF281" i="5" s="1"/>
  <c r="O13" i="5"/>
  <c r="AF13" i="5" s="1"/>
  <c r="O26" i="5"/>
  <c r="AF26" i="5" s="1"/>
  <c r="O39" i="5"/>
  <c r="AF39" i="5" s="1"/>
  <c r="O59" i="5"/>
  <c r="AF59" i="5" s="1"/>
  <c r="O72" i="5"/>
  <c r="AF72" i="5" s="1"/>
  <c r="O85" i="5"/>
  <c r="AF85" i="5" s="1"/>
  <c r="O98" i="5"/>
  <c r="AF98" i="5" s="1"/>
  <c r="O111" i="5"/>
  <c r="AF111" i="5" s="1"/>
  <c r="O131" i="5"/>
  <c r="AF131" i="5" s="1"/>
  <c r="O144" i="5"/>
  <c r="AF144" i="5" s="1"/>
  <c r="O157" i="5"/>
  <c r="AF157" i="5" s="1"/>
  <c r="O170" i="5"/>
  <c r="AF170" i="5" s="1"/>
  <c r="O183" i="5"/>
  <c r="AF183" i="5" s="1"/>
  <c r="O203" i="5"/>
  <c r="AF203" i="5" s="1"/>
  <c r="O20" i="5"/>
  <c r="AF20" i="5" s="1"/>
  <c r="O33" i="5"/>
  <c r="AF33" i="5" s="1"/>
  <c r="O53" i="5"/>
  <c r="AF53" i="5" s="1"/>
  <c r="O66" i="5"/>
  <c r="AF66" i="5" s="1"/>
  <c r="O79" i="5"/>
  <c r="AF79" i="5" s="1"/>
  <c r="O92" i="5"/>
  <c r="AF92" i="5" s="1"/>
  <c r="O105" i="5"/>
  <c r="AF105" i="5" s="1"/>
  <c r="O125" i="5"/>
  <c r="AF125" i="5" s="1"/>
  <c r="O138" i="5"/>
  <c r="AF138" i="5" s="1"/>
  <c r="O151" i="5"/>
  <c r="AF151" i="5" s="1"/>
  <c r="O164" i="5"/>
  <c r="AF164" i="5" s="1"/>
  <c r="O177" i="5"/>
  <c r="AF177" i="5" s="1"/>
  <c r="O197" i="5"/>
  <c r="AF197" i="5" s="1"/>
  <c r="O14" i="5"/>
  <c r="AF14" i="5" s="1"/>
  <c r="O27" i="5"/>
  <c r="AF27" i="5" s="1"/>
  <c r="O47" i="5"/>
  <c r="AF47" i="5" s="1"/>
  <c r="O60" i="5"/>
  <c r="AF60" i="5" s="1"/>
  <c r="O73" i="5"/>
  <c r="AF73" i="5" s="1"/>
  <c r="O86" i="5"/>
  <c r="AF86" i="5" s="1"/>
  <c r="O99" i="5"/>
  <c r="AF99" i="5" s="1"/>
  <c r="O119" i="5"/>
  <c r="AF119" i="5" s="1"/>
  <c r="O132" i="5"/>
  <c r="AF132" i="5" s="1"/>
  <c r="O145" i="5"/>
  <c r="AF145" i="5" s="1"/>
  <c r="O158" i="5"/>
  <c r="AF158" i="5" s="1"/>
  <c r="O171" i="5"/>
  <c r="AF171" i="5" s="1"/>
  <c r="O191" i="5"/>
  <c r="AF191" i="5" s="1"/>
  <c r="O204" i="5"/>
  <c r="AF204" i="5" s="1"/>
  <c r="O217" i="5"/>
  <c r="AF217" i="5" s="1"/>
  <c r="O230" i="5"/>
  <c r="AF230" i="5" s="1"/>
  <c r="O243" i="5"/>
  <c r="AF243" i="5" s="1"/>
  <c r="O263" i="5"/>
  <c r="AF263" i="5" s="1"/>
  <c r="O276" i="5"/>
  <c r="AF276" i="5" s="1"/>
  <c r="O289" i="5"/>
  <c r="AF289" i="5" s="1"/>
  <c r="O42" i="5"/>
  <c r="AF42" i="5" s="1"/>
  <c r="O56" i="5"/>
  <c r="AF56" i="5" s="1"/>
  <c r="O74" i="5"/>
  <c r="AF74" i="5" s="1"/>
  <c r="O167" i="5"/>
  <c r="AF167" i="5" s="1"/>
  <c r="O185" i="5"/>
  <c r="AF185" i="5" s="1"/>
  <c r="O198" i="5"/>
  <c r="AF198" i="5" s="1"/>
  <c r="O210" i="5"/>
  <c r="AF210" i="5" s="1"/>
  <c r="O219" i="5"/>
  <c r="AF219" i="5" s="1"/>
  <c r="O239" i="5"/>
  <c r="AF239" i="5" s="1"/>
  <c r="O249" i="5"/>
  <c r="AF249" i="5" s="1"/>
  <c r="O269" i="5"/>
  <c r="AF269" i="5" s="1"/>
  <c r="O278" i="5"/>
  <c r="AF278" i="5" s="1"/>
  <c r="O288" i="5"/>
  <c r="AF288" i="5" s="1"/>
  <c r="O313" i="5"/>
  <c r="AF313" i="5" s="1"/>
  <c r="O336" i="5"/>
  <c r="AF336" i="5" s="1"/>
  <c r="O360" i="5"/>
  <c r="AF360" i="5" s="1"/>
  <c r="O375" i="5"/>
  <c r="AF375" i="5" s="1"/>
  <c r="O383" i="5"/>
  <c r="AF383" i="5" s="1"/>
  <c r="O399" i="5"/>
  <c r="AF399" i="5" s="1"/>
  <c r="O407" i="5"/>
  <c r="AF407" i="5" s="1"/>
  <c r="O422" i="5"/>
  <c r="AF422" i="5" s="1"/>
  <c r="O431" i="5"/>
  <c r="AF431" i="5" s="1"/>
  <c r="O446" i="5"/>
  <c r="AF446" i="5" s="1"/>
  <c r="O470" i="5"/>
  <c r="AF470" i="5" s="1"/>
  <c r="O493" i="5"/>
  <c r="AF493" i="5" s="1"/>
  <c r="O517" i="5"/>
  <c r="AF517" i="5" s="1"/>
  <c r="O560" i="5"/>
  <c r="AF560" i="5" s="1"/>
  <c r="O566" i="5"/>
  <c r="AF566" i="5" s="1"/>
  <c r="O572" i="5"/>
  <c r="AF572" i="5" s="1"/>
  <c r="O578" i="5"/>
  <c r="AF578" i="5" s="1"/>
  <c r="O584" i="5"/>
  <c r="AF584" i="5" s="1"/>
  <c r="O590" i="5"/>
  <c r="AF590" i="5" s="1"/>
  <c r="O596" i="5"/>
  <c r="AF596" i="5" s="1"/>
  <c r="O602" i="5"/>
  <c r="AF602" i="5" s="1"/>
  <c r="O608" i="5"/>
  <c r="AF608" i="5" s="1"/>
  <c r="O614" i="5"/>
  <c r="AF614" i="5" s="1"/>
  <c r="O620" i="5"/>
  <c r="AF620" i="5" s="1"/>
  <c r="O626" i="5"/>
  <c r="AF626" i="5" s="1"/>
  <c r="O632" i="5"/>
  <c r="AF632" i="5" s="1"/>
  <c r="O638" i="5"/>
  <c r="AF638" i="5" s="1"/>
  <c r="O644" i="5"/>
  <c r="AF644" i="5" s="1"/>
  <c r="O650" i="5"/>
  <c r="AF650" i="5" s="1"/>
  <c r="O656" i="5"/>
  <c r="AF656" i="5" s="1"/>
  <c r="O662" i="5"/>
  <c r="AF662" i="5" s="1"/>
  <c r="O668" i="5"/>
  <c r="AF668" i="5" s="1"/>
  <c r="O674" i="5"/>
  <c r="AF674" i="5" s="1"/>
  <c r="O680" i="5"/>
  <c r="AF680" i="5" s="1"/>
  <c r="O686" i="5"/>
  <c r="AF686" i="5" s="1"/>
  <c r="O692" i="5"/>
  <c r="AF692" i="5" s="1"/>
  <c r="O698" i="5"/>
  <c r="AF698" i="5" s="1"/>
  <c r="O704" i="5"/>
  <c r="AF704" i="5" s="1"/>
  <c r="O710" i="5"/>
  <c r="AF710" i="5" s="1"/>
  <c r="O716" i="5"/>
  <c r="AF716" i="5" s="1"/>
  <c r="O722" i="5"/>
  <c r="AF722" i="5" s="1"/>
  <c r="O728" i="5"/>
  <c r="AF728" i="5" s="1"/>
  <c r="O734" i="5"/>
  <c r="AF734" i="5" s="1"/>
  <c r="O740" i="5"/>
  <c r="AF740" i="5" s="1"/>
  <c r="O746" i="5"/>
  <c r="AF746" i="5" s="1"/>
  <c r="O752" i="5"/>
  <c r="AF752" i="5" s="1"/>
  <c r="O758" i="5"/>
  <c r="AF758" i="5" s="1"/>
  <c r="O764" i="5"/>
  <c r="AF764" i="5" s="1"/>
  <c r="O770" i="5"/>
  <c r="AF770" i="5" s="1"/>
  <c r="O776" i="5"/>
  <c r="AF776" i="5" s="1"/>
  <c r="O782" i="5"/>
  <c r="AF782" i="5" s="1"/>
  <c r="O788" i="5"/>
  <c r="AF788" i="5" s="1"/>
  <c r="O794" i="5"/>
  <c r="AF794" i="5" s="1"/>
  <c r="O800" i="5"/>
  <c r="AF800" i="5" s="1"/>
  <c r="O806" i="5"/>
  <c r="AF806" i="5" s="1"/>
  <c r="O812" i="5"/>
  <c r="AF812" i="5" s="1"/>
  <c r="O818" i="5"/>
  <c r="AF818" i="5" s="1"/>
  <c r="O824" i="5"/>
  <c r="AF824" i="5" s="1"/>
  <c r="O830" i="5"/>
  <c r="AF830" i="5" s="1"/>
  <c r="O836" i="5"/>
  <c r="AF836" i="5" s="1"/>
  <c r="O842" i="5"/>
  <c r="AF842" i="5" s="1"/>
  <c r="O848" i="5"/>
  <c r="AF848" i="5" s="1"/>
  <c r="O854" i="5"/>
  <c r="AF854" i="5" s="1"/>
  <c r="O860" i="5"/>
  <c r="AF860" i="5" s="1"/>
  <c r="O866" i="5"/>
  <c r="AF866" i="5" s="1"/>
  <c r="O48" i="5"/>
  <c r="AF48" i="5" s="1"/>
  <c r="O81" i="5"/>
  <c r="AF81" i="5" s="1"/>
  <c r="O55" i="5"/>
  <c r="AF55" i="5" s="1"/>
  <c r="O89" i="5"/>
  <c r="AF89" i="5" s="1"/>
  <c r="O126" i="5"/>
  <c r="AF126" i="5" s="1"/>
  <c r="O159" i="5"/>
  <c r="AF159" i="5" s="1"/>
  <c r="O174" i="5"/>
  <c r="AF174" i="5" s="1"/>
  <c r="O192" i="5"/>
  <c r="AF192" i="5" s="1"/>
  <c r="O228" i="5"/>
  <c r="AF228" i="5" s="1"/>
  <c r="O271" i="5"/>
  <c r="AF271" i="5" s="1"/>
  <c r="O282" i="5"/>
  <c r="AF282" i="5" s="1"/>
  <c r="O291" i="5"/>
  <c r="AF291" i="5" s="1"/>
  <c r="O301" i="5"/>
  <c r="AF301" i="5" s="1"/>
  <c r="O309" i="5"/>
  <c r="AF309" i="5" s="1"/>
  <c r="O335" i="5"/>
  <c r="AF335" i="5" s="1"/>
  <c r="O343" i="5"/>
  <c r="AF343" i="5" s="1"/>
  <c r="O353" i="5"/>
  <c r="AF353" i="5" s="1"/>
  <c r="O361" i="5"/>
  <c r="AF361" i="5" s="1"/>
  <c r="O369" i="5"/>
  <c r="AF369" i="5" s="1"/>
  <c r="O395" i="5"/>
  <c r="AF395" i="5" s="1"/>
  <c r="O403" i="5"/>
  <c r="AF403" i="5" s="1"/>
  <c r="O438" i="5"/>
  <c r="AF438" i="5" s="1"/>
  <c r="O455" i="5"/>
  <c r="AF455" i="5" s="1"/>
  <c r="O464" i="5"/>
  <c r="AF464" i="5" s="1"/>
  <c r="O498" i="5"/>
  <c r="AF498" i="5" s="1"/>
  <c r="O506" i="5"/>
  <c r="AF506" i="5" s="1"/>
  <c r="O531" i="5"/>
  <c r="AF531" i="5" s="1"/>
  <c r="O539" i="5"/>
  <c r="AF539" i="5" s="1"/>
  <c r="O555" i="5"/>
  <c r="AF555" i="5" s="1"/>
  <c r="O562" i="5"/>
  <c r="AF562" i="5" s="1"/>
  <c r="O575" i="5"/>
  <c r="AF575" i="5" s="1"/>
  <c r="O588" i="5"/>
  <c r="AF588" i="5" s="1"/>
  <c r="O601" i="5"/>
  <c r="AF601" i="5" s="1"/>
  <c r="O621" i="5"/>
  <c r="AF621" i="5" s="1"/>
  <c r="O634" i="5"/>
  <c r="AF634" i="5" s="1"/>
  <c r="O647" i="5"/>
  <c r="AF647" i="5" s="1"/>
  <c r="O660" i="5"/>
  <c r="AF660" i="5" s="1"/>
  <c r="O673" i="5"/>
  <c r="AF673" i="5" s="1"/>
  <c r="O693" i="5"/>
  <c r="AF693" i="5" s="1"/>
  <c r="O706" i="5"/>
  <c r="AF706" i="5" s="1"/>
  <c r="O719" i="5"/>
  <c r="AF719" i="5" s="1"/>
  <c r="O732" i="5"/>
  <c r="AF732" i="5" s="1"/>
  <c r="O745" i="5"/>
  <c r="AF745" i="5" s="1"/>
  <c r="O765" i="5"/>
  <c r="AF765" i="5" s="1"/>
  <c r="O778" i="5"/>
  <c r="AF778" i="5" s="1"/>
  <c r="O15" i="5"/>
  <c r="AF15" i="5" s="1"/>
  <c r="O35" i="5"/>
  <c r="AF35" i="5" s="1"/>
  <c r="O75" i="5"/>
  <c r="AF75" i="5" s="1"/>
  <c r="O95" i="5"/>
  <c r="AF95" i="5" s="1"/>
  <c r="O114" i="5"/>
  <c r="AF114" i="5" s="1"/>
  <c r="O133" i="5"/>
  <c r="AF133" i="5" s="1"/>
  <c r="O152" i="5"/>
  <c r="AF152" i="5" s="1"/>
  <c r="O187" i="5"/>
  <c r="AF187" i="5" s="1"/>
  <c r="O229" i="5"/>
  <c r="AF229" i="5" s="1"/>
  <c r="O241" i="5"/>
  <c r="AF241" i="5" s="1"/>
  <c r="O252" i="5"/>
  <c r="AF252" i="5" s="1"/>
  <c r="O264" i="5"/>
  <c r="AF264" i="5" s="1"/>
  <c r="O287" i="5"/>
  <c r="AF287" i="5" s="1"/>
  <c r="O297" i="5"/>
  <c r="AF297" i="5" s="1"/>
  <c r="O307" i="5"/>
  <c r="AF307" i="5" s="1"/>
  <c r="O344" i="5"/>
  <c r="AF344" i="5" s="1"/>
  <c r="O354" i="5"/>
  <c r="AF354" i="5" s="1"/>
  <c r="O381" i="5"/>
  <c r="AF381" i="5" s="1"/>
  <c r="O390" i="5"/>
  <c r="AF390" i="5" s="1"/>
  <c r="O409" i="5"/>
  <c r="AF409" i="5" s="1"/>
  <c r="O419" i="5"/>
  <c r="AF419" i="5" s="1"/>
  <c r="O447" i="5"/>
  <c r="AF447" i="5" s="1"/>
  <c r="O457" i="5"/>
  <c r="AF457" i="5" s="1"/>
  <c r="O23" i="5"/>
  <c r="AF23" i="5" s="1"/>
  <c r="O43" i="5"/>
  <c r="AF43" i="5" s="1"/>
  <c r="O67" i="5"/>
  <c r="AF67" i="5" s="1"/>
  <c r="O102" i="5"/>
  <c r="AF102" i="5" s="1"/>
  <c r="O141" i="5"/>
  <c r="AF141" i="5" s="1"/>
  <c r="O195" i="5"/>
  <c r="AF195" i="5" s="1"/>
  <c r="O223" i="5"/>
  <c r="AF223" i="5" s="1"/>
  <c r="O270" i="5"/>
  <c r="AF270" i="5" s="1"/>
  <c r="O302" i="5"/>
  <c r="AF302" i="5" s="1"/>
  <c r="O311" i="5"/>
  <c r="AF311" i="5" s="1"/>
  <c r="O321" i="5"/>
  <c r="AF321" i="5" s="1"/>
  <c r="O330" i="5"/>
  <c r="AF330" i="5" s="1"/>
  <c r="O357" i="5"/>
  <c r="AF357" i="5" s="1"/>
  <c r="O367" i="5"/>
  <c r="AF367" i="5" s="1"/>
  <c r="O386" i="5"/>
  <c r="AF386" i="5" s="1"/>
  <c r="O405" i="5"/>
  <c r="AF405" i="5" s="1"/>
  <c r="O414" i="5"/>
  <c r="AF414" i="5" s="1"/>
  <c r="O433" i="5"/>
  <c r="AF433" i="5" s="1"/>
  <c r="O488" i="5"/>
  <c r="AF488" i="5" s="1"/>
  <c r="O507" i="5"/>
  <c r="AF507" i="5" s="1"/>
  <c r="O526" i="5"/>
  <c r="AF526" i="5" s="1"/>
  <c r="O535" i="5"/>
  <c r="AF535" i="5" s="1"/>
  <c r="O543" i="5"/>
  <c r="AF543" i="5" s="1"/>
  <c r="O551" i="5"/>
  <c r="AF551" i="5" s="1"/>
  <c r="O567" i="5"/>
  <c r="AF567" i="5" s="1"/>
  <c r="O574" i="5"/>
  <c r="AF574" i="5" s="1"/>
  <c r="O581" i="5"/>
  <c r="AF581" i="5" s="1"/>
  <c r="O603" i="5"/>
  <c r="AF603" i="5" s="1"/>
  <c r="O610" i="5"/>
  <c r="AF610" i="5" s="1"/>
  <c r="O617" i="5"/>
  <c r="AF617" i="5" s="1"/>
  <c r="O624" i="5"/>
  <c r="AF624" i="5" s="1"/>
  <c r="O631" i="5"/>
  <c r="AF631" i="5" s="1"/>
  <c r="O667" i="5"/>
  <c r="AF667" i="5" s="1"/>
  <c r="O717" i="5"/>
  <c r="AF717" i="5" s="1"/>
  <c r="O724" i="5"/>
  <c r="AF724" i="5" s="1"/>
  <c r="O731" i="5"/>
  <c r="AF731" i="5" s="1"/>
  <c r="O738" i="5"/>
  <c r="AF738" i="5" s="1"/>
  <c r="O753" i="5"/>
  <c r="AF753" i="5" s="1"/>
  <c r="O760" i="5"/>
  <c r="AF760" i="5" s="1"/>
  <c r="O767" i="5"/>
  <c r="AF767" i="5" s="1"/>
  <c r="O774" i="5"/>
  <c r="AF774" i="5" s="1"/>
  <c r="O781" i="5"/>
  <c r="AF781" i="5" s="1"/>
  <c r="O801" i="5"/>
  <c r="AF801" i="5" s="1"/>
  <c r="O814" i="5"/>
  <c r="AF814" i="5" s="1"/>
  <c r="O827" i="5"/>
  <c r="AF827" i="5" s="1"/>
  <c r="O840" i="5"/>
  <c r="AF840" i="5" s="1"/>
  <c r="O853" i="5"/>
  <c r="AF853" i="5" s="1"/>
  <c r="O41" i="5"/>
  <c r="AF41" i="5" s="1"/>
  <c r="O62" i="5"/>
  <c r="AF62" i="5" s="1"/>
  <c r="O113" i="5"/>
  <c r="AF113" i="5" s="1"/>
  <c r="O179" i="5"/>
  <c r="AF179" i="5" s="1"/>
  <c r="O199" i="5"/>
  <c r="AF199" i="5" s="1"/>
  <c r="O215" i="5"/>
  <c r="AF215" i="5" s="1"/>
  <c r="O257" i="5"/>
  <c r="AF257" i="5" s="1"/>
  <c r="O320" i="5"/>
  <c r="AF320" i="5" s="1"/>
  <c r="O331" i="5"/>
  <c r="AF331" i="5" s="1"/>
  <c r="O342" i="5"/>
  <c r="AF342" i="5" s="1"/>
  <c r="O421" i="5"/>
  <c r="AF421" i="5" s="1"/>
  <c r="O444" i="5"/>
  <c r="AF444" i="5" s="1"/>
  <c r="O477" i="5"/>
  <c r="AF477" i="5" s="1"/>
  <c r="O511" i="5"/>
  <c r="AF511" i="5" s="1"/>
  <c r="O530" i="5"/>
  <c r="AF530" i="5" s="1"/>
  <c r="O549" i="5"/>
  <c r="AF549" i="5" s="1"/>
  <c r="O582" i="5"/>
  <c r="AF582" i="5" s="1"/>
  <c r="O605" i="5"/>
  <c r="AF605" i="5" s="1"/>
  <c r="O636" i="5"/>
  <c r="AF636" i="5" s="1"/>
  <c r="O659" i="5"/>
  <c r="AF659" i="5" s="1"/>
  <c r="O683" i="5"/>
  <c r="AF683" i="5" s="1"/>
  <c r="O714" i="5"/>
  <c r="AF714" i="5" s="1"/>
  <c r="O737" i="5"/>
  <c r="AF737" i="5" s="1"/>
  <c r="O761" i="5"/>
  <c r="AF761" i="5" s="1"/>
  <c r="O784" i="5"/>
  <c r="AF784" i="5" s="1"/>
  <c r="O791" i="5"/>
  <c r="AF791" i="5" s="1"/>
  <c r="O798" i="5"/>
  <c r="AF798" i="5" s="1"/>
  <c r="O805" i="5"/>
  <c r="AF805" i="5" s="1"/>
  <c r="O834" i="5"/>
  <c r="AF834" i="5" s="1"/>
  <c r="O841" i="5"/>
  <c r="AF841" i="5" s="1"/>
  <c r="O121" i="5"/>
  <c r="AF121" i="5" s="1"/>
  <c r="O146" i="5"/>
  <c r="AF146" i="5" s="1"/>
  <c r="O236" i="5"/>
  <c r="AF236" i="5" s="1"/>
  <c r="O251" i="5"/>
  <c r="AF251" i="5" s="1"/>
  <c r="O303" i="5"/>
  <c r="AF303" i="5" s="1"/>
  <c r="O326" i="5"/>
  <c r="AF326" i="5" s="1"/>
  <c r="O337" i="5"/>
  <c r="AF337" i="5" s="1"/>
  <c r="O348" i="5"/>
  <c r="AF348" i="5" s="1"/>
  <c r="O393" i="5"/>
  <c r="AF393" i="5" s="1"/>
  <c r="O439" i="5"/>
  <c r="AF439" i="5" s="1"/>
  <c r="O449" i="5"/>
  <c r="AF449" i="5" s="1"/>
  <c r="O483" i="5"/>
  <c r="AF483" i="5" s="1"/>
  <c r="O494" i="5"/>
  <c r="AF494" i="5" s="1"/>
  <c r="O505" i="5"/>
  <c r="AF505" i="5" s="1"/>
  <c r="O516" i="5"/>
  <c r="AF516" i="5" s="1"/>
  <c r="O544" i="5"/>
  <c r="AF544" i="5" s="1"/>
  <c r="O554" i="5"/>
  <c r="AF554" i="5" s="1"/>
  <c r="O570" i="5"/>
  <c r="AF570" i="5" s="1"/>
  <c r="O593" i="5"/>
  <c r="AF593" i="5" s="1"/>
  <c r="O609" i="5"/>
  <c r="AF609" i="5" s="1"/>
  <c r="O640" i="5"/>
  <c r="AF640" i="5" s="1"/>
  <c r="O648" i="5"/>
  <c r="AF648" i="5" s="1"/>
  <c r="O671" i="5"/>
  <c r="AF671" i="5" s="1"/>
  <c r="O687" i="5"/>
  <c r="AF687" i="5" s="1"/>
  <c r="O702" i="5"/>
  <c r="AF702" i="5" s="1"/>
  <c r="O718" i="5"/>
  <c r="AF718" i="5" s="1"/>
  <c r="O726" i="5"/>
  <c r="AF726" i="5" s="1"/>
  <c r="O749" i="5"/>
  <c r="AF749" i="5" s="1"/>
  <c r="O780" i="5"/>
  <c r="AF780" i="5" s="1"/>
  <c r="O787" i="5"/>
  <c r="AF787" i="5" s="1"/>
  <c r="O795" i="5"/>
  <c r="AF795" i="5" s="1"/>
  <c r="O802" i="5"/>
  <c r="AF802" i="5" s="1"/>
  <c r="O809" i="5"/>
  <c r="AF809" i="5" s="1"/>
  <c r="O816" i="5"/>
  <c r="AF816" i="5" s="1"/>
  <c r="O823" i="5"/>
  <c r="AF823" i="5" s="1"/>
  <c r="O128" i="5"/>
  <c r="AF128" i="5" s="1"/>
  <c r="O206" i="5"/>
  <c r="AF206" i="5" s="1"/>
  <c r="O242" i="5"/>
  <c r="AF242" i="5" s="1"/>
  <c r="O258" i="5"/>
  <c r="AF258" i="5" s="1"/>
  <c r="O275" i="5"/>
  <c r="AF275" i="5" s="1"/>
  <c r="O290" i="5"/>
  <c r="AF290" i="5" s="1"/>
  <c r="O305" i="5"/>
  <c r="AF305" i="5" s="1"/>
  <c r="O318" i="5"/>
  <c r="AF318" i="5" s="1"/>
  <c r="O359" i="5"/>
  <c r="AF359" i="5" s="1"/>
  <c r="O373" i="5"/>
  <c r="AF373" i="5" s="1"/>
  <c r="O413" i="5"/>
  <c r="AF413" i="5" s="1"/>
  <c r="O426" i="5"/>
  <c r="AF426" i="5" s="1"/>
  <c r="O440" i="5"/>
  <c r="AF440" i="5" s="1"/>
  <c r="O467" i="5"/>
  <c r="AF467" i="5" s="1"/>
  <c r="O480" i="5"/>
  <c r="AF480" i="5" s="1"/>
  <c r="O519" i="5"/>
  <c r="AF519" i="5" s="1"/>
  <c r="O542" i="5"/>
  <c r="AF542" i="5" s="1"/>
  <c r="O553" i="5"/>
  <c r="AF553" i="5" s="1"/>
  <c r="O600" i="5"/>
  <c r="AF600" i="5" s="1"/>
  <c r="O619" i="5"/>
  <c r="AF619" i="5" s="1"/>
  <c r="O629" i="5"/>
  <c r="AF629" i="5" s="1"/>
  <c r="O657" i="5"/>
  <c r="AF657" i="5" s="1"/>
  <c r="O676" i="5"/>
  <c r="AF676" i="5" s="1"/>
  <c r="O694" i="5"/>
  <c r="AF694" i="5" s="1"/>
  <c r="O713" i="5"/>
  <c r="AF713" i="5" s="1"/>
  <c r="O741" i="5"/>
  <c r="AF741" i="5" s="1"/>
  <c r="O750" i="5"/>
  <c r="AF750" i="5" s="1"/>
  <c r="O769" i="5"/>
  <c r="AF769" i="5" s="1"/>
  <c r="O796" i="5"/>
  <c r="AF796" i="5" s="1"/>
  <c r="O804" i="5"/>
  <c r="AF804" i="5" s="1"/>
  <c r="O813" i="5"/>
  <c r="AF813" i="5" s="1"/>
  <c r="O847" i="5"/>
  <c r="AF847" i="5" s="1"/>
  <c r="O17" i="5"/>
  <c r="AF17" i="5" s="1"/>
  <c r="O80" i="5"/>
  <c r="AF80" i="5" s="1"/>
  <c r="O107" i="5"/>
  <c r="AF107" i="5" s="1"/>
  <c r="O186" i="5"/>
  <c r="AF186" i="5" s="1"/>
  <c r="O225" i="5"/>
  <c r="AF225" i="5" s="1"/>
  <c r="O259" i="5"/>
  <c r="AF259" i="5" s="1"/>
  <c r="O333" i="5"/>
  <c r="AF333" i="5" s="1"/>
  <c r="O347" i="5"/>
  <c r="AF347" i="5" s="1"/>
  <c r="O387" i="5"/>
  <c r="AF387" i="5" s="1"/>
  <c r="O401" i="5"/>
  <c r="AF401" i="5" s="1"/>
  <c r="O427" i="5"/>
  <c r="AF427" i="5" s="1"/>
  <c r="O453" i="5"/>
  <c r="AF453" i="5" s="1"/>
  <c r="O481" i="5"/>
  <c r="AF481" i="5" s="1"/>
  <c r="O532" i="5"/>
  <c r="AF532" i="5" s="1"/>
  <c r="O564" i="5"/>
  <c r="AF564" i="5" s="1"/>
  <c r="O573" i="5"/>
  <c r="AF573" i="5" s="1"/>
  <c r="O583" i="5"/>
  <c r="AF583" i="5" s="1"/>
  <c r="O592" i="5"/>
  <c r="AF592" i="5" s="1"/>
  <c r="O611" i="5"/>
  <c r="AF611" i="5" s="1"/>
  <c r="O639" i="5"/>
  <c r="AF639" i="5" s="1"/>
  <c r="O666" i="5"/>
  <c r="AF666" i="5" s="1"/>
  <c r="O685" i="5"/>
  <c r="AF685" i="5" s="1"/>
  <c r="O695" i="5"/>
  <c r="AF695" i="5" s="1"/>
  <c r="O723" i="5"/>
  <c r="AF723" i="5" s="1"/>
  <c r="O742" i="5"/>
  <c r="AF742" i="5" s="1"/>
  <c r="O779" i="5"/>
  <c r="AF779" i="5" s="1"/>
  <c r="O822" i="5"/>
  <c r="AF822" i="5" s="1"/>
  <c r="O831" i="5"/>
  <c r="AF831" i="5" s="1"/>
  <c r="O839" i="5"/>
  <c r="AF839" i="5" s="1"/>
  <c r="O21" i="5"/>
  <c r="AF21" i="5" s="1"/>
  <c r="O49" i="5"/>
  <c r="AF49" i="5" s="1"/>
  <c r="O108" i="5"/>
  <c r="AF108" i="5" s="1"/>
  <c r="O134" i="5"/>
  <c r="AF134" i="5" s="1"/>
  <c r="O161" i="5"/>
  <c r="AF161" i="5" s="1"/>
  <c r="O211" i="5"/>
  <c r="AF211" i="5" s="1"/>
  <c r="O277" i="5"/>
  <c r="AF277" i="5" s="1"/>
  <c r="O294" i="5"/>
  <c r="AF294" i="5" s="1"/>
  <c r="O374" i="5"/>
  <c r="AF374" i="5" s="1"/>
  <c r="O415" i="5"/>
  <c r="AF415" i="5" s="1"/>
  <c r="O428" i="5"/>
  <c r="AF428" i="5" s="1"/>
  <c r="O441" i="5"/>
  <c r="AF441" i="5" s="1"/>
  <c r="O468" i="5"/>
  <c r="AF468" i="5" s="1"/>
  <c r="O510" i="5"/>
  <c r="AF510" i="5" s="1"/>
  <c r="O521" i="5"/>
  <c r="AF521" i="5" s="1"/>
  <c r="O630" i="5"/>
  <c r="AF630" i="5" s="1"/>
  <c r="O649" i="5"/>
  <c r="AF649" i="5" s="1"/>
  <c r="O658" i="5"/>
  <c r="AF658" i="5" s="1"/>
  <c r="O677" i="5"/>
  <c r="AF677" i="5" s="1"/>
  <c r="O696" i="5"/>
  <c r="AF696" i="5" s="1"/>
  <c r="O705" i="5"/>
  <c r="AF705" i="5" s="1"/>
  <c r="O733" i="5"/>
  <c r="AF733" i="5" s="1"/>
  <c r="O751" i="5"/>
  <c r="AF751" i="5" s="1"/>
  <c r="O789" i="5"/>
  <c r="AF789" i="5" s="1"/>
  <c r="O797" i="5"/>
  <c r="AF797" i="5" s="1"/>
  <c r="O849" i="5"/>
  <c r="AF849" i="5" s="1"/>
  <c r="O857" i="5"/>
  <c r="AF857" i="5" s="1"/>
  <c r="O865" i="5"/>
  <c r="AF865" i="5" s="1"/>
  <c r="O54" i="5"/>
  <c r="AF54" i="5" s="1"/>
  <c r="O139" i="5"/>
  <c r="AF139" i="5" s="1"/>
  <c r="O165" i="5"/>
  <c r="AF165" i="5" s="1"/>
  <c r="O212" i="5"/>
  <c r="AF212" i="5" s="1"/>
  <c r="O245" i="5"/>
  <c r="AF245" i="5" s="1"/>
  <c r="O308" i="5"/>
  <c r="AF308" i="5" s="1"/>
  <c r="O349" i="5"/>
  <c r="AF349" i="5" s="1"/>
  <c r="O362" i="5"/>
  <c r="AF362" i="5" s="1"/>
  <c r="O389" i="5"/>
  <c r="AF389" i="5" s="1"/>
  <c r="O402" i="5"/>
  <c r="AF402" i="5" s="1"/>
  <c r="O416" i="5"/>
  <c r="AF416" i="5" s="1"/>
  <c r="O429" i="5"/>
  <c r="AF429" i="5" s="1"/>
  <c r="O497" i="5"/>
  <c r="AF497" i="5" s="1"/>
  <c r="O533" i="5"/>
  <c r="AF533" i="5" s="1"/>
  <c r="O556" i="5"/>
  <c r="AF556" i="5" s="1"/>
  <c r="O565" i="5"/>
  <c r="AF565" i="5" s="1"/>
  <c r="O612" i="5"/>
  <c r="AF612" i="5" s="1"/>
  <c r="O622" i="5"/>
  <c r="AF622" i="5" s="1"/>
  <c r="O641" i="5"/>
  <c r="AF641" i="5" s="1"/>
  <c r="O669" i="5"/>
  <c r="AF669" i="5" s="1"/>
  <c r="O715" i="5"/>
  <c r="AF715" i="5" s="1"/>
  <c r="O743" i="5"/>
  <c r="AF743" i="5" s="1"/>
  <c r="O762" i="5"/>
  <c r="AF762" i="5" s="1"/>
  <c r="O771" i="5"/>
  <c r="AF771" i="5" s="1"/>
  <c r="O815" i="5"/>
  <c r="AF815" i="5" s="1"/>
  <c r="O832" i="5"/>
  <c r="AF832" i="5" s="1"/>
  <c r="O231" i="5"/>
  <c r="AF231" i="5" s="1"/>
  <c r="O246" i="5"/>
  <c r="AF246" i="5" s="1"/>
  <c r="O295" i="5"/>
  <c r="AF295" i="5" s="1"/>
  <c r="O323" i="5"/>
  <c r="AF323" i="5" s="1"/>
  <c r="O363" i="5"/>
  <c r="AF363" i="5" s="1"/>
  <c r="O377" i="5"/>
  <c r="AF377" i="5" s="1"/>
  <c r="O458" i="5"/>
  <c r="AF458" i="5" s="1"/>
  <c r="O471" i="5"/>
  <c r="AF471" i="5" s="1"/>
  <c r="O485" i="5"/>
  <c r="AF485" i="5" s="1"/>
  <c r="O523" i="5"/>
  <c r="AF523" i="5" s="1"/>
  <c r="O545" i="5"/>
  <c r="AF545" i="5" s="1"/>
  <c r="O576" i="5"/>
  <c r="AF576" i="5" s="1"/>
  <c r="O585" i="5"/>
  <c r="AF585" i="5" s="1"/>
  <c r="O594" i="5"/>
  <c r="AF594" i="5" s="1"/>
  <c r="O604" i="5"/>
  <c r="AF604" i="5" s="1"/>
  <c r="O613" i="5"/>
  <c r="AF613" i="5" s="1"/>
  <c r="O678" i="5"/>
  <c r="AF678" i="5" s="1"/>
  <c r="O688" i="5"/>
  <c r="AF688" i="5" s="1"/>
  <c r="O697" i="5"/>
  <c r="AF697" i="5" s="1"/>
  <c r="O707" i="5"/>
  <c r="AF707" i="5" s="1"/>
  <c r="O725" i="5"/>
  <c r="AF725" i="5" s="1"/>
  <c r="O735" i="5"/>
  <c r="AF735" i="5" s="1"/>
  <c r="O754" i="5"/>
  <c r="AF754" i="5" s="1"/>
  <c r="O772" i="5"/>
  <c r="AF772" i="5" s="1"/>
  <c r="O790" i="5"/>
  <c r="AF790" i="5" s="1"/>
  <c r="O807" i="5"/>
  <c r="AF807" i="5" s="1"/>
  <c r="O850" i="5"/>
  <c r="AF850" i="5" s="1"/>
  <c r="O858" i="5"/>
  <c r="AF858" i="5" s="1"/>
  <c r="O29" i="5"/>
  <c r="AF29" i="5" s="1"/>
  <c r="O87" i="5"/>
  <c r="AF87" i="5" s="1"/>
  <c r="O140" i="5"/>
  <c r="AF140" i="5" s="1"/>
  <c r="O193" i="5"/>
  <c r="AF193" i="5" s="1"/>
  <c r="O213" i="5"/>
  <c r="AF213" i="5" s="1"/>
  <c r="O265" i="5"/>
  <c r="AF265" i="5" s="1"/>
  <c r="O283" i="5"/>
  <c r="AF283" i="5" s="1"/>
  <c r="O296" i="5"/>
  <c r="AF296" i="5" s="1"/>
  <c r="O350" i="5"/>
  <c r="AF350" i="5" s="1"/>
  <c r="O379" i="5"/>
  <c r="AF379" i="5" s="1"/>
  <c r="O392" i="5"/>
  <c r="AF392" i="5" s="1"/>
  <c r="O432" i="5"/>
  <c r="AF432" i="5" s="1"/>
  <c r="O445" i="5"/>
  <c r="AF445" i="5" s="1"/>
  <c r="O473" i="5"/>
  <c r="AF473" i="5" s="1"/>
  <c r="O486" i="5"/>
  <c r="AF486" i="5" s="1"/>
  <c r="O499" i="5"/>
  <c r="AF499" i="5" s="1"/>
  <c r="O512" i="5"/>
  <c r="AF512" i="5" s="1"/>
  <c r="O524" i="5"/>
  <c r="AF524" i="5" s="1"/>
  <c r="O536" i="5"/>
  <c r="AF536" i="5" s="1"/>
  <c r="O547" i="5"/>
  <c r="AF547" i="5" s="1"/>
  <c r="O557" i="5"/>
  <c r="AF557" i="5" s="1"/>
  <c r="O586" i="5"/>
  <c r="AF586" i="5" s="1"/>
  <c r="O595" i="5"/>
  <c r="AF595" i="5" s="1"/>
  <c r="O623" i="5"/>
  <c r="AF623" i="5" s="1"/>
  <c r="O633" i="5"/>
  <c r="AF633" i="5" s="1"/>
  <c r="O642" i="5"/>
  <c r="AF642" i="5" s="1"/>
  <c r="O651" i="5"/>
  <c r="AF651" i="5" s="1"/>
  <c r="O661" i="5"/>
  <c r="AF661" i="5" s="1"/>
  <c r="O670" i="5"/>
  <c r="AF670" i="5" s="1"/>
  <c r="O679" i="5"/>
  <c r="AF679" i="5" s="1"/>
  <c r="O689" i="5"/>
  <c r="AF689" i="5" s="1"/>
  <c r="O744" i="5"/>
  <c r="AF744" i="5" s="1"/>
  <c r="O763" i="5"/>
  <c r="AF763" i="5" s="1"/>
  <c r="O773" i="5"/>
  <c r="AF773" i="5" s="1"/>
  <c r="O799" i="5"/>
  <c r="AF799" i="5" s="1"/>
  <c r="O808" i="5"/>
  <c r="AF808" i="5" s="1"/>
  <c r="O825" i="5"/>
  <c r="AF825" i="5" s="1"/>
  <c r="O833" i="5"/>
  <c r="AF833" i="5" s="1"/>
  <c r="O859" i="5"/>
  <c r="AF859" i="5" s="1"/>
  <c r="O30" i="5"/>
  <c r="AF30" i="5" s="1"/>
  <c r="O61" i="5"/>
  <c r="AF61" i="5" s="1"/>
  <c r="O93" i="5"/>
  <c r="AF93" i="5" s="1"/>
  <c r="O115" i="5"/>
  <c r="AF115" i="5" s="1"/>
  <c r="O216" i="5"/>
  <c r="AF216" i="5" s="1"/>
  <c r="O324" i="5"/>
  <c r="AF324" i="5" s="1"/>
  <c r="O339" i="5"/>
  <c r="AF339" i="5" s="1"/>
  <c r="O366" i="5"/>
  <c r="AF366" i="5" s="1"/>
  <c r="O459" i="5"/>
  <c r="AF459" i="5" s="1"/>
  <c r="O500" i="5"/>
  <c r="AF500" i="5" s="1"/>
  <c r="O525" i="5"/>
  <c r="AF525" i="5" s="1"/>
  <c r="O548" i="5"/>
  <c r="AF548" i="5" s="1"/>
  <c r="O568" i="5"/>
  <c r="AF568" i="5" s="1"/>
  <c r="O577" i="5"/>
  <c r="AF577" i="5" s="1"/>
  <c r="O615" i="5"/>
  <c r="AF615" i="5" s="1"/>
  <c r="O652" i="5"/>
  <c r="AF652" i="5" s="1"/>
  <c r="O699" i="5"/>
  <c r="AF699" i="5" s="1"/>
  <c r="O708" i="5"/>
  <c r="AF708" i="5" s="1"/>
  <c r="O727" i="5"/>
  <c r="AF727" i="5" s="1"/>
  <c r="O736" i="5"/>
  <c r="AF736" i="5" s="1"/>
  <c r="O755" i="5"/>
  <c r="AF755" i="5" s="1"/>
  <c r="O783" i="5"/>
  <c r="AF783" i="5" s="1"/>
  <c r="O817" i="5"/>
  <c r="AF817" i="5" s="1"/>
  <c r="O843" i="5"/>
  <c r="AF843" i="5" s="1"/>
  <c r="O851" i="5"/>
  <c r="AF851" i="5" s="1"/>
  <c r="O255" i="5"/>
  <c r="AF255" i="5" s="1"/>
  <c r="O300" i="5"/>
  <c r="AF300" i="5" s="1"/>
  <c r="O329" i="5"/>
  <c r="AF329" i="5" s="1"/>
  <c r="O425" i="5"/>
  <c r="AF425" i="5" s="1"/>
  <c r="O461" i="5"/>
  <c r="AF461" i="5" s="1"/>
  <c r="O491" i="5"/>
  <c r="AF491" i="5" s="1"/>
  <c r="O571" i="5"/>
  <c r="AF571" i="5" s="1"/>
  <c r="O597" i="5"/>
  <c r="AF597" i="5" s="1"/>
  <c r="O637" i="5"/>
  <c r="AF637" i="5" s="1"/>
  <c r="O663" i="5"/>
  <c r="AF663" i="5" s="1"/>
  <c r="O729" i="5"/>
  <c r="AF729" i="5" s="1"/>
  <c r="O775" i="5"/>
  <c r="AF775" i="5" s="1"/>
  <c r="O855" i="5"/>
  <c r="AF855" i="5" s="1"/>
  <c r="O173" i="5"/>
  <c r="AF173" i="5" s="1"/>
  <c r="O396" i="5"/>
  <c r="AF396" i="5" s="1"/>
  <c r="O462" i="5"/>
  <c r="AF462" i="5" s="1"/>
  <c r="O550" i="5"/>
  <c r="AF550" i="5" s="1"/>
  <c r="O598" i="5"/>
  <c r="AF598" i="5" s="1"/>
  <c r="O618" i="5"/>
  <c r="AF618" i="5" s="1"/>
  <c r="O643" i="5"/>
  <c r="AF643" i="5" s="1"/>
  <c r="O664" i="5"/>
  <c r="AF664" i="5" s="1"/>
  <c r="O684" i="5"/>
  <c r="AF684" i="5" s="1"/>
  <c r="O709" i="5"/>
  <c r="AF709" i="5" s="1"/>
  <c r="O730" i="5"/>
  <c r="AF730" i="5" s="1"/>
  <c r="O837" i="5"/>
  <c r="AF837" i="5" s="1"/>
  <c r="O856" i="5"/>
  <c r="AF856" i="5" s="1"/>
  <c r="O36" i="5"/>
  <c r="AF36" i="5" s="1"/>
  <c r="O101" i="5"/>
  <c r="AF101" i="5" s="1"/>
  <c r="O267" i="5"/>
  <c r="AF267" i="5" s="1"/>
  <c r="O368" i="5"/>
  <c r="AF368" i="5" s="1"/>
  <c r="O434" i="5"/>
  <c r="AF434" i="5" s="1"/>
  <c r="O492" i="5"/>
  <c r="AF492" i="5" s="1"/>
  <c r="O527" i="5"/>
  <c r="AF527" i="5" s="1"/>
  <c r="O690" i="5"/>
  <c r="AF690" i="5" s="1"/>
  <c r="O711" i="5"/>
  <c r="AF711" i="5" s="1"/>
  <c r="O756" i="5"/>
  <c r="AF756" i="5" s="1"/>
  <c r="O777" i="5"/>
  <c r="AF777" i="5" s="1"/>
  <c r="O819" i="5"/>
  <c r="AF819" i="5" s="1"/>
  <c r="O838" i="5"/>
  <c r="AF838" i="5" s="1"/>
  <c r="O224" i="5"/>
  <c r="AF224" i="5" s="1"/>
  <c r="O398" i="5"/>
  <c r="AF398" i="5" s="1"/>
  <c r="O501" i="5"/>
  <c r="AF501" i="5" s="1"/>
  <c r="O579" i="5"/>
  <c r="AF579" i="5" s="1"/>
  <c r="O599" i="5"/>
  <c r="AF599" i="5" s="1"/>
  <c r="O625" i="5"/>
  <c r="AF625" i="5" s="1"/>
  <c r="O645" i="5"/>
  <c r="AF645" i="5" s="1"/>
  <c r="O665" i="5"/>
  <c r="AF665" i="5" s="1"/>
  <c r="O691" i="5"/>
  <c r="AF691" i="5" s="1"/>
  <c r="O757" i="5"/>
  <c r="AF757" i="5" s="1"/>
  <c r="O820" i="5"/>
  <c r="AF820" i="5" s="1"/>
  <c r="O861" i="5"/>
  <c r="AF861" i="5" s="1"/>
  <c r="O120" i="5"/>
  <c r="AF120" i="5" s="1"/>
  <c r="O180" i="5"/>
  <c r="AF180" i="5" s="1"/>
  <c r="O233" i="5"/>
  <c r="AF233" i="5" s="1"/>
  <c r="O341" i="5"/>
  <c r="AF341" i="5" s="1"/>
  <c r="O435" i="5"/>
  <c r="AF435" i="5" s="1"/>
  <c r="O465" i="5"/>
  <c r="AF465" i="5" s="1"/>
  <c r="O503" i="5"/>
  <c r="AF503" i="5" s="1"/>
  <c r="O529" i="5"/>
  <c r="AF529" i="5" s="1"/>
  <c r="O559" i="5"/>
  <c r="AF559" i="5" s="1"/>
  <c r="O646" i="5"/>
  <c r="AF646" i="5" s="1"/>
  <c r="O712" i="5"/>
  <c r="AF712" i="5" s="1"/>
  <c r="O821" i="5"/>
  <c r="AF821" i="5" s="1"/>
  <c r="O844" i="5"/>
  <c r="AF844" i="5" s="1"/>
  <c r="O272" i="5"/>
  <c r="AF272" i="5" s="1"/>
  <c r="O372" i="5"/>
  <c r="AF372" i="5" s="1"/>
  <c r="O408" i="5"/>
  <c r="AF408" i="5" s="1"/>
  <c r="O474" i="5"/>
  <c r="AF474" i="5" s="1"/>
  <c r="O504" i="5"/>
  <c r="AF504" i="5" s="1"/>
  <c r="O580" i="5"/>
  <c r="AF580" i="5" s="1"/>
  <c r="O606" i="5"/>
  <c r="AF606" i="5" s="1"/>
  <c r="O672" i="5"/>
  <c r="AF672" i="5" s="1"/>
  <c r="O739" i="5"/>
  <c r="AF739" i="5" s="1"/>
  <c r="O759" i="5"/>
  <c r="AF759" i="5" s="1"/>
  <c r="O803" i="5"/>
  <c r="AF803" i="5" s="1"/>
  <c r="O826" i="5"/>
  <c r="AF826" i="5" s="1"/>
  <c r="O845" i="5"/>
  <c r="AF845" i="5" s="1"/>
  <c r="O862" i="5"/>
  <c r="AF862" i="5" s="1"/>
  <c r="O127" i="5"/>
  <c r="AF127" i="5" s="1"/>
  <c r="O237" i="5"/>
  <c r="AF237" i="5" s="1"/>
  <c r="O314" i="5"/>
  <c r="AF314" i="5" s="1"/>
  <c r="O380" i="5"/>
  <c r="AF380" i="5" s="1"/>
  <c r="O475" i="5"/>
  <c r="AF475" i="5" s="1"/>
  <c r="O537" i="5"/>
  <c r="AF537" i="5" s="1"/>
  <c r="O561" i="5"/>
  <c r="AF561" i="5" s="1"/>
  <c r="O627" i="5"/>
  <c r="AF627" i="5" s="1"/>
  <c r="O653" i="5"/>
  <c r="AF653" i="5" s="1"/>
  <c r="O785" i="5"/>
  <c r="AF785" i="5" s="1"/>
  <c r="O863" i="5"/>
  <c r="AF863" i="5" s="1"/>
  <c r="O68" i="5"/>
  <c r="AF68" i="5" s="1"/>
  <c r="O451" i="5"/>
  <c r="AF451" i="5" s="1"/>
  <c r="O589" i="5"/>
  <c r="AF589" i="5" s="1"/>
  <c r="O748" i="5"/>
  <c r="AF748" i="5" s="1"/>
  <c r="O355" i="5"/>
  <c r="AF355" i="5" s="1"/>
  <c r="O205" i="5"/>
  <c r="AF205" i="5" s="1"/>
  <c r="O315" i="5"/>
  <c r="AF315" i="5" s="1"/>
  <c r="O452" i="5"/>
  <c r="AF452" i="5" s="1"/>
  <c r="O538" i="5"/>
  <c r="AF538" i="5" s="1"/>
  <c r="O654" i="5"/>
  <c r="AF654" i="5" s="1"/>
  <c r="O701" i="5"/>
  <c r="AF701" i="5" s="1"/>
  <c r="O810" i="5"/>
  <c r="AF810" i="5" s="1"/>
  <c r="O10" i="5"/>
  <c r="AF10" i="5" s="1"/>
  <c r="O69" i="5"/>
  <c r="AF69" i="5" s="1"/>
  <c r="O218" i="5"/>
  <c r="AF218" i="5" s="1"/>
  <c r="O385" i="5"/>
  <c r="AF385" i="5" s="1"/>
  <c r="O541" i="5"/>
  <c r="AF541" i="5" s="1"/>
  <c r="O591" i="5"/>
  <c r="AF591" i="5" s="1"/>
  <c r="O766" i="5"/>
  <c r="AF766" i="5" s="1"/>
  <c r="O317" i="5"/>
  <c r="AF317" i="5" s="1"/>
  <c r="O607" i="5"/>
  <c r="AF607" i="5" s="1"/>
  <c r="O655" i="5"/>
  <c r="AF655" i="5" s="1"/>
  <c r="O703" i="5"/>
  <c r="AF703" i="5" s="1"/>
  <c r="O811" i="5"/>
  <c r="AF811" i="5" s="1"/>
  <c r="O284" i="5"/>
  <c r="AF284" i="5" s="1"/>
  <c r="O327" i="5"/>
  <c r="AF327" i="5" s="1"/>
  <c r="O411" i="5"/>
  <c r="AF411" i="5" s="1"/>
  <c r="O479" i="5"/>
  <c r="AF479" i="5" s="1"/>
  <c r="O720" i="5"/>
  <c r="AF720" i="5" s="1"/>
  <c r="O864" i="5"/>
  <c r="AF864" i="5" s="1"/>
  <c r="O513" i="5"/>
  <c r="AF513" i="5" s="1"/>
  <c r="O681" i="5"/>
  <c r="AF681" i="5" s="1"/>
  <c r="O487" i="5"/>
  <c r="AF487" i="5" s="1"/>
  <c r="O768" i="5"/>
  <c r="AF768" i="5" s="1"/>
  <c r="O828" i="5"/>
  <c r="AF828" i="5" s="1"/>
  <c r="O628" i="5"/>
  <c r="AF628" i="5" s="1"/>
  <c r="O786" i="5"/>
  <c r="AF786" i="5" s="1"/>
  <c r="O420" i="5"/>
  <c r="AF420" i="5" s="1"/>
  <c r="O563" i="5"/>
  <c r="AF563" i="5" s="1"/>
  <c r="O721" i="5"/>
  <c r="AF721" i="5" s="1"/>
  <c r="O867" i="5"/>
  <c r="AF867" i="5" s="1"/>
  <c r="O147" i="5"/>
  <c r="AF147" i="5" s="1"/>
  <c r="O254" i="5"/>
  <c r="AF254" i="5" s="1"/>
  <c r="O569" i="5"/>
  <c r="AF569" i="5" s="1"/>
  <c r="O616" i="5"/>
  <c r="AF616" i="5" s="1"/>
  <c r="O675" i="5"/>
  <c r="AF675" i="5" s="1"/>
  <c r="O829" i="5"/>
  <c r="AF829" i="5" s="1"/>
  <c r="O835" i="5"/>
  <c r="AF835" i="5" s="1"/>
  <c r="O153" i="5"/>
  <c r="AF153" i="5" s="1"/>
  <c r="O635" i="5"/>
  <c r="AF635" i="5" s="1"/>
  <c r="O747" i="5"/>
  <c r="AF747" i="5" s="1"/>
  <c r="O700" i="5"/>
  <c r="AF700" i="5" s="1"/>
  <c r="O200" i="5"/>
  <c r="AF200" i="5" s="1"/>
  <c r="O518" i="5"/>
  <c r="AF518" i="5" s="1"/>
  <c r="O285" i="5"/>
  <c r="AF285" i="5" s="1"/>
  <c r="O792" i="5"/>
  <c r="AF792" i="5" s="1"/>
  <c r="O793" i="5"/>
  <c r="AF793" i="5" s="1"/>
  <c r="O852" i="5"/>
  <c r="AF852" i="5" s="1"/>
  <c r="O587" i="5"/>
  <c r="AF587" i="5" s="1"/>
  <c r="O846" i="5"/>
  <c r="AF846" i="5" s="1"/>
  <c r="O356" i="5"/>
  <c r="AF356" i="5" s="1"/>
  <c r="O682" i="5"/>
  <c r="AF682" i="5" s="1"/>
  <c r="N11" i="5"/>
  <c r="N17" i="5"/>
  <c r="N23" i="5"/>
  <c r="N29" i="5"/>
  <c r="N35" i="5"/>
  <c r="N41" i="5"/>
  <c r="N47" i="5"/>
  <c r="N53" i="5"/>
  <c r="N59" i="5"/>
  <c r="N65" i="5"/>
  <c r="N71" i="5"/>
  <c r="N77" i="5"/>
  <c r="N83" i="5"/>
  <c r="N89" i="5"/>
  <c r="N95" i="5"/>
  <c r="N101" i="5"/>
  <c r="N107" i="5"/>
  <c r="N113" i="5"/>
  <c r="N119" i="5"/>
  <c r="N125" i="5"/>
  <c r="N131" i="5"/>
  <c r="N137" i="5"/>
  <c r="N143" i="5"/>
  <c r="N149" i="5"/>
  <c r="N12" i="5"/>
  <c r="N18" i="5"/>
  <c r="N24" i="5"/>
  <c r="N30" i="5"/>
  <c r="N36" i="5"/>
  <c r="N42" i="5"/>
  <c r="N48" i="5"/>
  <c r="N54" i="5"/>
  <c r="N60" i="5"/>
  <c r="N66" i="5"/>
  <c r="N72" i="5"/>
  <c r="N78" i="5"/>
  <c r="N84" i="5"/>
  <c r="N90" i="5"/>
  <c r="N13" i="5"/>
  <c r="N25" i="5"/>
  <c r="N37" i="5"/>
  <c r="N49" i="5"/>
  <c r="N61" i="5"/>
  <c r="N73" i="5"/>
  <c r="N85" i="5"/>
  <c r="N96" i="5"/>
  <c r="N105" i="5"/>
  <c r="N159" i="5"/>
  <c r="N167" i="5"/>
  <c r="N183" i="5"/>
  <c r="N191" i="5"/>
  <c r="N207" i="5"/>
  <c r="N215" i="5"/>
  <c r="N231" i="5"/>
  <c r="N239" i="5"/>
  <c r="N255" i="5"/>
  <c r="N263" i="5"/>
  <c r="N271" i="5"/>
  <c r="N278" i="5"/>
  <c r="N285" i="5"/>
  <c r="N292" i="5"/>
  <c r="N307" i="5"/>
  <c r="N314" i="5"/>
  <c r="N321" i="5"/>
  <c r="N328" i="5"/>
  <c r="N343" i="5"/>
  <c r="N350" i="5"/>
  <c r="N357" i="5"/>
  <c r="N364" i="5"/>
  <c r="N379" i="5"/>
  <c r="N386" i="5"/>
  <c r="N393" i="5"/>
  <c r="N400" i="5"/>
  <c r="N415" i="5"/>
  <c r="N422" i="5"/>
  <c r="N429" i="5"/>
  <c r="N436" i="5"/>
  <c r="N451" i="5"/>
  <c r="N458" i="5"/>
  <c r="N465" i="5"/>
  <c r="N472" i="5"/>
  <c r="N487" i="5"/>
  <c r="N500" i="5"/>
  <c r="N513" i="5"/>
  <c r="N97" i="5"/>
  <c r="N106" i="5"/>
  <c r="N116" i="5"/>
  <c r="N124" i="5"/>
  <c r="N134" i="5"/>
  <c r="N142" i="5"/>
  <c r="N152" i="5"/>
  <c r="N168" i="5"/>
  <c r="N176" i="5"/>
  <c r="N192" i="5"/>
  <c r="N200" i="5"/>
  <c r="N216" i="5"/>
  <c r="N224" i="5"/>
  <c r="N240" i="5"/>
  <c r="N248" i="5"/>
  <c r="N264" i="5"/>
  <c r="N293" i="5"/>
  <c r="N300" i="5"/>
  <c r="N329" i="5"/>
  <c r="N336" i="5"/>
  <c r="N365" i="5"/>
  <c r="N372" i="5"/>
  <c r="N401" i="5"/>
  <c r="N408" i="5"/>
  <c r="N437" i="5"/>
  <c r="N444" i="5"/>
  <c r="N473" i="5"/>
  <c r="N480" i="5"/>
  <c r="N494" i="5"/>
  <c r="N507" i="5"/>
  <c r="N520" i="5"/>
  <c r="N526" i="5"/>
  <c r="N532" i="5"/>
  <c r="N538" i="5"/>
  <c r="N544" i="5"/>
  <c r="N550" i="5"/>
  <c r="N556" i="5"/>
  <c r="N562" i="5"/>
  <c r="N568" i="5"/>
  <c r="N574" i="5"/>
  <c r="N580" i="5"/>
  <c r="N586" i="5"/>
  <c r="N592" i="5"/>
  <c r="N598" i="5"/>
  <c r="N604" i="5"/>
  <c r="N610" i="5"/>
  <c r="N616" i="5"/>
  <c r="N622" i="5"/>
  <c r="N628" i="5"/>
  <c r="N634" i="5"/>
  <c r="N640" i="5"/>
  <c r="N646" i="5"/>
  <c r="N14" i="5"/>
  <c r="N26" i="5"/>
  <c r="N38" i="5"/>
  <c r="N50" i="5"/>
  <c r="N62" i="5"/>
  <c r="N74" i="5"/>
  <c r="N86" i="5"/>
  <c r="N108" i="5"/>
  <c r="N126" i="5"/>
  <c r="N144" i="5"/>
  <c r="N160" i="5"/>
  <c r="N169" i="5"/>
  <c r="N184" i="5"/>
  <c r="N193" i="5"/>
  <c r="N208" i="5"/>
  <c r="N217" i="5"/>
  <c r="N232" i="5"/>
  <c r="N241" i="5"/>
  <c r="N256" i="5"/>
  <c r="N265" i="5"/>
  <c r="N272" i="5"/>
  <c r="N279" i="5"/>
  <c r="N286" i="5"/>
  <c r="N301" i="5"/>
  <c r="N308" i="5"/>
  <c r="N315" i="5"/>
  <c r="N322" i="5"/>
  <c r="N337" i="5"/>
  <c r="N344" i="5"/>
  <c r="N351" i="5"/>
  <c r="N358" i="5"/>
  <c r="N373" i="5"/>
  <c r="N380" i="5"/>
  <c r="N387" i="5"/>
  <c r="N394" i="5"/>
  <c r="N409" i="5"/>
  <c r="N416" i="5"/>
  <c r="N423" i="5"/>
  <c r="N430" i="5"/>
  <c r="N445" i="5"/>
  <c r="N452" i="5"/>
  <c r="N459" i="5"/>
  <c r="N466" i="5"/>
  <c r="N481" i="5"/>
  <c r="N488" i="5"/>
  <c r="N501" i="5"/>
  <c r="N514" i="5"/>
  <c r="N98" i="5"/>
  <c r="N109" i="5"/>
  <c r="N117" i="5"/>
  <c r="N127" i="5"/>
  <c r="N135" i="5"/>
  <c r="N145" i="5"/>
  <c r="N153" i="5"/>
  <c r="N161" i="5"/>
  <c r="N177" i="5"/>
  <c r="N185" i="5"/>
  <c r="N201" i="5"/>
  <c r="N209" i="5"/>
  <c r="N225" i="5"/>
  <c r="N233" i="5"/>
  <c r="N249" i="5"/>
  <c r="N257" i="5"/>
  <c r="N287" i="5"/>
  <c r="N294" i="5"/>
  <c r="N323" i="5"/>
  <c r="N330" i="5"/>
  <c r="N359" i="5"/>
  <c r="N366" i="5"/>
  <c r="N395" i="5"/>
  <c r="N402" i="5"/>
  <c r="N431" i="5"/>
  <c r="N438" i="5"/>
  <c r="N467" i="5"/>
  <c r="N474" i="5"/>
  <c r="N495" i="5"/>
  <c r="N508" i="5"/>
  <c r="N521" i="5"/>
  <c r="N527" i="5"/>
  <c r="N533" i="5"/>
  <c r="N539" i="5"/>
  <c r="N15" i="5"/>
  <c r="N27" i="5"/>
  <c r="N39" i="5"/>
  <c r="N51" i="5"/>
  <c r="N63" i="5"/>
  <c r="N75" i="5"/>
  <c r="N87" i="5"/>
  <c r="N162" i="5"/>
  <c r="N170" i="5"/>
  <c r="N186" i="5"/>
  <c r="N194" i="5"/>
  <c r="N210" i="5"/>
  <c r="N218" i="5"/>
  <c r="N234" i="5"/>
  <c r="N242" i="5"/>
  <c r="N258" i="5"/>
  <c r="N266" i="5"/>
  <c r="N273" i="5"/>
  <c r="N280" i="5"/>
  <c r="N295" i="5"/>
  <c r="N302" i="5"/>
  <c r="N309" i="5"/>
  <c r="N316" i="5"/>
  <c r="N331" i="5"/>
  <c r="N338" i="5"/>
  <c r="N345" i="5"/>
  <c r="N352" i="5"/>
  <c r="N367" i="5"/>
  <c r="N374" i="5"/>
  <c r="N381" i="5"/>
  <c r="N388" i="5"/>
  <c r="N403" i="5"/>
  <c r="N410" i="5"/>
  <c r="N417" i="5"/>
  <c r="N424" i="5"/>
  <c r="N439" i="5"/>
  <c r="N446" i="5"/>
  <c r="N453" i="5"/>
  <c r="N460" i="5"/>
  <c r="N475" i="5"/>
  <c r="N482" i="5"/>
  <c r="N489" i="5"/>
  <c r="N502" i="5"/>
  <c r="N515" i="5"/>
  <c r="N20" i="5"/>
  <c r="N43" i="5"/>
  <c r="N58" i="5"/>
  <c r="N102" i="5"/>
  <c r="N118" i="5"/>
  <c r="N132" i="5"/>
  <c r="N175" i="5"/>
  <c r="N189" i="5"/>
  <c r="N204" i="5"/>
  <c r="N230" i="5"/>
  <c r="N244" i="5"/>
  <c r="N270" i="5"/>
  <c r="N320" i="5"/>
  <c r="N333" i="5"/>
  <c r="N346" i="5"/>
  <c r="N383" i="5"/>
  <c r="N396" i="5"/>
  <c r="N406" i="5"/>
  <c r="N433" i="5"/>
  <c r="N443" i="5"/>
  <c r="N456" i="5"/>
  <c r="N492" i="5"/>
  <c r="N504" i="5"/>
  <c r="N516" i="5"/>
  <c r="N525" i="5"/>
  <c r="N536" i="5"/>
  <c r="N546" i="5"/>
  <c r="N561" i="5"/>
  <c r="N570" i="5"/>
  <c r="N585" i="5"/>
  <c r="N593" i="5"/>
  <c r="N629" i="5"/>
  <c r="N657" i="5"/>
  <c r="N670" i="5"/>
  <c r="N683" i="5"/>
  <c r="N690" i="5"/>
  <c r="N703" i="5"/>
  <c r="N716" i="5"/>
  <c r="N729" i="5"/>
  <c r="N742" i="5"/>
  <c r="N755" i="5"/>
  <c r="N762" i="5"/>
  <c r="N775" i="5"/>
  <c r="N788" i="5"/>
  <c r="N801" i="5"/>
  <c r="N814" i="5"/>
  <c r="N827" i="5"/>
  <c r="N834" i="5"/>
  <c r="N847" i="5"/>
  <c r="N64" i="5"/>
  <c r="N81" i="5"/>
  <c r="N103" i="5"/>
  <c r="N120" i="5"/>
  <c r="N133" i="5"/>
  <c r="N148" i="5"/>
  <c r="N164" i="5"/>
  <c r="N178" i="5"/>
  <c r="N205" i="5"/>
  <c r="N219" i="5"/>
  <c r="N245" i="5"/>
  <c r="N260" i="5"/>
  <c r="N284" i="5"/>
  <c r="N297" i="5"/>
  <c r="N310" i="5"/>
  <c r="N347" i="5"/>
  <c r="N360" i="5"/>
  <c r="N370" i="5"/>
  <c r="N397" i="5"/>
  <c r="N407" i="5"/>
  <c r="N420" i="5"/>
  <c r="N16" i="5"/>
  <c r="N40" i="5"/>
  <c r="N111" i="5"/>
  <c r="N129" i="5"/>
  <c r="N147" i="5"/>
  <c r="N165" i="5"/>
  <c r="N197" i="5"/>
  <c r="N213" i="5"/>
  <c r="N247" i="5"/>
  <c r="N262" i="5"/>
  <c r="N306" i="5"/>
  <c r="N325" i="5"/>
  <c r="N339" i="5"/>
  <c r="N368" i="5"/>
  <c r="N382" i="5"/>
  <c r="N398" i="5"/>
  <c r="N412" i="5"/>
  <c r="N427" i="5"/>
  <c r="N441" i="5"/>
  <c r="N455" i="5"/>
  <c r="N469" i="5"/>
  <c r="N483" i="5"/>
  <c r="N496" i="5"/>
  <c r="N506" i="5"/>
  <c r="N530" i="5"/>
  <c r="N559" i="5"/>
  <c r="N567" i="5"/>
  <c r="N594" i="5"/>
  <c r="N609" i="5"/>
  <c r="N617" i="5"/>
  <c r="N625" i="5"/>
  <c r="N677" i="5"/>
  <c r="N720" i="5"/>
  <c r="N727" i="5"/>
  <c r="N734" i="5"/>
  <c r="N741" i="5"/>
  <c r="N748" i="5"/>
  <c r="N756" i="5"/>
  <c r="N763" i="5"/>
  <c r="N770" i="5"/>
  <c r="N777" i="5"/>
  <c r="N784" i="5"/>
  <c r="N791" i="5"/>
  <c r="N862" i="5"/>
  <c r="N79" i="5"/>
  <c r="N19" i="5"/>
  <c r="N44" i="5"/>
  <c r="N68" i="5"/>
  <c r="N92" i="5"/>
  <c r="N150" i="5"/>
  <c r="N182" i="5"/>
  <c r="N198" i="5"/>
  <c r="N235" i="5"/>
  <c r="N250" i="5"/>
  <c r="N281" i="5"/>
  <c r="N311" i="5"/>
  <c r="N354" i="5"/>
  <c r="N384" i="5"/>
  <c r="N413" i="5"/>
  <c r="N470" i="5"/>
  <c r="N509" i="5"/>
  <c r="N519" i="5"/>
  <c r="N542" i="5"/>
  <c r="N551" i="5"/>
  <c r="N577" i="5"/>
  <c r="N602" i="5"/>
  <c r="N618" i="5"/>
  <c r="N633" i="5"/>
  <c r="N641" i="5"/>
  <c r="N649" i="5"/>
  <c r="N656" i="5"/>
  <c r="N663" i="5"/>
  <c r="N678" i="5"/>
  <c r="N685" i="5"/>
  <c r="N692" i="5"/>
  <c r="N699" i="5"/>
  <c r="N706" i="5"/>
  <c r="N713" i="5"/>
  <c r="N749" i="5"/>
  <c r="N792" i="5"/>
  <c r="N799" i="5"/>
  <c r="N806" i="5"/>
  <c r="N813" i="5"/>
  <c r="N820" i="5"/>
  <c r="N828" i="5"/>
  <c r="N835" i="5"/>
  <c r="N842" i="5"/>
  <c r="N849" i="5"/>
  <c r="N856" i="5"/>
  <c r="N822" i="5"/>
  <c r="N55" i="5"/>
  <c r="N172" i="5"/>
  <c r="N288" i="5"/>
  <c r="N390" i="5"/>
  <c r="N462" i="5"/>
  <c r="N112" i="5"/>
  <c r="N130" i="5"/>
  <c r="N151" i="5"/>
  <c r="N166" i="5"/>
  <c r="N199" i="5"/>
  <c r="N214" i="5"/>
  <c r="N251" i="5"/>
  <c r="N267" i="5"/>
  <c r="N296" i="5"/>
  <c r="N326" i="5"/>
  <c r="N340" i="5"/>
  <c r="N355" i="5"/>
  <c r="N369" i="5"/>
  <c r="N385" i="5"/>
  <c r="N399" i="5"/>
  <c r="N428" i="5"/>
  <c r="N442" i="5"/>
  <c r="N457" i="5"/>
  <c r="N484" i="5"/>
  <c r="N497" i="5"/>
  <c r="N522" i="5"/>
  <c r="N531" i="5"/>
  <c r="N552" i="5"/>
  <c r="N560" i="5"/>
  <c r="N569" i="5"/>
  <c r="N578" i="5"/>
  <c r="N587" i="5"/>
  <c r="N595" i="5"/>
  <c r="N626" i="5"/>
  <c r="N642" i="5"/>
  <c r="N664" i="5"/>
  <c r="N671" i="5"/>
  <c r="N714" i="5"/>
  <c r="N721" i="5"/>
  <c r="N728" i="5"/>
  <c r="N735" i="5"/>
  <c r="N750" i="5"/>
  <c r="N757" i="5"/>
  <c r="N764" i="5"/>
  <c r="N771" i="5"/>
  <c r="N778" i="5"/>
  <c r="N785" i="5"/>
  <c r="N821" i="5"/>
  <c r="N863" i="5"/>
  <c r="N829" i="5"/>
  <c r="N222" i="5"/>
  <c r="N317" i="5"/>
  <c r="N21" i="5"/>
  <c r="N45" i="5"/>
  <c r="N69" i="5"/>
  <c r="N93" i="5"/>
  <c r="N114" i="5"/>
  <c r="N136" i="5"/>
  <c r="N154" i="5"/>
  <c r="N187" i="5"/>
  <c r="N202" i="5"/>
  <c r="N236" i="5"/>
  <c r="N252" i="5"/>
  <c r="N282" i="5"/>
  <c r="N312" i="5"/>
  <c r="N341" i="5"/>
  <c r="N371" i="5"/>
  <c r="N414" i="5"/>
  <c r="N471" i="5"/>
  <c r="N485" i="5"/>
  <c r="N510" i="5"/>
  <c r="N534" i="5"/>
  <c r="N543" i="5"/>
  <c r="N588" i="5"/>
  <c r="N603" i="5"/>
  <c r="N611" i="5"/>
  <c r="N619" i="5"/>
  <c r="N650" i="5"/>
  <c r="N672" i="5"/>
  <c r="N679" i="5"/>
  <c r="N686" i="5"/>
  <c r="N693" i="5"/>
  <c r="N700" i="5"/>
  <c r="N707" i="5"/>
  <c r="N736" i="5"/>
  <c r="N743" i="5"/>
  <c r="N786" i="5"/>
  <c r="N793" i="5"/>
  <c r="N800" i="5"/>
  <c r="N807" i="5"/>
  <c r="N836" i="5"/>
  <c r="N843" i="5"/>
  <c r="N850" i="5"/>
  <c r="N857" i="5"/>
  <c r="N864" i="5"/>
  <c r="N31" i="5"/>
  <c r="N22" i="5"/>
  <c r="N46" i="5"/>
  <c r="N70" i="5"/>
  <c r="N94" i="5"/>
  <c r="N115" i="5"/>
  <c r="N138" i="5"/>
  <c r="N155" i="5"/>
  <c r="N171" i="5"/>
  <c r="N203" i="5"/>
  <c r="N220" i="5"/>
  <c r="N253" i="5"/>
  <c r="N268" i="5"/>
  <c r="N283" i="5"/>
  <c r="N298" i="5"/>
  <c r="N313" i="5"/>
  <c r="N327" i="5"/>
  <c r="N356" i="5"/>
  <c r="N389" i="5"/>
  <c r="N432" i="5"/>
  <c r="N447" i="5"/>
  <c r="N461" i="5"/>
  <c r="N498" i="5"/>
  <c r="N511" i="5"/>
  <c r="N523" i="5"/>
  <c r="N553" i="5"/>
  <c r="N571" i="5"/>
  <c r="N579" i="5"/>
  <c r="N596" i="5"/>
  <c r="N612" i="5"/>
  <c r="N627" i="5"/>
  <c r="N635" i="5"/>
  <c r="N643" i="5"/>
  <c r="N651" i="5"/>
  <c r="N658" i="5"/>
  <c r="N665" i="5"/>
  <c r="N708" i="5"/>
  <c r="N715" i="5"/>
  <c r="N722" i="5"/>
  <c r="N744" i="5"/>
  <c r="N751" i="5"/>
  <c r="N758" i="5"/>
  <c r="N765" i="5"/>
  <c r="N772" i="5"/>
  <c r="N779" i="5"/>
  <c r="N808" i="5"/>
  <c r="N815" i="5"/>
  <c r="N858" i="5"/>
  <c r="N28" i="5"/>
  <c r="N52" i="5"/>
  <c r="N76" i="5"/>
  <c r="N99" i="5"/>
  <c r="N121" i="5"/>
  <c r="N139" i="5"/>
  <c r="N156" i="5"/>
  <c r="N188" i="5"/>
  <c r="N221" i="5"/>
  <c r="N237" i="5"/>
  <c r="N269" i="5"/>
  <c r="N299" i="5"/>
  <c r="N342" i="5"/>
  <c r="N361" i="5"/>
  <c r="N375" i="5"/>
  <c r="N404" i="5"/>
  <c r="N418" i="5"/>
  <c r="N434" i="5"/>
  <c r="N486" i="5"/>
  <c r="N499" i="5"/>
  <c r="N535" i="5"/>
  <c r="N545" i="5"/>
  <c r="N554" i="5"/>
  <c r="N563" i="5"/>
  <c r="N589" i="5"/>
  <c r="N620" i="5"/>
  <c r="N636" i="5"/>
  <c r="N644" i="5"/>
  <c r="N666" i="5"/>
  <c r="N673" i="5"/>
  <c r="N680" i="5"/>
  <c r="N687" i="5"/>
  <c r="N694" i="5"/>
  <c r="N701" i="5"/>
  <c r="N723" i="5"/>
  <c r="N730" i="5"/>
  <c r="N737" i="5"/>
  <c r="N780" i="5"/>
  <c r="N787" i="5"/>
  <c r="N794" i="5"/>
  <c r="N816" i="5"/>
  <c r="N823" i="5"/>
  <c r="N830" i="5"/>
  <c r="N837" i="5"/>
  <c r="N844" i="5"/>
  <c r="N851" i="5"/>
  <c r="N865" i="5"/>
  <c r="N100" i="5"/>
  <c r="N157" i="5"/>
  <c r="N206" i="5"/>
  <c r="N254" i="5"/>
  <c r="N448" i="5"/>
  <c r="N476" i="5"/>
  <c r="N82" i="5"/>
  <c r="N174" i="5"/>
  <c r="N212" i="5"/>
  <c r="N290" i="5"/>
  <c r="N324" i="5"/>
  <c r="N454" i="5"/>
  <c r="N490" i="5"/>
  <c r="N555" i="5"/>
  <c r="N590" i="5"/>
  <c r="N606" i="5"/>
  <c r="N621" i="5"/>
  <c r="N667" i="5"/>
  <c r="N681" i="5"/>
  <c r="N695" i="5"/>
  <c r="N710" i="5"/>
  <c r="N724" i="5"/>
  <c r="N781" i="5"/>
  <c r="N810" i="5"/>
  <c r="N824" i="5"/>
  <c r="N838" i="5"/>
  <c r="N866" i="5"/>
  <c r="N32" i="5"/>
  <c r="N88" i="5"/>
  <c r="N140" i="5"/>
  <c r="N179" i="5"/>
  <c r="N259" i="5"/>
  <c r="N332" i="5"/>
  <c r="N363" i="5"/>
  <c r="N426" i="5"/>
  <c r="N463" i="5"/>
  <c r="N537" i="5"/>
  <c r="N573" i="5"/>
  <c r="N638" i="5"/>
  <c r="N653" i="5"/>
  <c r="N696" i="5"/>
  <c r="N739" i="5"/>
  <c r="N753" i="5"/>
  <c r="N767" i="5"/>
  <c r="N782" i="5"/>
  <c r="N796" i="5"/>
  <c r="N853" i="5"/>
  <c r="N34" i="5"/>
  <c r="N376" i="5"/>
  <c r="N518" i="5"/>
  <c r="N655" i="5"/>
  <c r="N684" i="5"/>
  <c r="N712" i="5"/>
  <c r="N798" i="5"/>
  <c r="N841" i="5"/>
  <c r="N228" i="5"/>
  <c r="N274" i="5"/>
  <c r="N304" i="5"/>
  <c r="N377" i="5"/>
  <c r="N468" i="5"/>
  <c r="N524" i="5"/>
  <c r="N564" i="5"/>
  <c r="N581" i="5"/>
  <c r="N659" i="5"/>
  <c r="N759" i="5"/>
  <c r="N802" i="5"/>
  <c r="N56" i="5"/>
  <c r="N660" i="5"/>
  <c r="N688" i="5"/>
  <c r="N91" i="5"/>
  <c r="N180" i="5"/>
  <c r="N223" i="5"/>
  <c r="N291" i="5"/>
  <c r="N491" i="5"/>
  <c r="N517" i="5"/>
  <c r="N540" i="5"/>
  <c r="N557" i="5"/>
  <c r="N591" i="5"/>
  <c r="N607" i="5"/>
  <c r="N623" i="5"/>
  <c r="N654" i="5"/>
  <c r="N668" i="5"/>
  <c r="N682" i="5"/>
  <c r="N697" i="5"/>
  <c r="N711" i="5"/>
  <c r="N725" i="5"/>
  <c r="N768" i="5"/>
  <c r="N811" i="5"/>
  <c r="N825" i="5"/>
  <c r="N839" i="5"/>
  <c r="N854" i="5"/>
  <c r="N867" i="5"/>
  <c r="N104" i="5"/>
  <c r="N826" i="5"/>
  <c r="N597" i="5"/>
  <c r="N745" i="5"/>
  <c r="N195" i="5"/>
  <c r="N275" i="5"/>
  <c r="N440" i="5"/>
  <c r="N645" i="5"/>
  <c r="N674" i="5"/>
  <c r="N33" i="5"/>
  <c r="N141" i="5"/>
  <c r="N181" i="5"/>
  <c r="N226" i="5"/>
  <c r="N261" i="5"/>
  <c r="N303" i="5"/>
  <c r="N334" i="5"/>
  <c r="N405" i="5"/>
  <c r="N435" i="5"/>
  <c r="N464" i="5"/>
  <c r="N558" i="5"/>
  <c r="N575" i="5"/>
  <c r="N608" i="5"/>
  <c r="N624" i="5"/>
  <c r="N639" i="5"/>
  <c r="N726" i="5"/>
  <c r="N740" i="5"/>
  <c r="N754" i="5"/>
  <c r="N769" i="5"/>
  <c r="N783" i="5"/>
  <c r="N797" i="5"/>
  <c r="N840" i="5"/>
  <c r="N10" i="5"/>
  <c r="N146" i="5"/>
  <c r="N227" i="5"/>
  <c r="N335" i="5"/>
  <c r="N493" i="5"/>
  <c r="N541" i="5"/>
  <c r="N576" i="5"/>
  <c r="N669" i="5"/>
  <c r="N698" i="5"/>
  <c r="N812" i="5"/>
  <c r="N855" i="5"/>
  <c r="N123" i="5"/>
  <c r="N211" i="5"/>
  <c r="N289" i="5"/>
  <c r="N319" i="5"/>
  <c r="N353" i="5"/>
  <c r="N450" i="5"/>
  <c r="N479" i="5"/>
  <c r="N549" i="5"/>
  <c r="N584" i="5"/>
  <c r="N601" i="5"/>
  <c r="N632" i="5"/>
  <c r="N648" i="5"/>
  <c r="N662" i="5"/>
  <c r="N676" i="5"/>
  <c r="N691" i="5"/>
  <c r="N705" i="5"/>
  <c r="N719" i="5"/>
  <c r="N805" i="5"/>
  <c r="N819" i="5"/>
  <c r="N833" i="5"/>
  <c r="N848" i="5"/>
  <c r="N80" i="5"/>
  <c r="N128" i="5"/>
  <c r="N173" i="5"/>
  <c r="N246" i="5"/>
  <c r="N362" i="5"/>
  <c r="N392" i="5"/>
  <c r="N425" i="5"/>
  <c r="N512" i="5"/>
  <c r="N572" i="5"/>
  <c r="N605" i="5"/>
  <c r="N637" i="5"/>
  <c r="N652" i="5"/>
  <c r="N709" i="5"/>
  <c r="N738" i="5"/>
  <c r="N752" i="5"/>
  <c r="N766" i="5"/>
  <c r="N795" i="5"/>
  <c r="N809" i="5"/>
  <c r="N852" i="5"/>
  <c r="N613" i="5"/>
  <c r="N702" i="5"/>
  <c r="N773" i="5"/>
  <c r="N859" i="5"/>
  <c r="N110" i="5"/>
  <c r="N229" i="5"/>
  <c r="N305" i="5"/>
  <c r="N411" i="5"/>
  <c r="N547" i="5"/>
  <c r="N582" i="5"/>
  <c r="N478" i="5"/>
  <c r="N566" i="5"/>
  <c r="N631" i="5"/>
  <c r="N689" i="5"/>
  <c r="N733" i="5"/>
  <c r="N776" i="5"/>
  <c r="N861" i="5"/>
  <c r="N57" i="5"/>
  <c r="N238" i="5"/>
  <c r="N378" i="5"/>
  <c r="N503" i="5"/>
  <c r="N831" i="5"/>
  <c r="N67" i="5"/>
  <c r="N583" i="5"/>
  <c r="N746" i="5"/>
  <c r="N789" i="5"/>
  <c r="N449" i="5"/>
  <c r="N774" i="5"/>
  <c r="N477" i="5"/>
  <c r="N614" i="5"/>
  <c r="N565" i="5"/>
  <c r="N243" i="5"/>
  <c r="N391" i="5"/>
  <c r="N505" i="5"/>
  <c r="N704" i="5"/>
  <c r="N832" i="5"/>
  <c r="N276" i="5"/>
  <c r="N318" i="5"/>
  <c r="N731" i="5"/>
  <c r="N817" i="5"/>
  <c r="N348" i="5"/>
  <c r="N732" i="5"/>
  <c r="N349" i="5"/>
  <c r="N818" i="5"/>
  <c r="N122" i="5"/>
  <c r="N528" i="5"/>
  <c r="N647" i="5"/>
  <c r="N747" i="5"/>
  <c r="N790" i="5"/>
  <c r="N419" i="5"/>
  <c r="N599" i="5"/>
  <c r="N717" i="5"/>
  <c r="N845" i="5"/>
  <c r="N158" i="5"/>
  <c r="N277" i="5"/>
  <c r="N421" i="5"/>
  <c r="N529" i="5"/>
  <c r="N600" i="5"/>
  <c r="N661" i="5"/>
  <c r="N760" i="5"/>
  <c r="N803" i="5"/>
  <c r="N846" i="5"/>
  <c r="N718" i="5"/>
  <c r="N804" i="5"/>
  <c r="N163" i="5"/>
  <c r="N548" i="5"/>
  <c r="N615" i="5"/>
  <c r="N761" i="5"/>
  <c r="N190" i="5"/>
  <c r="N675" i="5"/>
  <c r="N630" i="5"/>
  <c r="N860" i="5"/>
  <c r="N196" i="5"/>
  <c r="AJ794" i="5" l="1"/>
  <c r="AK794" i="5"/>
  <c r="AM249" i="5"/>
  <c r="AN249" i="5"/>
  <c r="AH792" i="5"/>
  <c r="AG792" i="5"/>
  <c r="AG569" i="5"/>
  <c r="AH569" i="5"/>
  <c r="AG681" i="5"/>
  <c r="AH681" i="5"/>
  <c r="AG317" i="5"/>
  <c r="AH317" i="5"/>
  <c r="AG452" i="5"/>
  <c r="AH452" i="5"/>
  <c r="AG561" i="5"/>
  <c r="AH561" i="5"/>
  <c r="AH739" i="5"/>
  <c r="AG739" i="5"/>
  <c r="AG646" i="5"/>
  <c r="AH646" i="5"/>
  <c r="AH757" i="5"/>
  <c r="AG757" i="5"/>
  <c r="AG777" i="5"/>
  <c r="AH777" i="5"/>
  <c r="AG837" i="5"/>
  <c r="AH837" i="5"/>
  <c r="AG855" i="5"/>
  <c r="AH855" i="5"/>
  <c r="AG255" i="5"/>
  <c r="AH255" i="5"/>
  <c r="AG577" i="5"/>
  <c r="AH577" i="5"/>
  <c r="AG61" i="5"/>
  <c r="AH61" i="5"/>
  <c r="AG670" i="5"/>
  <c r="AH670" i="5"/>
  <c r="AG512" i="5"/>
  <c r="AH512" i="5"/>
  <c r="AG213" i="5"/>
  <c r="AH213" i="5"/>
  <c r="AG725" i="5"/>
  <c r="AH725" i="5"/>
  <c r="AG485" i="5"/>
  <c r="AH485" i="5"/>
  <c r="AH762" i="5"/>
  <c r="AG762" i="5"/>
  <c r="AG416" i="5"/>
  <c r="AH416" i="5"/>
  <c r="AG857" i="5"/>
  <c r="AH857" i="5"/>
  <c r="AG521" i="5"/>
  <c r="AH521" i="5"/>
  <c r="AG108" i="5"/>
  <c r="AH108" i="5"/>
  <c r="AG639" i="5"/>
  <c r="AH639" i="5"/>
  <c r="AG347" i="5"/>
  <c r="AH347" i="5"/>
  <c r="AH769" i="5"/>
  <c r="AG769" i="5"/>
  <c r="AG519" i="5"/>
  <c r="AH519" i="5"/>
  <c r="AG258" i="5"/>
  <c r="AH258" i="5"/>
  <c r="AH726" i="5"/>
  <c r="AG726" i="5"/>
  <c r="AG516" i="5"/>
  <c r="AH516" i="5"/>
  <c r="AG236" i="5"/>
  <c r="AH236" i="5"/>
  <c r="AH683" i="5"/>
  <c r="AG683" i="5"/>
  <c r="AG331" i="5"/>
  <c r="AH331" i="5"/>
  <c r="AG814" i="5"/>
  <c r="AH814" i="5"/>
  <c r="AG631" i="5"/>
  <c r="AH631" i="5"/>
  <c r="AG507" i="5"/>
  <c r="AH507" i="5"/>
  <c r="AG270" i="5"/>
  <c r="AH270" i="5"/>
  <c r="AG390" i="5"/>
  <c r="AH390" i="5"/>
  <c r="AG152" i="5"/>
  <c r="AH152" i="5"/>
  <c r="AG706" i="5"/>
  <c r="AH706" i="5"/>
  <c r="AG539" i="5"/>
  <c r="AH539" i="5"/>
  <c r="AG343" i="5"/>
  <c r="AH343" i="5"/>
  <c r="AH89" i="5"/>
  <c r="AG89" i="5"/>
  <c r="AG818" i="5"/>
  <c r="AH818" i="5"/>
  <c r="AG746" i="5"/>
  <c r="AH746" i="5"/>
  <c r="AG674" i="5"/>
  <c r="AH674" i="5"/>
  <c r="AG602" i="5"/>
  <c r="AH602" i="5"/>
  <c r="AG431" i="5"/>
  <c r="AH431" i="5"/>
  <c r="AG249" i="5"/>
  <c r="AH249" i="5"/>
  <c r="AG263" i="5"/>
  <c r="AH263" i="5"/>
  <c r="AG86" i="5"/>
  <c r="AH86" i="5"/>
  <c r="AH105" i="5"/>
  <c r="AG105" i="5"/>
  <c r="AG131" i="5"/>
  <c r="AH131" i="5"/>
  <c r="AG235" i="5"/>
  <c r="AH235" i="5"/>
  <c r="AH65" i="5"/>
  <c r="AG65" i="5"/>
  <c r="AH71" i="5"/>
  <c r="AG71" i="5"/>
  <c r="AG509" i="5"/>
  <c r="AH509" i="5"/>
  <c r="AG332" i="5"/>
  <c r="AH332" i="5"/>
  <c r="AG162" i="5"/>
  <c r="AH162" i="5"/>
  <c r="AG495" i="5"/>
  <c r="AH495" i="5"/>
  <c r="AG325" i="5"/>
  <c r="AH325" i="5"/>
  <c r="AG155" i="5"/>
  <c r="AH155" i="5"/>
  <c r="AG514" i="5"/>
  <c r="AH514" i="5"/>
  <c r="AG442" i="5"/>
  <c r="AH442" i="5"/>
  <c r="AG370" i="5"/>
  <c r="AH370" i="5"/>
  <c r="AG298" i="5"/>
  <c r="AH298" i="5"/>
  <c r="AG226" i="5"/>
  <c r="AH226" i="5"/>
  <c r="AG154" i="5"/>
  <c r="AH154" i="5"/>
  <c r="AG82" i="5"/>
  <c r="AH82" i="5"/>
  <c r="AM835" i="5"/>
  <c r="AN835" i="5"/>
  <c r="AM747" i="5"/>
  <c r="AN747" i="5"/>
  <c r="AM353" i="5"/>
  <c r="AN353" i="5"/>
  <c r="AN609" i="5"/>
  <c r="AM609" i="5"/>
  <c r="AM94" i="5"/>
  <c r="AN94" i="5"/>
  <c r="AN701" i="5"/>
  <c r="AM701" i="5"/>
  <c r="AM809" i="5"/>
  <c r="AN809" i="5"/>
  <c r="AM719" i="5"/>
  <c r="AN719" i="5"/>
  <c r="AN784" i="5"/>
  <c r="AM784" i="5"/>
  <c r="AM126" i="5"/>
  <c r="AN126" i="5"/>
  <c r="AM407" i="5"/>
  <c r="AN407" i="5"/>
  <c r="AN464" i="5"/>
  <c r="AM464" i="5"/>
  <c r="AM664" i="5"/>
  <c r="AN664" i="5"/>
  <c r="AN818" i="5"/>
  <c r="AM818" i="5"/>
  <c r="AN219" i="5"/>
  <c r="AM219" i="5"/>
  <c r="AN394" i="5"/>
  <c r="AM394" i="5"/>
  <c r="AM773" i="5"/>
  <c r="AN773" i="5"/>
  <c r="AM596" i="5"/>
  <c r="AN596" i="5"/>
  <c r="AM379" i="5"/>
  <c r="AN379" i="5"/>
  <c r="AN842" i="5"/>
  <c r="AM842" i="5"/>
  <c r="AN576" i="5"/>
  <c r="AM576" i="5"/>
  <c r="AM114" i="5"/>
  <c r="AN114" i="5"/>
  <c r="AN669" i="5"/>
  <c r="AM669" i="5"/>
  <c r="AM431" i="5"/>
  <c r="AN431" i="5"/>
  <c r="AM139" i="5"/>
  <c r="AN139" i="5"/>
  <c r="AM752" i="5"/>
  <c r="AN752" i="5"/>
  <c r="AM584" i="5"/>
  <c r="AN584" i="5"/>
  <c r="AM294" i="5"/>
  <c r="AN294" i="5"/>
  <c r="AN805" i="5"/>
  <c r="AM805" i="5"/>
  <c r="AN602" i="5"/>
  <c r="AM602" i="5"/>
  <c r="AN388" i="5"/>
  <c r="AM388" i="5"/>
  <c r="AM847" i="5"/>
  <c r="AN847" i="5"/>
  <c r="AN657" i="5"/>
  <c r="AM657" i="5"/>
  <c r="AM413" i="5"/>
  <c r="AN413" i="5"/>
  <c r="AM838" i="5"/>
  <c r="AN838" i="5"/>
  <c r="AM637" i="5"/>
  <c r="AN637" i="5"/>
  <c r="AM346" i="5"/>
  <c r="AN346" i="5"/>
  <c r="AM844" i="5"/>
  <c r="AN844" i="5"/>
  <c r="AN655" i="5"/>
  <c r="AM655" i="5"/>
  <c r="AN426" i="5"/>
  <c r="AM426" i="5"/>
  <c r="AN188" i="5"/>
  <c r="AM188" i="5"/>
  <c r="AN776" i="5"/>
  <c r="AM776" i="5"/>
  <c r="AN643" i="5"/>
  <c r="AM643" i="5"/>
  <c r="AM487" i="5"/>
  <c r="AN487" i="5"/>
  <c r="AM284" i="5"/>
  <c r="AN284" i="5"/>
  <c r="AM820" i="5"/>
  <c r="AN820" i="5"/>
  <c r="AN652" i="5"/>
  <c r="AM652" i="5"/>
  <c r="AN441" i="5"/>
  <c r="AM441" i="5"/>
  <c r="AN179" i="5"/>
  <c r="AM179" i="5"/>
  <c r="AM372" i="5"/>
  <c r="AN372" i="5"/>
  <c r="AN751" i="5"/>
  <c r="AM751" i="5"/>
  <c r="AN607" i="5"/>
  <c r="AM607" i="5"/>
  <c r="AN420" i="5"/>
  <c r="AM420" i="5"/>
  <c r="AM107" i="5"/>
  <c r="AN107" i="5"/>
  <c r="AM509" i="5"/>
  <c r="AN509" i="5"/>
  <c r="AN328" i="5"/>
  <c r="AM328" i="5"/>
  <c r="AN295" i="5"/>
  <c r="AM295" i="5"/>
  <c r="AM151" i="5"/>
  <c r="AN151" i="5"/>
  <c r="AM203" i="5"/>
  <c r="AN203" i="5"/>
  <c r="AN59" i="5"/>
  <c r="AM59" i="5"/>
  <c r="AM124" i="5"/>
  <c r="AN124" i="5"/>
  <c r="AM254" i="5"/>
  <c r="AN254" i="5"/>
  <c r="AM110" i="5"/>
  <c r="AN110" i="5"/>
  <c r="AN136" i="5"/>
  <c r="AM136" i="5"/>
  <c r="AN502" i="5"/>
  <c r="AM502" i="5"/>
  <c r="AN358" i="5"/>
  <c r="AM358" i="5"/>
  <c r="AM214" i="5"/>
  <c r="AN214" i="5"/>
  <c r="AM70" i="5"/>
  <c r="AN70" i="5"/>
  <c r="AM508" i="5"/>
  <c r="AN508" i="5"/>
  <c r="AM364" i="5"/>
  <c r="AN364" i="5"/>
  <c r="AM220" i="5"/>
  <c r="AN220" i="5"/>
  <c r="AM76" i="5"/>
  <c r="AN76" i="5"/>
  <c r="AJ658" i="5"/>
  <c r="AK658" i="5"/>
  <c r="AJ276" i="5"/>
  <c r="AK276" i="5"/>
  <c r="AJ857" i="5"/>
  <c r="AK857" i="5"/>
  <c r="AJ590" i="5"/>
  <c r="AK590" i="5"/>
  <c r="AJ198" i="5"/>
  <c r="AK198" i="5"/>
  <c r="AJ442" i="5"/>
  <c r="AK442" i="5"/>
  <c r="AK560" i="5"/>
  <c r="AJ560" i="5"/>
  <c r="AK684" i="5"/>
  <c r="AJ684" i="5"/>
  <c r="AJ456" i="5"/>
  <c r="AK456" i="5"/>
  <c r="AK541" i="5"/>
  <c r="AJ541" i="5"/>
  <c r="AJ48" i="5"/>
  <c r="AK48" i="5"/>
  <c r="AJ702" i="5"/>
  <c r="AK702" i="5"/>
  <c r="AK487" i="5"/>
  <c r="AJ487" i="5"/>
  <c r="AJ844" i="5"/>
  <c r="AK844" i="5"/>
  <c r="AJ634" i="5"/>
  <c r="AK634" i="5"/>
  <c r="AJ342" i="5"/>
  <c r="AK342" i="5"/>
  <c r="AK824" i="5"/>
  <c r="AJ824" i="5"/>
  <c r="AJ615" i="5"/>
  <c r="AK615" i="5"/>
  <c r="AK415" i="5"/>
  <c r="AJ415" i="5"/>
  <c r="AJ843" i="5"/>
  <c r="AK843" i="5"/>
  <c r="AJ652" i="5"/>
  <c r="AK652" i="5"/>
  <c r="AK391" i="5"/>
  <c r="AJ391" i="5"/>
  <c r="AJ604" i="5"/>
  <c r="AK604" i="5"/>
  <c r="AJ377" i="5"/>
  <c r="AK377" i="5"/>
  <c r="AJ755" i="5"/>
  <c r="AK755" i="5"/>
  <c r="AK494" i="5"/>
  <c r="AJ494" i="5"/>
  <c r="AK840" i="5"/>
  <c r="AJ840" i="5"/>
  <c r="AJ659" i="5"/>
  <c r="AK659" i="5"/>
  <c r="AJ446" i="5"/>
  <c r="AK446" i="5"/>
  <c r="AJ85" i="5"/>
  <c r="AK85" i="5"/>
  <c r="AJ687" i="5"/>
  <c r="AK687" i="5"/>
  <c r="AK445" i="5"/>
  <c r="AJ445" i="5"/>
  <c r="AJ831" i="5"/>
  <c r="AK831" i="5"/>
  <c r="AJ638" i="5"/>
  <c r="AK638" i="5"/>
  <c r="AJ501" i="5"/>
  <c r="AK501" i="5"/>
  <c r="AJ299" i="5"/>
  <c r="AK299" i="5"/>
  <c r="AJ133" i="5"/>
  <c r="AK133" i="5"/>
  <c r="AK152" i="5"/>
  <c r="AJ152" i="5"/>
  <c r="AJ229" i="5"/>
  <c r="AK229" i="5"/>
  <c r="AJ30" i="5"/>
  <c r="AK30" i="5"/>
  <c r="AJ169" i="5"/>
  <c r="AK169" i="5"/>
  <c r="AJ228" i="5"/>
  <c r="AK228" i="5"/>
  <c r="AJ842" i="5"/>
  <c r="AK842" i="5"/>
  <c r="AK692" i="5"/>
  <c r="AJ692" i="5"/>
  <c r="AJ542" i="5"/>
  <c r="AK542" i="5"/>
  <c r="AJ397" i="5"/>
  <c r="AK397" i="5"/>
  <c r="AJ50" i="5"/>
  <c r="AK50" i="5"/>
  <c r="AK735" i="5"/>
  <c r="AJ735" i="5"/>
  <c r="AJ585" i="5"/>
  <c r="AK585" i="5"/>
  <c r="AK371" i="5"/>
  <c r="AJ371" i="5"/>
  <c r="AJ227" i="5"/>
  <c r="AK227" i="5"/>
  <c r="AJ851" i="5"/>
  <c r="AK851" i="5"/>
  <c r="AJ707" i="5"/>
  <c r="AK707" i="5"/>
  <c r="AK563" i="5"/>
  <c r="AJ563" i="5"/>
  <c r="AJ365" i="5"/>
  <c r="AK365" i="5"/>
  <c r="AJ170" i="5"/>
  <c r="AK170" i="5"/>
  <c r="AJ146" i="5"/>
  <c r="AK146" i="5"/>
  <c r="AJ122" i="5"/>
  <c r="AK122" i="5"/>
  <c r="AJ466" i="5"/>
  <c r="AK466" i="5"/>
  <c r="AK316" i="5"/>
  <c r="AJ316" i="5"/>
  <c r="AJ102" i="5"/>
  <c r="AK102" i="5"/>
  <c r="AJ497" i="5"/>
  <c r="AK497" i="5"/>
  <c r="AJ425" i="5"/>
  <c r="AK425" i="5"/>
  <c r="AJ304" i="5"/>
  <c r="AK304" i="5"/>
  <c r="AK127" i="5"/>
  <c r="AJ127" i="5"/>
  <c r="AJ369" i="5"/>
  <c r="AK369" i="5"/>
  <c r="AJ297" i="5"/>
  <c r="AK297" i="5"/>
  <c r="AJ225" i="5"/>
  <c r="AK225" i="5"/>
  <c r="AK153" i="5"/>
  <c r="AJ153" i="5"/>
  <c r="AK81" i="5"/>
  <c r="AJ81" i="5"/>
  <c r="AD694" i="5"/>
  <c r="AE694" i="5"/>
  <c r="AD197" i="5"/>
  <c r="AE197" i="5"/>
  <c r="AE847" i="5"/>
  <c r="AD847" i="5"/>
  <c r="AE258" i="5"/>
  <c r="AD258" i="5"/>
  <c r="AE703" i="5"/>
  <c r="AD703" i="5"/>
  <c r="AD750" i="5"/>
  <c r="AE750" i="5"/>
  <c r="AD533" i="5"/>
  <c r="AE533" i="5"/>
  <c r="AE607" i="5"/>
  <c r="AD607" i="5"/>
  <c r="AD490" i="5"/>
  <c r="AE490" i="5"/>
  <c r="AD837" i="5"/>
  <c r="AE837" i="5"/>
  <c r="AD864" i="5"/>
  <c r="AE864" i="5"/>
  <c r="AD597" i="5"/>
  <c r="AE597" i="5"/>
  <c r="AD416" i="5"/>
  <c r="AE416" i="5"/>
  <c r="AE853" i="5"/>
  <c r="AD853" i="5"/>
  <c r="AD558" i="5"/>
  <c r="AE558" i="5"/>
  <c r="AE367" i="5"/>
  <c r="AD367" i="5"/>
  <c r="AD833" i="5"/>
  <c r="AE833" i="5"/>
  <c r="AD576" i="5"/>
  <c r="AE576" i="5"/>
  <c r="AD231" i="5"/>
  <c r="AE231" i="5"/>
  <c r="AD766" i="5"/>
  <c r="AE766" i="5"/>
  <c r="AD507" i="5"/>
  <c r="AE507" i="5"/>
  <c r="AD291" i="5"/>
  <c r="AE291" i="5"/>
  <c r="AD765" i="5"/>
  <c r="AE765" i="5"/>
  <c r="AE506" i="5"/>
  <c r="AD506" i="5"/>
  <c r="AD183" i="5"/>
  <c r="AE183" i="5"/>
  <c r="AD783" i="5"/>
  <c r="AE783" i="5"/>
  <c r="AE583" i="5"/>
  <c r="AD583" i="5"/>
  <c r="AE361" i="5"/>
  <c r="AD361" i="5"/>
  <c r="AD393" i="5"/>
  <c r="AE393" i="5"/>
  <c r="AD573" i="5"/>
  <c r="AE573" i="5"/>
  <c r="AE223" i="5"/>
  <c r="AD223" i="5"/>
  <c r="AD696" i="5"/>
  <c r="AE696" i="5"/>
  <c r="AE456" i="5"/>
  <c r="AD456" i="5"/>
  <c r="AD112" i="5"/>
  <c r="AE112" i="5"/>
  <c r="AD702" i="5"/>
  <c r="AE702" i="5"/>
  <c r="AD538" i="5"/>
  <c r="AE538" i="5"/>
  <c r="AD375" i="5"/>
  <c r="AE375" i="5"/>
  <c r="AE121" i="5"/>
  <c r="AD121" i="5"/>
  <c r="AE229" i="5"/>
  <c r="AD229" i="5"/>
  <c r="AD65" i="5"/>
  <c r="AE65" i="5"/>
  <c r="AD41" i="5"/>
  <c r="AE41" i="5"/>
  <c r="AD405" i="5"/>
  <c r="AE405" i="5"/>
  <c r="AD262" i="5"/>
  <c r="AE262" i="5"/>
  <c r="AD119" i="5"/>
  <c r="AE119" i="5"/>
  <c r="AE168" i="5"/>
  <c r="AD168" i="5"/>
  <c r="AD799" i="5"/>
  <c r="AE799" i="5"/>
  <c r="AE613" i="5"/>
  <c r="AD613" i="5"/>
  <c r="AD404" i="5"/>
  <c r="AE404" i="5"/>
  <c r="AD269" i="5"/>
  <c r="AE269" i="5"/>
  <c r="AE108" i="5"/>
  <c r="AD108" i="5"/>
  <c r="AD777" i="5"/>
  <c r="AE777" i="5"/>
  <c r="AD563" i="5"/>
  <c r="AE563" i="5"/>
  <c r="AD411" i="5"/>
  <c r="AE411" i="5"/>
  <c r="AE85" i="5"/>
  <c r="AD85" i="5"/>
  <c r="AD772" i="5"/>
  <c r="AE772" i="5"/>
  <c r="AE595" i="5"/>
  <c r="AD595" i="5"/>
  <c r="AD452" i="5"/>
  <c r="AE452" i="5"/>
  <c r="AE271" i="5"/>
  <c r="AD271" i="5"/>
  <c r="AE84" i="5"/>
  <c r="AD84" i="5"/>
  <c r="AE60" i="5"/>
  <c r="AD60" i="5"/>
  <c r="AD82" i="5"/>
  <c r="AE82" i="5"/>
  <c r="AD836" i="5"/>
  <c r="AE836" i="5"/>
  <c r="AE764" i="5"/>
  <c r="AD764" i="5"/>
  <c r="AD692" i="5"/>
  <c r="AE692" i="5"/>
  <c r="AD620" i="5"/>
  <c r="AE620" i="5"/>
  <c r="AD548" i="5"/>
  <c r="AE548" i="5"/>
  <c r="AE433" i="5"/>
  <c r="AD433" i="5"/>
  <c r="AD280" i="5"/>
  <c r="AE280" i="5"/>
  <c r="AD130" i="5"/>
  <c r="AE130" i="5"/>
  <c r="AD369" i="5"/>
  <c r="AE369" i="5"/>
  <c r="AD225" i="5"/>
  <c r="AE225" i="5"/>
  <c r="AD81" i="5"/>
  <c r="AE81" i="5"/>
  <c r="AG285" i="5"/>
  <c r="AH285" i="5"/>
  <c r="AG254" i="5"/>
  <c r="AH254" i="5"/>
  <c r="AG513" i="5"/>
  <c r="AH513" i="5"/>
  <c r="AG766" i="5"/>
  <c r="AH766" i="5"/>
  <c r="AG315" i="5"/>
  <c r="AH315" i="5"/>
  <c r="AG537" i="5"/>
  <c r="AH537" i="5"/>
  <c r="AG672" i="5"/>
  <c r="AH672" i="5"/>
  <c r="AG559" i="5"/>
  <c r="AH559" i="5"/>
  <c r="AH691" i="5"/>
  <c r="AG691" i="5"/>
  <c r="AH756" i="5"/>
  <c r="AG756" i="5"/>
  <c r="AG730" i="5"/>
  <c r="AH730" i="5"/>
  <c r="AH775" i="5"/>
  <c r="AG775" i="5"/>
  <c r="AH851" i="5"/>
  <c r="AG851" i="5"/>
  <c r="AG568" i="5"/>
  <c r="AH568" i="5"/>
  <c r="AG30" i="5"/>
  <c r="AH30" i="5"/>
  <c r="AG661" i="5"/>
  <c r="AH661" i="5"/>
  <c r="AG499" i="5"/>
  <c r="AH499" i="5"/>
  <c r="AG193" i="5"/>
  <c r="AH193" i="5"/>
  <c r="AG707" i="5"/>
  <c r="AH707" i="5"/>
  <c r="AG471" i="5"/>
  <c r="AH471" i="5"/>
  <c r="AG743" i="5"/>
  <c r="AH743" i="5"/>
  <c r="AG402" i="5"/>
  <c r="AH402" i="5"/>
  <c r="AG849" i="5"/>
  <c r="AH849" i="5"/>
  <c r="AG510" i="5"/>
  <c r="AH510" i="5"/>
  <c r="AH49" i="5"/>
  <c r="AG49" i="5"/>
  <c r="AG611" i="5"/>
  <c r="AH611" i="5"/>
  <c r="AG333" i="5"/>
  <c r="AH333" i="5"/>
  <c r="AH750" i="5"/>
  <c r="AG750" i="5"/>
  <c r="AG480" i="5"/>
  <c r="AH480" i="5"/>
  <c r="AG242" i="5"/>
  <c r="AH242" i="5"/>
  <c r="AG718" i="5"/>
  <c r="AH718" i="5"/>
  <c r="AG505" i="5"/>
  <c r="AH505" i="5"/>
  <c r="AG146" i="5"/>
  <c r="AH146" i="5"/>
  <c r="AG659" i="5"/>
  <c r="AH659" i="5"/>
  <c r="AG320" i="5"/>
  <c r="AH320" i="5"/>
  <c r="AG801" i="5"/>
  <c r="AH801" i="5"/>
  <c r="AG624" i="5"/>
  <c r="AH624" i="5"/>
  <c r="AG488" i="5"/>
  <c r="AH488" i="5"/>
  <c r="AG223" i="5"/>
  <c r="AH223" i="5"/>
  <c r="AG381" i="5"/>
  <c r="AH381" i="5"/>
  <c r="AG133" i="5"/>
  <c r="AH133" i="5"/>
  <c r="AG693" i="5"/>
  <c r="AH693" i="5"/>
  <c r="AG531" i="5"/>
  <c r="AH531" i="5"/>
  <c r="AG335" i="5"/>
  <c r="AH335" i="5"/>
  <c r="AG55" i="5"/>
  <c r="AH55" i="5"/>
  <c r="AG812" i="5"/>
  <c r="AH812" i="5"/>
  <c r="AG740" i="5"/>
  <c r="AH740" i="5"/>
  <c r="AG668" i="5"/>
  <c r="AH668" i="5"/>
  <c r="AG596" i="5"/>
  <c r="AH596" i="5"/>
  <c r="AG422" i="5"/>
  <c r="AH422" i="5"/>
  <c r="AG239" i="5"/>
  <c r="AH239" i="5"/>
  <c r="AG243" i="5"/>
  <c r="AH243" i="5"/>
  <c r="AH73" i="5"/>
  <c r="AG73" i="5"/>
  <c r="AG92" i="5"/>
  <c r="AH92" i="5"/>
  <c r="AG111" i="5"/>
  <c r="AH111" i="5"/>
  <c r="AG222" i="5"/>
  <c r="AH222" i="5"/>
  <c r="AH45" i="5"/>
  <c r="AG45" i="5"/>
  <c r="AH51" i="5"/>
  <c r="AG51" i="5"/>
  <c r="AG489" i="5"/>
  <c r="AH489" i="5"/>
  <c r="AG319" i="5"/>
  <c r="AH319" i="5"/>
  <c r="AG149" i="5"/>
  <c r="AH149" i="5"/>
  <c r="AG482" i="5"/>
  <c r="AH482" i="5"/>
  <c r="AG312" i="5"/>
  <c r="AH312" i="5"/>
  <c r="AG135" i="5"/>
  <c r="AH135" i="5"/>
  <c r="AG508" i="5"/>
  <c r="AH508" i="5"/>
  <c r="AG436" i="5"/>
  <c r="AH436" i="5"/>
  <c r="AG364" i="5"/>
  <c r="AH364" i="5"/>
  <c r="AG292" i="5"/>
  <c r="AH292" i="5"/>
  <c r="AG220" i="5"/>
  <c r="AH220" i="5"/>
  <c r="AG148" i="5"/>
  <c r="AH148" i="5"/>
  <c r="AH76" i="5"/>
  <c r="AG76" i="5"/>
  <c r="AN634" i="5"/>
  <c r="AM634" i="5"/>
  <c r="AN380" i="5"/>
  <c r="AM380" i="5"/>
  <c r="AN828" i="5"/>
  <c r="AM828" i="5"/>
  <c r="AN561" i="5"/>
  <c r="AM561" i="5"/>
  <c r="AM863" i="5"/>
  <c r="AN863" i="5"/>
  <c r="AN654" i="5"/>
  <c r="AM654" i="5"/>
  <c r="AM700" i="5"/>
  <c r="AN700" i="5"/>
  <c r="AM693" i="5"/>
  <c r="AN693" i="5"/>
  <c r="AN718" i="5"/>
  <c r="AM718" i="5"/>
  <c r="AM61" i="5"/>
  <c r="AN61" i="5"/>
  <c r="AN369" i="5"/>
  <c r="AM369" i="5"/>
  <c r="AN434" i="5"/>
  <c r="AM434" i="5"/>
  <c r="AM644" i="5"/>
  <c r="AN644" i="5"/>
  <c r="AM795" i="5"/>
  <c r="AN795" i="5"/>
  <c r="AM99" i="5"/>
  <c r="AN99" i="5"/>
  <c r="AM356" i="5"/>
  <c r="AN356" i="5"/>
  <c r="AM763" i="5"/>
  <c r="AN763" i="5"/>
  <c r="AN586" i="5"/>
  <c r="AM586" i="5"/>
  <c r="AM350" i="5"/>
  <c r="AN350" i="5"/>
  <c r="AN816" i="5"/>
  <c r="AM816" i="5"/>
  <c r="AM567" i="5"/>
  <c r="AN567" i="5"/>
  <c r="AN60" i="5"/>
  <c r="AM60" i="5"/>
  <c r="AM660" i="5"/>
  <c r="AN660" i="5"/>
  <c r="AN417" i="5"/>
  <c r="AM417" i="5"/>
  <c r="AM113" i="5"/>
  <c r="AN113" i="5"/>
  <c r="AN734" i="5"/>
  <c r="AM734" i="5"/>
  <c r="AM575" i="5"/>
  <c r="AN575" i="5"/>
  <c r="AM278" i="5"/>
  <c r="AN278" i="5"/>
  <c r="AN779" i="5"/>
  <c r="AM779" i="5"/>
  <c r="AM592" i="5"/>
  <c r="AN592" i="5"/>
  <c r="AM361" i="5"/>
  <c r="AN361" i="5"/>
  <c r="AN813" i="5"/>
  <c r="AM813" i="5"/>
  <c r="AM648" i="5"/>
  <c r="AN648" i="5"/>
  <c r="AM373" i="5"/>
  <c r="AN373" i="5"/>
  <c r="AN829" i="5"/>
  <c r="AM829" i="5"/>
  <c r="AN610" i="5"/>
  <c r="AM610" i="5"/>
  <c r="AM332" i="5"/>
  <c r="AN332" i="5"/>
  <c r="AN837" i="5"/>
  <c r="AM837" i="5"/>
  <c r="AM632" i="5"/>
  <c r="AN632" i="5"/>
  <c r="AM415" i="5"/>
  <c r="AN415" i="5"/>
  <c r="AM166" i="5"/>
  <c r="AN166" i="5"/>
  <c r="AM768" i="5"/>
  <c r="AN768" i="5"/>
  <c r="AM628" i="5"/>
  <c r="AN628" i="5"/>
  <c r="AN466" i="5"/>
  <c r="AM466" i="5"/>
  <c r="AM271" i="5"/>
  <c r="AN271" i="5"/>
  <c r="AM807" i="5"/>
  <c r="AN807" i="5"/>
  <c r="AM645" i="5"/>
  <c r="AN645" i="5"/>
  <c r="AM424" i="5"/>
  <c r="AN424" i="5"/>
  <c r="AM160" i="5"/>
  <c r="AN160" i="5"/>
  <c r="AN362" i="5"/>
  <c r="AM362" i="5"/>
  <c r="AM738" i="5"/>
  <c r="AN738" i="5"/>
  <c r="AM594" i="5"/>
  <c r="AN594" i="5"/>
  <c r="AM412" i="5"/>
  <c r="AN412" i="5"/>
  <c r="AM73" i="5"/>
  <c r="AN73" i="5"/>
  <c r="AM500" i="5"/>
  <c r="AN500" i="5"/>
  <c r="AN320" i="5"/>
  <c r="AM320" i="5"/>
  <c r="AM282" i="5"/>
  <c r="AN282" i="5"/>
  <c r="AM138" i="5"/>
  <c r="AN138" i="5"/>
  <c r="AM190" i="5"/>
  <c r="AN190" i="5"/>
  <c r="AM46" i="5"/>
  <c r="AN46" i="5"/>
  <c r="AM117" i="5"/>
  <c r="AN117" i="5"/>
  <c r="AM241" i="5"/>
  <c r="AN241" i="5"/>
  <c r="AM97" i="5"/>
  <c r="AN97" i="5"/>
  <c r="AM129" i="5"/>
  <c r="AN129" i="5"/>
  <c r="AM495" i="5"/>
  <c r="AN495" i="5"/>
  <c r="AM351" i="5"/>
  <c r="AN351" i="5"/>
  <c r="AM207" i="5"/>
  <c r="AN207" i="5"/>
  <c r="AN63" i="5"/>
  <c r="AM63" i="5"/>
  <c r="AM501" i="5"/>
  <c r="AN501" i="5"/>
  <c r="AM357" i="5"/>
  <c r="AN357" i="5"/>
  <c r="AN213" i="5"/>
  <c r="AM213" i="5"/>
  <c r="AM69" i="5"/>
  <c r="AN69" i="5"/>
  <c r="AK444" i="5"/>
  <c r="AJ444" i="5"/>
  <c r="AK104" i="5"/>
  <c r="AJ104" i="5"/>
  <c r="AJ478" i="5"/>
  <c r="AK478" i="5"/>
  <c r="AJ533" i="5"/>
  <c r="AK533" i="5"/>
  <c r="AJ761" i="5"/>
  <c r="AK761" i="5"/>
  <c r="AJ347" i="5"/>
  <c r="AK347" i="5"/>
  <c r="AJ532" i="5"/>
  <c r="AK532" i="5"/>
  <c r="AJ570" i="5"/>
  <c r="AK570" i="5"/>
  <c r="AJ418" i="5"/>
  <c r="AK418" i="5"/>
  <c r="AK181" i="5"/>
  <c r="AJ181" i="5"/>
  <c r="AJ441" i="5"/>
  <c r="AK441" i="5"/>
  <c r="AJ693" i="5"/>
  <c r="AK693" i="5"/>
  <c r="AK405" i="5"/>
  <c r="AJ405" i="5"/>
  <c r="AJ834" i="5"/>
  <c r="AK834" i="5"/>
  <c r="AK625" i="5"/>
  <c r="AJ625" i="5"/>
  <c r="AJ328" i="5"/>
  <c r="AK328" i="5"/>
  <c r="AK815" i="5"/>
  <c r="AJ815" i="5"/>
  <c r="AJ605" i="5"/>
  <c r="AK605" i="5"/>
  <c r="AJ378" i="5"/>
  <c r="AK378" i="5"/>
  <c r="AJ833" i="5"/>
  <c r="AK833" i="5"/>
  <c r="AK643" i="5"/>
  <c r="AJ643" i="5"/>
  <c r="AJ340" i="5"/>
  <c r="AK340" i="5"/>
  <c r="AK784" i="5"/>
  <c r="AJ784" i="5"/>
  <c r="AJ594" i="5"/>
  <c r="AK594" i="5"/>
  <c r="AK364" i="5"/>
  <c r="AJ364" i="5"/>
  <c r="AK726" i="5"/>
  <c r="AJ726" i="5"/>
  <c r="AK481" i="5"/>
  <c r="AJ481" i="5"/>
  <c r="AJ830" i="5"/>
  <c r="AK830" i="5"/>
  <c r="AJ650" i="5"/>
  <c r="AK650" i="5"/>
  <c r="AK434" i="5"/>
  <c r="AJ434" i="5"/>
  <c r="AJ58" i="5"/>
  <c r="AK58" i="5"/>
  <c r="AJ677" i="5"/>
  <c r="AK677" i="5"/>
  <c r="AJ433" i="5"/>
  <c r="AK433" i="5"/>
  <c r="AK788" i="5"/>
  <c r="AJ788" i="5"/>
  <c r="AK631" i="5"/>
  <c r="AJ631" i="5"/>
  <c r="AK470" i="5"/>
  <c r="AJ470" i="5"/>
  <c r="AJ290" i="5"/>
  <c r="AK290" i="5"/>
  <c r="AJ112" i="5"/>
  <c r="AK112" i="5"/>
  <c r="AJ121" i="5"/>
  <c r="AK121" i="5"/>
  <c r="AJ221" i="5"/>
  <c r="AK221" i="5"/>
  <c r="AK507" i="5"/>
  <c r="AJ507" i="5"/>
  <c r="AJ161" i="5"/>
  <c r="AK161" i="5"/>
  <c r="AJ220" i="5"/>
  <c r="AK220" i="5"/>
  <c r="AK835" i="5"/>
  <c r="AJ835" i="5"/>
  <c r="AJ685" i="5"/>
  <c r="AK685" i="5"/>
  <c r="AK535" i="5"/>
  <c r="AJ535" i="5"/>
  <c r="AK338" i="5"/>
  <c r="AJ338" i="5"/>
  <c r="AK25" i="5"/>
  <c r="AJ25" i="5"/>
  <c r="AJ713" i="5"/>
  <c r="AK713" i="5"/>
  <c r="AJ556" i="5"/>
  <c r="AK556" i="5"/>
  <c r="AJ362" i="5"/>
  <c r="AK362" i="5"/>
  <c r="AJ218" i="5"/>
  <c r="AK218" i="5"/>
  <c r="AJ838" i="5"/>
  <c r="AK838" i="5"/>
  <c r="AJ694" i="5"/>
  <c r="AK694" i="5"/>
  <c r="AJ550" i="5"/>
  <c r="AK550" i="5"/>
  <c r="AJ349" i="5"/>
  <c r="AK349" i="5"/>
  <c r="AK155" i="5"/>
  <c r="AJ155" i="5"/>
  <c r="AJ131" i="5"/>
  <c r="AK131" i="5"/>
  <c r="AK91" i="5"/>
  <c r="AJ91" i="5"/>
  <c r="AJ453" i="5"/>
  <c r="AK453" i="5"/>
  <c r="AJ266" i="5"/>
  <c r="AK266" i="5"/>
  <c r="AJ95" i="5"/>
  <c r="AK95" i="5"/>
  <c r="AJ491" i="5"/>
  <c r="AK491" i="5"/>
  <c r="AJ419" i="5"/>
  <c r="AK419" i="5"/>
  <c r="AK284" i="5"/>
  <c r="AJ284" i="5"/>
  <c r="AJ114" i="5"/>
  <c r="AK114" i="5"/>
  <c r="AJ363" i="5"/>
  <c r="AK363" i="5"/>
  <c r="AJ291" i="5"/>
  <c r="AK291" i="5"/>
  <c r="AJ219" i="5"/>
  <c r="AK219" i="5"/>
  <c r="AJ147" i="5"/>
  <c r="AK147" i="5"/>
  <c r="AJ75" i="5"/>
  <c r="AK75" i="5"/>
  <c r="AD551" i="5"/>
  <c r="AE551" i="5"/>
  <c r="AE217" i="5"/>
  <c r="AD217" i="5"/>
  <c r="AD790" i="5"/>
  <c r="AE790" i="5"/>
  <c r="AD80" i="5"/>
  <c r="AE80" i="5"/>
  <c r="AD675" i="5"/>
  <c r="AE675" i="5"/>
  <c r="AD636" i="5"/>
  <c r="AE636" i="5"/>
  <c r="AE259" i="5"/>
  <c r="AD259" i="5"/>
  <c r="AE408" i="5"/>
  <c r="AD408" i="5"/>
  <c r="AD370" i="5"/>
  <c r="AE370" i="5"/>
  <c r="AD780" i="5"/>
  <c r="AE780" i="5"/>
  <c r="AE835" i="5"/>
  <c r="AD835" i="5"/>
  <c r="AD587" i="5"/>
  <c r="AE587" i="5"/>
  <c r="AD381" i="5"/>
  <c r="AE381" i="5"/>
  <c r="AD825" i="5"/>
  <c r="AE825" i="5"/>
  <c r="AD539" i="5"/>
  <c r="AE539" i="5"/>
  <c r="AD353" i="5"/>
  <c r="AE353" i="5"/>
  <c r="AD804" i="5"/>
  <c r="AE804" i="5"/>
  <c r="AD567" i="5"/>
  <c r="AE567" i="5"/>
  <c r="AD124" i="5"/>
  <c r="AE124" i="5"/>
  <c r="AD747" i="5"/>
  <c r="AE747" i="5"/>
  <c r="AD471" i="5"/>
  <c r="AE471" i="5"/>
  <c r="AD249" i="5"/>
  <c r="AE249" i="5"/>
  <c r="AD755" i="5"/>
  <c r="AE755" i="5"/>
  <c r="AD494" i="5"/>
  <c r="AE494" i="5"/>
  <c r="AD164" i="5"/>
  <c r="AE164" i="5"/>
  <c r="AD774" i="5"/>
  <c r="AE774" i="5"/>
  <c r="AD574" i="5"/>
  <c r="AE574" i="5"/>
  <c r="AD350" i="5"/>
  <c r="AE350" i="5"/>
  <c r="AD821" i="5"/>
  <c r="AE821" i="5"/>
  <c r="AD564" i="5"/>
  <c r="AE564" i="5"/>
  <c r="AE163" i="5"/>
  <c r="AD163" i="5"/>
  <c r="AD658" i="5"/>
  <c r="AE658" i="5"/>
  <c r="AE409" i="5"/>
  <c r="AD409" i="5"/>
  <c r="AD57" i="5"/>
  <c r="AE57" i="5"/>
  <c r="AD695" i="5"/>
  <c r="AE695" i="5"/>
  <c r="AD531" i="5"/>
  <c r="AE531" i="5"/>
  <c r="AD358" i="5"/>
  <c r="AE358" i="5"/>
  <c r="AE102" i="5"/>
  <c r="AD102" i="5"/>
  <c r="AD221" i="5"/>
  <c r="AE221" i="5"/>
  <c r="AE55" i="5"/>
  <c r="AD55" i="5"/>
  <c r="AD15" i="5"/>
  <c r="AE15" i="5"/>
  <c r="AE390" i="5"/>
  <c r="AD390" i="5"/>
  <c r="AD236" i="5"/>
  <c r="AE236" i="5"/>
  <c r="AD88" i="5"/>
  <c r="AE88" i="5"/>
  <c r="AD160" i="5"/>
  <c r="AE160" i="5"/>
  <c r="AD792" i="5"/>
  <c r="AE792" i="5"/>
  <c r="AD606" i="5"/>
  <c r="AE606" i="5"/>
  <c r="AD389" i="5"/>
  <c r="AE389" i="5"/>
  <c r="AD261" i="5"/>
  <c r="AE261" i="5"/>
  <c r="AE73" i="5"/>
  <c r="AD73" i="5"/>
  <c r="AE727" i="5"/>
  <c r="AD727" i="5"/>
  <c r="AE541" i="5"/>
  <c r="AD541" i="5"/>
  <c r="AE396" i="5"/>
  <c r="AD396" i="5"/>
  <c r="AE72" i="5"/>
  <c r="AD72" i="5"/>
  <c r="AD759" i="5"/>
  <c r="AE759" i="5"/>
  <c r="AD582" i="5"/>
  <c r="AE582" i="5"/>
  <c r="AE445" i="5"/>
  <c r="AD445" i="5"/>
  <c r="AD263" i="5"/>
  <c r="AE263" i="5"/>
  <c r="AD69" i="5"/>
  <c r="AE69" i="5"/>
  <c r="AD45" i="5"/>
  <c r="AE45" i="5"/>
  <c r="AE66" i="5"/>
  <c r="AD66" i="5"/>
  <c r="AD830" i="5"/>
  <c r="AE830" i="5"/>
  <c r="AD758" i="5"/>
  <c r="AE758" i="5"/>
  <c r="AE686" i="5"/>
  <c r="AD686" i="5"/>
  <c r="AD614" i="5"/>
  <c r="AE614" i="5"/>
  <c r="AD542" i="5"/>
  <c r="AE542" i="5"/>
  <c r="AE420" i="5"/>
  <c r="AD420" i="5"/>
  <c r="AD273" i="5"/>
  <c r="AE273" i="5"/>
  <c r="AD123" i="5"/>
  <c r="AE123" i="5"/>
  <c r="AD362" i="5"/>
  <c r="AE362" i="5"/>
  <c r="AD218" i="5"/>
  <c r="AE218" i="5"/>
  <c r="AD74" i="5"/>
  <c r="AE74" i="5"/>
  <c r="AG423" i="5"/>
  <c r="AH423" i="5"/>
  <c r="AG518" i="5"/>
  <c r="AH518" i="5"/>
  <c r="AG606" i="5"/>
  <c r="AH606" i="5"/>
  <c r="AG548" i="5"/>
  <c r="AH548" i="5"/>
  <c r="AG458" i="5"/>
  <c r="AH458" i="5"/>
  <c r="AG592" i="5"/>
  <c r="AH592" i="5"/>
  <c r="AG494" i="5"/>
  <c r="AH494" i="5"/>
  <c r="AG433" i="5"/>
  <c r="AH433" i="5"/>
  <c r="AG309" i="5"/>
  <c r="AH309" i="5"/>
  <c r="AG407" i="5"/>
  <c r="AH407" i="5"/>
  <c r="AG32" i="5"/>
  <c r="AH32" i="5"/>
  <c r="AG299" i="5"/>
  <c r="AH299" i="5"/>
  <c r="AG214" i="5"/>
  <c r="AH214" i="5"/>
  <c r="AM411" i="5"/>
  <c r="AN411" i="5"/>
  <c r="AM861" i="5"/>
  <c r="AN861" i="5"/>
  <c r="AN746" i="5"/>
  <c r="AM746" i="5"/>
  <c r="AN650" i="5"/>
  <c r="AM650" i="5"/>
  <c r="AM583" i="5"/>
  <c r="AN583" i="5"/>
  <c r="AM591" i="5"/>
  <c r="AN591" i="5"/>
  <c r="AN753" i="5"/>
  <c r="AM753" i="5"/>
  <c r="AM395" i="5"/>
  <c r="AN395" i="5"/>
  <c r="AM36" i="5"/>
  <c r="AN36" i="5"/>
  <c r="AM39" i="5"/>
  <c r="AN39" i="5"/>
  <c r="AM338" i="5"/>
  <c r="AN338" i="5"/>
  <c r="AM56" i="5"/>
  <c r="AN56" i="5"/>
  <c r="AJ762" i="5"/>
  <c r="AK762" i="5"/>
  <c r="AK683" i="5"/>
  <c r="AJ683" i="5"/>
  <c r="AK596" i="5"/>
  <c r="AJ596" i="5"/>
  <c r="AK584" i="5"/>
  <c r="AJ584" i="5"/>
  <c r="AK399" i="5"/>
  <c r="AJ399" i="5"/>
  <c r="AJ447" i="5"/>
  <c r="AK447" i="5"/>
  <c r="AJ110" i="5"/>
  <c r="AK110" i="5"/>
  <c r="AJ706" i="5"/>
  <c r="AK706" i="5"/>
  <c r="AJ537" i="5"/>
  <c r="AK537" i="5"/>
  <c r="AK259" i="5"/>
  <c r="AJ259" i="5"/>
  <c r="AK357" i="5"/>
  <c r="AJ357" i="5"/>
  <c r="AD693" i="5"/>
  <c r="AE693" i="5"/>
  <c r="AE156" i="5"/>
  <c r="AD156" i="5"/>
  <c r="AE529" i="5"/>
  <c r="AD529" i="5"/>
  <c r="AD226" i="5"/>
  <c r="AE226" i="5"/>
  <c r="AE307" i="5"/>
  <c r="AD307" i="5"/>
  <c r="AE859" i="5"/>
  <c r="AD859" i="5"/>
  <c r="AE373" i="5"/>
  <c r="AD373" i="5"/>
  <c r="AE235" i="5"/>
  <c r="AD235" i="5"/>
  <c r="AD569" i="5"/>
  <c r="AE569" i="5"/>
  <c r="AD608" i="5"/>
  <c r="AE608" i="5"/>
  <c r="AG580" i="5"/>
  <c r="AH580" i="5"/>
  <c r="AH817" i="5"/>
  <c r="AG817" i="5"/>
  <c r="AG377" i="5"/>
  <c r="AH377" i="5"/>
  <c r="AG583" i="5"/>
  <c r="AH583" i="5"/>
  <c r="AG483" i="5"/>
  <c r="AH483" i="5"/>
  <c r="AG414" i="5"/>
  <c r="AH414" i="5"/>
  <c r="AG301" i="5"/>
  <c r="AH301" i="5"/>
  <c r="AG399" i="5"/>
  <c r="AH399" i="5"/>
  <c r="AH19" i="5"/>
  <c r="AG19" i="5"/>
  <c r="AG279" i="5"/>
  <c r="AH279" i="5"/>
  <c r="AG136" i="5"/>
  <c r="AH136" i="5"/>
  <c r="AN541" i="5"/>
  <c r="AM541" i="5"/>
  <c r="AN598" i="5"/>
  <c r="AM598" i="5"/>
  <c r="AN418" i="5"/>
  <c r="AM418" i="5"/>
  <c r="AN522" i="5"/>
  <c r="AM522" i="5"/>
  <c r="AN619" i="5"/>
  <c r="AM619" i="5"/>
  <c r="AM616" i="5"/>
  <c r="AN616" i="5"/>
  <c r="AM230" i="5"/>
  <c r="AN230" i="5"/>
  <c r="AM712" i="5"/>
  <c r="AN712" i="5"/>
  <c r="AM296" i="5"/>
  <c r="AN296" i="5"/>
  <c r="AM215" i="5"/>
  <c r="AN215" i="5"/>
  <c r="AN37" i="5"/>
  <c r="AM37" i="5"/>
  <c r="AK608" i="5"/>
  <c r="AJ608" i="5"/>
  <c r="AJ240" i="5"/>
  <c r="AK240" i="5"/>
  <c r="AJ597" i="5"/>
  <c r="AK597" i="5"/>
  <c r="AJ144" i="5"/>
  <c r="AK144" i="5"/>
  <c r="AJ802" i="5"/>
  <c r="AK802" i="5"/>
  <c r="AJ774" i="5"/>
  <c r="AK774" i="5"/>
  <c r="AK196" i="5"/>
  <c r="AJ196" i="5"/>
  <c r="AK278" i="5"/>
  <c r="AJ278" i="5"/>
  <c r="AJ674" i="5"/>
  <c r="AK674" i="5"/>
  <c r="AJ252" i="5"/>
  <c r="AK252" i="5"/>
  <c r="AJ207" i="5"/>
  <c r="AK207" i="5"/>
  <c r="AD299" i="5"/>
  <c r="AE299" i="5"/>
  <c r="AD689" i="5"/>
  <c r="AE689" i="5"/>
  <c r="AE691" i="5"/>
  <c r="AD691" i="5"/>
  <c r="AG202" i="5"/>
  <c r="AH202" i="5"/>
  <c r="AG747" i="5"/>
  <c r="AH747" i="5"/>
  <c r="AG218" i="5"/>
  <c r="AH218" i="5"/>
  <c r="AG474" i="5"/>
  <c r="AH474" i="5"/>
  <c r="AG492" i="5"/>
  <c r="AH492" i="5"/>
  <c r="AG755" i="5"/>
  <c r="AH755" i="5"/>
  <c r="AG623" i="5"/>
  <c r="AH623" i="5"/>
  <c r="AG613" i="5"/>
  <c r="AH613" i="5"/>
  <c r="AG308" i="5"/>
  <c r="AH308" i="5"/>
  <c r="AH822" i="5"/>
  <c r="AG822" i="5"/>
  <c r="AG676" i="5"/>
  <c r="AH676" i="5"/>
  <c r="AG648" i="5"/>
  <c r="AH648" i="5"/>
  <c r="AG549" i="5"/>
  <c r="AH549" i="5"/>
  <c r="AG581" i="5"/>
  <c r="AH581" i="5"/>
  <c r="AG297" i="5"/>
  <c r="AH297" i="5"/>
  <c r="AG455" i="5"/>
  <c r="AH455" i="5"/>
  <c r="AG788" i="5"/>
  <c r="AH788" i="5"/>
  <c r="AG572" i="5"/>
  <c r="AH572" i="5"/>
  <c r="AG191" i="5"/>
  <c r="AH191" i="5"/>
  <c r="AG163" i="5"/>
  <c r="AH163" i="5"/>
  <c r="AG253" i="5"/>
  <c r="AH253" i="5"/>
  <c r="AG124" i="5"/>
  <c r="AH124" i="5"/>
  <c r="AM393" i="5"/>
  <c r="AN393" i="5"/>
  <c r="AM843" i="5"/>
  <c r="AN843" i="5"/>
  <c r="AM680" i="5"/>
  <c r="AN680" i="5"/>
  <c r="AN622" i="5"/>
  <c r="AM622" i="5"/>
  <c r="AN108" i="5"/>
  <c r="AM108" i="5"/>
  <c r="AN554" i="5"/>
  <c r="AM554" i="5"/>
  <c r="AM756" i="5"/>
  <c r="AN756" i="5"/>
  <c r="AN398" i="5"/>
  <c r="AM398" i="5"/>
  <c r="AN493" i="5"/>
  <c r="AM493" i="5"/>
  <c r="AM317" i="5"/>
  <c r="AN317" i="5"/>
  <c r="AN229" i="5"/>
  <c r="AM229" i="5"/>
  <c r="AM51" i="5"/>
  <c r="AN51" i="5"/>
  <c r="AN299" i="5"/>
  <c r="AM299" i="5"/>
  <c r="AM449" i="5"/>
  <c r="AN449" i="5"/>
  <c r="AM17" i="5"/>
  <c r="AN17" i="5"/>
  <c r="AJ432" i="5"/>
  <c r="AK432" i="5"/>
  <c r="AK468" i="5"/>
  <c r="AJ468" i="5"/>
  <c r="AJ666" i="5"/>
  <c r="AK666" i="5"/>
  <c r="AJ758" i="5"/>
  <c r="AK758" i="5"/>
  <c r="AJ529" i="5"/>
  <c r="AK529" i="5"/>
  <c r="AJ566" i="5"/>
  <c r="AK566" i="5"/>
  <c r="AJ518" i="5"/>
  <c r="AK518" i="5"/>
  <c r="AJ660" i="5"/>
  <c r="AK660" i="5"/>
  <c r="AJ783" i="5"/>
  <c r="AK783" i="5"/>
  <c r="AK791" i="5"/>
  <c r="AJ791" i="5"/>
  <c r="AJ335" i="5"/>
  <c r="AK335" i="5"/>
  <c r="AJ603" i="5"/>
  <c r="AK603" i="5"/>
  <c r="AJ222" i="5"/>
  <c r="AK222" i="5"/>
  <c r="AJ306" i="5"/>
  <c r="AK306" i="5"/>
  <c r="AK398" i="5"/>
  <c r="AJ398" i="5"/>
  <c r="AJ185" i="5"/>
  <c r="AK185" i="5"/>
  <c r="AJ657" i="5"/>
  <c r="AK657" i="5"/>
  <c r="AJ806" i="5"/>
  <c r="AK806" i="5"/>
  <c r="AK320" i="5"/>
  <c r="AJ320" i="5"/>
  <c r="AK792" i="5"/>
  <c r="AJ792" i="5"/>
  <c r="AJ510" i="5"/>
  <c r="AK510" i="5"/>
  <c r="AJ100" i="5"/>
  <c r="AK100" i="5"/>
  <c r="AJ36" i="5"/>
  <c r="AK36" i="5"/>
  <c r="AK223" i="5"/>
  <c r="AJ223" i="5"/>
  <c r="AJ467" i="5"/>
  <c r="AK467" i="5"/>
  <c r="AJ232" i="5"/>
  <c r="AK232" i="5"/>
  <c r="AJ339" i="5"/>
  <c r="AK339" i="5"/>
  <c r="AK195" i="5"/>
  <c r="AJ195" i="5"/>
  <c r="AJ51" i="5"/>
  <c r="AK51" i="5"/>
  <c r="AD761" i="5"/>
  <c r="AE761" i="5"/>
  <c r="AD500" i="5"/>
  <c r="AE500" i="5"/>
  <c r="AD588" i="5"/>
  <c r="AE588" i="5"/>
  <c r="AD768" i="5"/>
  <c r="AE768" i="5"/>
  <c r="AD233" i="5"/>
  <c r="AE233" i="5"/>
  <c r="AE486" i="5"/>
  <c r="AD486" i="5"/>
  <c r="AD738" i="5"/>
  <c r="AE738" i="5"/>
  <c r="AD368" i="5"/>
  <c r="AE368" i="5"/>
  <c r="AE661" i="5"/>
  <c r="AD661" i="5"/>
  <c r="AD165" i="5"/>
  <c r="AE165" i="5"/>
  <c r="AD351" i="5"/>
  <c r="AE351" i="5"/>
  <c r="AE697" i="5"/>
  <c r="AD697" i="5"/>
  <c r="AD725" i="5"/>
  <c r="AE725" i="5"/>
  <c r="AD839" i="5"/>
  <c r="AE839" i="5"/>
  <c r="AD322" i="5"/>
  <c r="AE322" i="5"/>
  <c r="AD666" i="5"/>
  <c r="AE666" i="5"/>
  <c r="AD256" i="5"/>
  <c r="AE256" i="5"/>
  <c r="AD212" i="5"/>
  <c r="AE212" i="5"/>
  <c r="AD347" i="5"/>
  <c r="AE347" i="5"/>
  <c r="AD29" i="5"/>
  <c r="AE29" i="5"/>
  <c r="AD742" i="5"/>
  <c r="AE742" i="5"/>
  <c r="AE354" i="5"/>
  <c r="AD354" i="5"/>
  <c r="AE841" i="5"/>
  <c r="AD841" i="5"/>
  <c r="AD497" i="5"/>
  <c r="AE497" i="5"/>
  <c r="AD700" i="5"/>
  <c r="AE700" i="5"/>
  <c r="AD380" i="5"/>
  <c r="AE380" i="5"/>
  <c r="AD106" i="5"/>
  <c r="AE106" i="5"/>
  <c r="AD806" i="5"/>
  <c r="AE806" i="5"/>
  <c r="AD662" i="5"/>
  <c r="AE662" i="5"/>
  <c r="AD518" i="5"/>
  <c r="AE518" i="5"/>
  <c r="AE187" i="5"/>
  <c r="AD187" i="5"/>
  <c r="AD310" i="5"/>
  <c r="AE310" i="5"/>
  <c r="AD166" i="5"/>
  <c r="AE166" i="5"/>
  <c r="AG682" i="5"/>
  <c r="AH682" i="5"/>
  <c r="AG635" i="5"/>
  <c r="AH635" i="5"/>
  <c r="AG420" i="5"/>
  <c r="AH420" i="5"/>
  <c r="AG327" i="5"/>
  <c r="AH327" i="5"/>
  <c r="AH69" i="5"/>
  <c r="AG69" i="5"/>
  <c r="AG451" i="5"/>
  <c r="AH451" i="5"/>
  <c r="AG127" i="5"/>
  <c r="AH127" i="5"/>
  <c r="AG408" i="5"/>
  <c r="AH408" i="5"/>
  <c r="AG579" i="5"/>
  <c r="AH579" i="5"/>
  <c r="AG434" i="5"/>
  <c r="AH434" i="5"/>
  <c r="AG618" i="5"/>
  <c r="AH618" i="5"/>
  <c r="AG571" i="5"/>
  <c r="AH571" i="5"/>
  <c r="AG736" i="5"/>
  <c r="AH736" i="5"/>
  <c r="AG366" i="5"/>
  <c r="AH366" i="5"/>
  <c r="AH799" i="5"/>
  <c r="AG799" i="5"/>
  <c r="AG595" i="5"/>
  <c r="AH595" i="5"/>
  <c r="AG392" i="5"/>
  <c r="AH392" i="5"/>
  <c r="AG850" i="5"/>
  <c r="AH850" i="5"/>
  <c r="AG604" i="5"/>
  <c r="AH604" i="5"/>
  <c r="AG295" i="5"/>
  <c r="AH295" i="5"/>
  <c r="AG612" i="5"/>
  <c r="AH612" i="5"/>
  <c r="AG245" i="5"/>
  <c r="AH245" i="5"/>
  <c r="AG705" i="5"/>
  <c r="AH705" i="5"/>
  <c r="AG374" i="5"/>
  <c r="AH374" i="5"/>
  <c r="AG779" i="5"/>
  <c r="AH779" i="5"/>
  <c r="AG532" i="5"/>
  <c r="AH532" i="5"/>
  <c r="AG80" i="5"/>
  <c r="AH80" i="5"/>
  <c r="AG657" i="5"/>
  <c r="AH657" i="5"/>
  <c r="AG373" i="5"/>
  <c r="AH373" i="5"/>
  <c r="AG809" i="5"/>
  <c r="AH809" i="5"/>
  <c r="AG640" i="5"/>
  <c r="AH640" i="5"/>
  <c r="AG393" i="5"/>
  <c r="AH393" i="5"/>
  <c r="AH798" i="5"/>
  <c r="AG798" i="5"/>
  <c r="AG530" i="5"/>
  <c r="AH530" i="5"/>
  <c r="AG113" i="5"/>
  <c r="AH113" i="5"/>
  <c r="AG753" i="5"/>
  <c r="AH753" i="5"/>
  <c r="AG574" i="5"/>
  <c r="AH574" i="5"/>
  <c r="AG367" i="5"/>
  <c r="AH367" i="5"/>
  <c r="AG43" i="5"/>
  <c r="AH43" i="5"/>
  <c r="AG287" i="5"/>
  <c r="AH287" i="5"/>
  <c r="AG15" i="5"/>
  <c r="AH15" i="5"/>
  <c r="AG621" i="5"/>
  <c r="AH621" i="5"/>
  <c r="AG438" i="5"/>
  <c r="AH438" i="5"/>
  <c r="AG271" i="5"/>
  <c r="AH271" i="5"/>
  <c r="AG854" i="5"/>
  <c r="AH854" i="5"/>
  <c r="AG782" i="5"/>
  <c r="AH782" i="5"/>
  <c r="AG710" i="5"/>
  <c r="AH710" i="5"/>
  <c r="AG638" i="5"/>
  <c r="AH638" i="5"/>
  <c r="AG566" i="5"/>
  <c r="AH566" i="5"/>
  <c r="AG360" i="5"/>
  <c r="AH360" i="5"/>
  <c r="AG167" i="5"/>
  <c r="AH167" i="5"/>
  <c r="AG171" i="5"/>
  <c r="AH171" i="5"/>
  <c r="AG197" i="5"/>
  <c r="AH197" i="5"/>
  <c r="AG20" i="5"/>
  <c r="AH20" i="5"/>
  <c r="AG39" i="5"/>
  <c r="AH39" i="5"/>
  <c r="AG150" i="5"/>
  <c r="AH150" i="5"/>
  <c r="AG156" i="5"/>
  <c r="AH156" i="5"/>
  <c r="AG552" i="5"/>
  <c r="AH552" i="5"/>
  <c r="AG417" i="5"/>
  <c r="AH417" i="5"/>
  <c r="AG247" i="5"/>
  <c r="AH247" i="5"/>
  <c r="AH77" i="5"/>
  <c r="AG77" i="5"/>
  <c r="AG410" i="5"/>
  <c r="AH410" i="5"/>
  <c r="AG240" i="5"/>
  <c r="AH240" i="5"/>
  <c r="AH63" i="5"/>
  <c r="AG63" i="5"/>
  <c r="AH478" i="5"/>
  <c r="AG478" i="5"/>
  <c r="AG406" i="5"/>
  <c r="AH406" i="5"/>
  <c r="AG334" i="5"/>
  <c r="AH334" i="5"/>
  <c r="AG262" i="5"/>
  <c r="AH262" i="5"/>
  <c r="AG190" i="5"/>
  <c r="AH190" i="5"/>
  <c r="AG118" i="5"/>
  <c r="AH118" i="5"/>
  <c r="AH46" i="5"/>
  <c r="AG46" i="5"/>
  <c r="AN287" i="5"/>
  <c r="AM287" i="5"/>
  <c r="AM513" i="5"/>
  <c r="AN513" i="5"/>
  <c r="AN345" i="5"/>
  <c r="AM345" i="5"/>
  <c r="AN811" i="5"/>
  <c r="AM811" i="5"/>
  <c r="AN237" i="5"/>
  <c r="AM237" i="5"/>
  <c r="AM748" i="5"/>
  <c r="AN748" i="5"/>
  <c r="AM201" i="5"/>
  <c r="AN201" i="5"/>
  <c r="AM439" i="5"/>
  <c r="AN439" i="5"/>
  <c r="AM529" i="5"/>
  <c r="AN529" i="5"/>
  <c r="AM737" i="5"/>
  <c r="AN737" i="5"/>
  <c r="AM801" i="5"/>
  <c r="AN801" i="5"/>
  <c r="AM178" i="5"/>
  <c r="AN178" i="5"/>
  <c r="AM463" i="5"/>
  <c r="AN463" i="5"/>
  <c r="AM491" i="5"/>
  <c r="AN491" i="5"/>
  <c r="AM749" i="5"/>
  <c r="AN749" i="5"/>
  <c r="AM860" i="5"/>
  <c r="AN860" i="5"/>
  <c r="AN670" i="5"/>
  <c r="AM670" i="5"/>
  <c r="AM473" i="5"/>
  <c r="AN473" i="5"/>
  <c r="AN248" i="5"/>
  <c r="AM248" i="5"/>
  <c r="AN726" i="5"/>
  <c r="AM726" i="5"/>
  <c r="AM337" i="5"/>
  <c r="AN337" i="5"/>
  <c r="AN815" i="5"/>
  <c r="AM815" i="5"/>
  <c r="AN566" i="5"/>
  <c r="AM566" i="5"/>
  <c r="AM309" i="5"/>
  <c r="AN309" i="5"/>
  <c r="AM840" i="5"/>
  <c r="AN840" i="5"/>
  <c r="AM677" i="5"/>
  <c r="AN677" i="5"/>
  <c r="AN468" i="5"/>
  <c r="AM468" i="5"/>
  <c r="AN81" i="5"/>
  <c r="AM81" i="5"/>
  <c r="AN714" i="5"/>
  <c r="AM714" i="5"/>
  <c r="AM543" i="5"/>
  <c r="AN543" i="5"/>
  <c r="AM261" i="5"/>
  <c r="AN261" i="5"/>
  <c r="AM760" i="5"/>
  <c r="AN760" i="5"/>
  <c r="AN542" i="5"/>
  <c r="AM542" i="5"/>
  <c r="AM276" i="5"/>
  <c r="AN276" i="5"/>
  <c r="AM731" i="5"/>
  <c r="AN731" i="5"/>
  <c r="AN530" i="5"/>
  <c r="AM530" i="5"/>
  <c r="AM74" i="5"/>
  <c r="AN74" i="5"/>
  <c r="AN741" i="5"/>
  <c r="AM741" i="5"/>
  <c r="AN577" i="5"/>
  <c r="AM577" i="5"/>
  <c r="AM314" i="5"/>
  <c r="AN314" i="5"/>
  <c r="AM862" i="5"/>
  <c r="AN862" i="5"/>
  <c r="AN706" i="5"/>
  <c r="AM706" i="5"/>
  <c r="AM573" i="5"/>
  <c r="AN573" i="5"/>
  <c r="AM387" i="5"/>
  <c r="AN387" i="5"/>
  <c r="AM87" i="5"/>
  <c r="AN87" i="5"/>
  <c r="AN702" i="5"/>
  <c r="AM702" i="5"/>
  <c r="AM517" i="5"/>
  <c r="AN517" i="5"/>
  <c r="AM291" i="5"/>
  <c r="AN291" i="5"/>
  <c r="AN484" i="5"/>
  <c r="AM484" i="5"/>
  <c r="AN216" i="5"/>
  <c r="AM216" i="5"/>
  <c r="AM679" i="5"/>
  <c r="AN679" i="5"/>
  <c r="AN514" i="5"/>
  <c r="AM514" i="5"/>
  <c r="AM260" i="5"/>
  <c r="AN260" i="5"/>
  <c r="AM14" i="5"/>
  <c r="AN14" i="5"/>
  <c r="AN438" i="5"/>
  <c r="AM438" i="5"/>
  <c r="AN152" i="5"/>
  <c r="AM152" i="5"/>
  <c r="AM223" i="5"/>
  <c r="AN223" i="5"/>
  <c r="AM79" i="5"/>
  <c r="AN79" i="5"/>
  <c r="AM131" i="5"/>
  <c r="AN131" i="5"/>
  <c r="AM196" i="5"/>
  <c r="AN196" i="5"/>
  <c r="AM52" i="5"/>
  <c r="AN52" i="5"/>
  <c r="AM182" i="5"/>
  <c r="AN182" i="5"/>
  <c r="AM38" i="5"/>
  <c r="AN38" i="5"/>
  <c r="AM64" i="5"/>
  <c r="AN64" i="5"/>
  <c r="AN430" i="5"/>
  <c r="AM430" i="5"/>
  <c r="AM286" i="5"/>
  <c r="AN286" i="5"/>
  <c r="AM142" i="5"/>
  <c r="AN142" i="5"/>
  <c r="AM551" i="5"/>
  <c r="AN551" i="5"/>
  <c r="AN436" i="5"/>
  <c r="AM436" i="5"/>
  <c r="AM292" i="5"/>
  <c r="AN292" i="5"/>
  <c r="AM148" i="5"/>
  <c r="AN148" i="5"/>
  <c r="AJ837" i="5"/>
  <c r="AK837" i="5"/>
  <c r="AK655" i="5"/>
  <c r="AJ655" i="5"/>
  <c r="AJ551" i="5"/>
  <c r="AK551" i="5"/>
  <c r="AK847" i="5"/>
  <c r="AJ847" i="5"/>
  <c r="AK722" i="5"/>
  <c r="AJ722" i="5"/>
  <c r="AK332" i="5"/>
  <c r="AJ332" i="5"/>
  <c r="AK385" i="5"/>
  <c r="AJ385" i="5"/>
  <c r="AJ157" i="5"/>
  <c r="AK157" i="5"/>
  <c r="AJ810" i="5"/>
  <c r="AK810" i="5"/>
  <c r="AJ409" i="5"/>
  <c r="AK409" i="5"/>
  <c r="AJ552" i="5"/>
  <c r="AK552" i="5"/>
  <c r="AJ826" i="5"/>
  <c r="AK826" i="5"/>
  <c r="AK636" i="5"/>
  <c r="AJ636" i="5"/>
  <c r="AJ275" i="5"/>
  <c r="AK275" i="5"/>
  <c r="AK739" i="5"/>
  <c r="AJ739" i="5"/>
  <c r="AJ568" i="5"/>
  <c r="AK568" i="5"/>
  <c r="AK71" i="5"/>
  <c r="AJ71" i="5"/>
  <c r="AJ710" i="5"/>
  <c r="AK710" i="5"/>
  <c r="AJ508" i="5"/>
  <c r="AK508" i="5"/>
  <c r="AJ208" i="5"/>
  <c r="AK208" i="5"/>
  <c r="AK757" i="5"/>
  <c r="AJ757" i="5"/>
  <c r="AK547" i="5"/>
  <c r="AJ547" i="5"/>
  <c r="AJ35" i="5"/>
  <c r="AK35" i="5"/>
  <c r="AJ718" i="5"/>
  <c r="AK718" i="5"/>
  <c r="AK483" i="5"/>
  <c r="AJ483" i="5"/>
  <c r="AK860" i="5"/>
  <c r="AJ860" i="5"/>
  <c r="AJ651" i="5"/>
  <c r="AK651" i="5"/>
  <c r="AK224" i="5"/>
  <c r="AJ224" i="5"/>
  <c r="AK764" i="5"/>
  <c r="AJ764" i="5"/>
  <c r="AJ545" i="5"/>
  <c r="AK545" i="5"/>
  <c r="AJ302" i="5"/>
  <c r="AK302" i="5"/>
  <c r="AJ782" i="5"/>
  <c r="AK782" i="5"/>
  <c r="AK582" i="5"/>
  <c r="AJ582" i="5"/>
  <c r="AJ301" i="5"/>
  <c r="AK301" i="5"/>
  <c r="AK752" i="5"/>
  <c r="AJ752" i="5"/>
  <c r="AK595" i="5"/>
  <c r="AJ595" i="5"/>
  <c r="AK392" i="5"/>
  <c r="AJ392" i="5"/>
  <c r="AJ214" i="5"/>
  <c r="AK214" i="5"/>
  <c r="AK264" i="5"/>
  <c r="AJ264" i="5"/>
  <c r="AJ298" i="5"/>
  <c r="AK298" i="5"/>
  <c r="AJ142" i="5"/>
  <c r="AK142" i="5"/>
  <c r="AJ382" i="5"/>
  <c r="AK382" i="5"/>
  <c r="AJ305" i="5"/>
  <c r="AK305" i="5"/>
  <c r="AJ150" i="5"/>
  <c r="AK150" i="5"/>
  <c r="AJ785" i="5"/>
  <c r="AK785" i="5"/>
  <c r="AJ628" i="5"/>
  <c r="AK628" i="5"/>
  <c r="AJ490" i="5"/>
  <c r="AK490" i="5"/>
  <c r="AJ193" i="5"/>
  <c r="AK193" i="5"/>
  <c r="AK799" i="5"/>
  <c r="AJ799" i="5"/>
  <c r="AK642" i="5"/>
  <c r="AJ642" i="5"/>
  <c r="AJ474" i="5"/>
  <c r="AK474" i="5"/>
  <c r="AJ312" i="5"/>
  <c r="AK312" i="5"/>
  <c r="AJ149" i="5"/>
  <c r="AK149" i="5"/>
  <c r="AK779" i="5"/>
  <c r="AJ779" i="5"/>
  <c r="AJ635" i="5"/>
  <c r="AK635" i="5"/>
  <c r="AJ460" i="5"/>
  <c r="AK460" i="5"/>
  <c r="AJ287" i="5"/>
  <c r="AK287" i="5"/>
  <c r="AJ92" i="5"/>
  <c r="AK92" i="5"/>
  <c r="AJ28" i="5"/>
  <c r="AK28" i="5"/>
  <c r="AJ90" i="5"/>
  <c r="AK90" i="5"/>
  <c r="AK380" i="5"/>
  <c r="AJ380" i="5"/>
  <c r="AK216" i="5"/>
  <c r="AJ216" i="5"/>
  <c r="AJ52" i="5"/>
  <c r="AK52" i="5"/>
  <c r="AJ461" i="5"/>
  <c r="AK461" i="5"/>
  <c r="AJ389" i="5"/>
  <c r="AK389" i="5"/>
  <c r="AK212" i="5"/>
  <c r="AJ212" i="5"/>
  <c r="AJ42" i="5"/>
  <c r="AK42" i="5"/>
  <c r="AJ333" i="5"/>
  <c r="AK333" i="5"/>
  <c r="AJ261" i="5"/>
  <c r="AK261" i="5"/>
  <c r="AK189" i="5"/>
  <c r="AJ189" i="5"/>
  <c r="AJ117" i="5"/>
  <c r="AK117" i="5"/>
  <c r="AJ45" i="5"/>
  <c r="AK45" i="5"/>
  <c r="AD797" i="5"/>
  <c r="AE797" i="5"/>
  <c r="AD215" i="5"/>
  <c r="AE215" i="5"/>
  <c r="AD732" i="5"/>
  <c r="AE732" i="5"/>
  <c r="AD598" i="5"/>
  <c r="AE598" i="5"/>
  <c r="AD464" i="5"/>
  <c r="AE464" i="5"/>
  <c r="AD512" i="5"/>
  <c r="AE512" i="5"/>
  <c r="AD418" i="5"/>
  <c r="AE418" i="5"/>
  <c r="AD867" i="5"/>
  <c r="AE867" i="5"/>
  <c r="AD21" i="5"/>
  <c r="AE21" i="5"/>
  <c r="AD580" i="5"/>
  <c r="AE580" i="5"/>
  <c r="AD730" i="5"/>
  <c r="AE730" i="5"/>
  <c r="AD498" i="5"/>
  <c r="AE498" i="5"/>
  <c r="AD214" i="5"/>
  <c r="AE214" i="5"/>
  <c r="AD719" i="5"/>
  <c r="AE719" i="5"/>
  <c r="AD473" i="5"/>
  <c r="AE473" i="5"/>
  <c r="AD232" i="5"/>
  <c r="AE232" i="5"/>
  <c r="AD729" i="5"/>
  <c r="AE729" i="5"/>
  <c r="AE402" i="5"/>
  <c r="AD402" i="5"/>
  <c r="AD275" i="5"/>
  <c r="AE275" i="5"/>
  <c r="AD623" i="5"/>
  <c r="AE623" i="5"/>
  <c r="AE414" i="5"/>
  <c r="AD414" i="5"/>
  <c r="AD117" i="5"/>
  <c r="AE117" i="5"/>
  <c r="AD651" i="5"/>
  <c r="AE651" i="5"/>
  <c r="AD338" i="5"/>
  <c r="AE338" i="5"/>
  <c r="AE331" i="5"/>
  <c r="AD331" i="5"/>
  <c r="AD669" i="5"/>
  <c r="AE669" i="5"/>
  <c r="AE457" i="5"/>
  <c r="AD457" i="5"/>
  <c r="AD182" i="5"/>
  <c r="AE182" i="5"/>
  <c r="AD707" i="5"/>
  <c r="AE707" i="5"/>
  <c r="AD410" i="5"/>
  <c r="AE410" i="5"/>
  <c r="AE829" i="5"/>
  <c r="AD829" i="5"/>
  <c r="AD562" i="5"/>
  <c r="AE562" i="5"/>
  <c r="AE241" i="5"/>
  <c r="AD241" i="5"/>
  <c r="AE823" i="5"/>
  <c r="AD823" i="5"/>
  <c r="AD659" i="5"/>
  <c r="AE659" i="5"/>
  <c r="AE477" i="5"/>
  <c r="AD477" i="5"/>
  <c r="AE247" i="5"/>
  <c r="AD247" i="5"/>
  <c r="AE306" i="5"/>
  <c r="AD306" i="5"/>
  <c r="AD142" i="5"/>
  <c r="AE142" i="5"/>
  <c r="AD178" i="5"/>
  <c r="AE178" i="5"/>
  <c r="AE468" i="5"/>
  <c r="AD468" i="5"/>
  <c r="AD339" i="5"/>
  <c r="AE339" i="5"/>
  <c r="AD195" i="5"/>
  <c r="AE195" i="5"/>
  <c r="AD14" i="5"/>
  <c r="AE14" i="5"/>
  <c r="AD86" i="5"/>
  <c r="AE86" i="5"/>
  <c r="AD735" i="5"/>
  <c r="AE735" i="5"/>
  <c r="AD513" i="5"/>
  <c r="AE513" i="5"/>
  <c r="AD346" i="5"/>
  <c r="AE346" i="5"/>
  <c r="AD202" i="5"/>
  <c r="AE202" i="5"/>
  <c r="AD834" i="5"/>
  <c r="AE834" i="5"/>
  <c r="AD670" i="5"/>
  <c r="AE670" i="5"/>
  <c r="AD489" i="5"/>
  <c r="AE489" i="5"/>
  <c r="AD243" i="5"/>
  <c r="AE243" i="5"/>
  <c r="AD857" i="5"/>
  <c r="AE857" i="5"/>
  <c r="AD687" i="5"/>
  <c r="AE687" i="5"/>
  <c r="AD502" i="5"/>
  <c r="AE502" i="5"/>
  <c r="AE372" i="5"/>
  <c r="AD372" i="5"/>
  <c r="AE193" i="5"/>
  <c r="AD193" i="5"/>
  <c r="AE138" i="5"/>
  <c r="AD138" i="5"/>
  <c r="AD98" i="5"/>
  <c r="AE98" i="5"/>
  <c r="AD17" i="5"/>
  <c r="AE17" i="5"/>
  <c r="AD800" i="5"/>
  <c r="AE800" i="5"/>
  <c r="AD728" i="5"/>
  <c r="AE728" i="5"/>
  <c r="AE656" i="5"/>
  <c r="AD656" i="5"/>
  <c r="AD584" i="5"/>
  <c r="AE584" i="5"/>
  <c r="AE505" i="5"/>
  <c r="AD505" i="5"/>
  <c r="AE337" i="5"/>
  <c r="AD337" i="5"/>
  <c r="AE180" i="5"/>
  <c r="AD180" i="5"/>
  <c r="AD23" i="5"/>
  <c r="AE23" i="5"/>
  <c r="AD297" i="5"/>
  <c r="AE297" i="5"/>
  <c r="AD153" i="5"/>
  <c r="AE153" i="5"/>
  <c r="AH475" i="5"/>
  <c r="AG475" i="5"/>
  <c r="AG729" i="5"/>
  <c r="AH729" i="5"/>
  <c r="AG140" i="5"/>
  <c r="AH140" i="5"/>
  <c r="AG21" i="5"/>
  <c r="AH21" i="5"/>
  <c r="AH702" i="5"/>
  <c r="AG702" i="5"/>
  <c r="AG617" i="5"/>
  <c r="AH617" i="5"/>
  <c r="AG506" i="5"/>
  <c r="AH506" i="5"/>
  <c r="AG590" i="5"/>
  <c r="AH590" i="5"/>
  <c r="AG98" i="5"/>
  <c r="AH98" i="5"/>
  <c r="AG129" i="5"/>
  <c r="AH129" i="5"/>
  <c r="AG358" i="5"/>
  <c r="AH358" i="5"/>
  <c r="AN516" i="5"/>
  <c r="AM516" i="5"/>
  <c r="AN672" i="5"/>
  <c r="AM672" i="5"/>
  <c r="AN775" i="5"/>
  <c r="AM775" i="5"/>
  <c r="AM867" i="5"/>
  <c r="AN867" i="5"/>
  <c r="AM262" i="5"/>
  <c r="AN262" i="5"/>
  <c r="AN360" i="5"/>
  <c r="AM360" i="5"/>
  <c r="AM100" i="5"/>
  <c r="AN100" i="5"/>
  <c r="AN638" i="5"/>
  <c r="AM638" i="5"/>
  <c r="AN386" i="5"/>
  <c r="AM386" i="5"/>
  <c r="AN125" i="5"/>
  <c r="AM125" i="5"/>
  <c r="AM116" i="5"/>
  <c r="AN116" i="5"/>
  <c r="AM344" i="5"/>
  <c r="AN344" i="5"/>
  <c r="AK465" i="5"/>
  <c r="AJ465" i="5"/>
  <c r="AJ866" i="5"/>
  <c r="AK866" i="5"/>
  <c r="AJ172" i="5"/>
  <c r="AK172" i="5"/>
  <c r="AJ268" i="5"/>
  <c r="AK268" i="5"/>
  <c r="AK811" i="5"/>
  <c r="AJ811" i="5"/>
  <c r="AJ781" i="5"/>
  <c r="AK781" i="5"/>
  <c r="AJ204" i="5"/>
  <c r="AK204" i="5"/>
  <c r="AK528" i="5"/>
  <c r="AJ528" i="5"/>
  <c r="AJ210" i="5"/>
  <c r="AK210" i="5"/>
  <c r="AJ76" i="5"/>
  <c r="AK76" i="5"/>
  <c r="AK271" i="5"/>
  <c r="AJ271" i="5"/>
  <c r="AJ69" i="5"/>
  <c r="AK69" i="5"/>
  <c r="AD760" i="5"/>
  <c r="AE760" i="5"/>
  <c r="AE342" i="5"/>
  <c r="AD342" i="5"/>
  <c r="AD95" i="5"/>
  <c r="AE95" i="5"/>
  <c r="AD143" i="5"/>
  <c r="AE143" i="5"/>
  <c r="AD648" i="5"/>
  <c r="AE648" i="5"/>
  <c r="AE90" i="5"/>
  <c r="AD90" i="5"/>
  <c r="AD140" i="5"/>
  <c r="AE140" i="5"/>
  <c r="AD534" i="5"/>
  <c r="AE534" i="5"/>
  <c r="AD53" i="5"/>
  <c r="AE53" i="5"/>
  <c r="AD87" i="5"/>
  <c r="AE87" i="5"/>
  <c r="AG355" i="5"/>
  <c r="AH355" i="5"/>
  <c r="AG663" i="5"/>
  <c r="AH663" i="5"/>
  <c r="AG642" i="5"/>
  <c r="AH642" i="5"/>
  <c r="AG789" i="5"/>
  <c r="AH789" i="5"/>
  <c r="AG440" i="5"/>
  <c r="AH440" i="5"/>
  <c r="AG215" i="5"/>
  <c r="AH215" i="5"/>
  <c r="AH95" i="5"/>
  <c r="AG95" i="5"/>
  <c r="AG728" i="5"/>
  <c r="AH728" i="5"/>
  <c r="AH47" i="5"/>
  <c r="AG47" i="5"/>
  <c r="AG463" i="5"/>
  <c r="AH463" i="5"/>
  <c r="AG496" i="5"/>
  <c r="AH496" i="5"/>
  <c r="AM635" i="5"/>
  <c r="AN635" i="5"/>
  <c r="AN606" i="5"/>
  <c r="AM606" i="5"/>
  <c r="AN755" i="5"/>
  <c r="AM755" i="5"/>
  <c r="AM298" i="5"/>
  <c r="AN298" i="5"/>
  <c r="AN55" i="5"/>
  <c r="AM55" i="5"/>
  <c r="AM333" i="5"/>
  <c r="AN333" i="5"/>
  <c r="AM185" i="5"/>
  <c r="AN185" i="5"/>
  <c r="AM612" i="5"/>
  <c r="AN612" i="5"/>
  <c r="AM86" i="5"/>
  <c r="AN86" i="5"/>
  <c r="AM477" i="5"/>
  <c r="AN477" i="5"/>
  <c r="AM91" i="5"/>
  <c r="AN91" i="5"/>
  <c r="AM181" i="5"/>
  <c r="AN181" i="5"/>
  <c r="AJ769" i="5"/>
  <c r="AK769" i="5"/>
  <c r="AK464" i="5"/>
  <c r="AJ464" i="5"/>
  <c r="AK368" i="5"/>
  <c r="AJ368" i="5"/>
  <c r="AJ310" i="5"/>
  <c r="AK310" i="5"/>
  <c r="AJ226" i="5"/>
  <c r="AK226" i="5"/>
  <c r="AK848" i="5"/>
  <c r="AJ848" i="5"/>
  <c r="AJ274" i="5"/>
  <c r="AK274" i="5"/>
  <c r="AJ203" i="5"/>
  <c r="AK203" i="5"/>
  <c r="AJ699" i="5"/>
  <c r="AK699" i="5"/>
  <c r="AJ326" i="5"/>
  <c r="AK326" i="5"/>
  <c r="AJ73" i="5"/>
  <c r="AK73" i="5"/>
  <c r="AK351" i="5"/>
  <c r="AJ351" i="5"/>
  <c r="AD676" i="5"/>
  <c r="AE676" i="5"/>
  <c r="AD808" i="5"/>
  <c r="AE808" i="5"/>
  <c r="AE805" i="5"/>
  <c r="AD805" i="5"/>
  <c r="AD70" i="5"/>
  <c r="AE70" i="5"/>
  <c r="AD116" i="5"/>
  <c r="AE116" i="5"/>
  <c r="AE480" i="5"/>
  <c r="AD480" i="5"/>
  <c r="AD681" i="5"/>
  <c r="AE681" i="5"/>
  <c r="AD254" i="5"/>
  <c r="AE254" i="5"/>
  <c r="AD128" i="5"/>
  <c r="AE128" i="5"/>
  <c r="AD39" i="5"/>
  <c r="AE39" i="5"/>
  <c r="AD556" i="5"/>
  <c r="AE556" i="5"/>
  <c r="AD50" i="5"/>
  <c r="AE50" i="5"/>
  <c r="AE530" i="5"/>
  <c r="AD530" i="5"/>
  <c r="AE192" i="5"/>
  <c r="AD192" i="5"/>
  <c r="AH721" i="5"/>
  <c r="AG721" i="5"/>
  <c r="AG504" i="5"/>
  <c r="AH504" i="5"/>
  <c r="AG783" i="5"/>
  <c r="AH783" i="5"/>
  <c r="AH29" i="5"/>
  <c r="AG29" i="5"/>
  <c r="AH751" i="5"/>
  <c r="AG751" i="5"/>
  <c r="AG186" i="5"/>
  <c r="AH186" i="5"/>
  <c r="AG449" i="5"/>
  <c r="AH449" i="5"/>
  <c r="AG603" i="5"/>
  <c r="AH603" i="5"/>
  <c r="AG647" i="5"/>
  <c r="AH647" i="5"/>
  <c r="AG722" i="5"/>
  <c r="AH722" i="5"/>
  <c r="AG204" i="5"/>
  <c r="AH204" i="5"/>
  <c r="AG182" i="5"/>
  <c r="AH182" i="5"/>
  <c r="AG443" i="5"/>
  <c r="AH443" i="5"/>
  <c r="AG346" i="5"/>
  <c r="AH346" i="5"/>
  <c r="AN682" i="5"/>
  <c r="AM682" i="5"/>
  <c r="AN382" i="5"/>
  <c r="AM382" i="5"/>
  <c r="AM302" i="5"/>
  <c r="AN302" i="5"/>
  <c r="AM689" i="5"/>
  <c r="AN689" i="5"/>
  <c r="AM349" i="5"/>
  <c r="AN349" i="5"/>
  <c r="AN564" i="5"/>
  <c r="AM564" i="5"/>
  <c r="AN778" i="5"/>
  <c r="AM778" i="5"/>
  <c r="AN370" i="5"/>
  <c r="AM370" i="5"/>
  <c r="AM154" i="5"/>
  <c r="AN154" i="5"/>
  <c r="AN315" i="5"/>
  <c r="AM315" i="5"/>
  <c r="AM461" i="5"/>
  <c r="AN461" i="5"/>
  <c r="AN13" i="5"/>
  <c r="AM13" i="5"/>
  <c r="AN456" i="5"/>
  <c r="AM456" i="5"/>
  <c r="AM30" i="5"/>
  <c r="AN30" i="5"/>
  <c r="AK372" i="5"/>
  <c r="AJ372" i="5"/>
  <c r="AJ768" i="5"/>
  <c r="AK768" i="5"/>
  <c r="AJ586" i="5"/>
  <c r="AK586" i="5"/>
  <c r="AJ793" i="5"/>
  <c r="AK793" i="5"/>
  <c r="AJ610" i="5"/>
  <c r="AK610" i="5"/>
  <c r="AJ194" i="5"/>
  <c r="AK194" i="5"/>
  <c r="AJ849" i="5"/>
  <c r="AK849" i="5"/>
  <c r="AK805" i="5"/>
  <c r="AJ805" i="5"/>
  <c r="AK108" i="5"/>
  <c r="AJ108" i="5"/>
  <c r="AJ414" i="5"/>
  <c r="AK414" i="5"/>
  <c r="AJ245" i="5"/>
  <c r="AK245" i="5"/>
  <c r="AK345" i="5"/>
  <c r="AJ345" i="5"/>
  <c r="AJ201" i="5"/>
  <c r="AK201" i="5"/>
  <c r="AJ57" i="5"/>
  <c r="AK57" i="5"/>
  <c r="AD532" i="5"/>
  <c r="AE532" i="5"/>
  <c r="AD617" i="5"/>
  <c r="AE617" i="5"/>
  <c r="AD579" i="5"/>
  <c r="AE579" i="5"/>
  <c r="AD778" i="5"/>
  <c r="AE778" i="5"/>
  <c r="AD316" i="5"/>
  <c r="AE316" i="5"/>
  <c r="AD496" i="5"/>
  <c r="AE496" i="5"/>
  <c r="AE757" i="5"/>
  <c r="AD757" i="5"/>
  <c r="AD429" i="5"/>
  <c r="AE429" i="5"/>
  <c r="AD437" i="5"/>
  <c r="AE437" i="5"/>
  <c r="AE679" i="5"/>
  <c r="AD679" i="5"/>
  <c r="AD93" i="5"/>
  <c r="AE93" i="5"/>
  <c r="AE469" i="5"/>
  <c r="AD469" i="5"/>
  <c r="AE619" i="5"/>
  <c r="AD619" i="5"/>
  <c r="AE360" i="5"/>
  <c r="AD360" i="5"/>
  <c r="AE673" i="5"/>
  <c r="AD673" i="5"/>
  <c r="AD315" i="5"/>
  <c r="AE315" i="5"/>
  <c r="AD196" i="5"/>
  <c r="AE196" i="5"/>
  <c r="AD491" i="5"/>
  <c r="AE491" i="5"/>
  <c r="AE211" i="5"/>
  <c r="AD211" i="5"/>
  <c r="AE109" i="5"/>
  <c r="AD109" i="5"/>
  <c r="AD585" i="5"/>
  <c r="AE585" i="5"/>
  <c r="AD219" i="5"/>
  <c r="AE219" i="5"/>
  <c r="AD684" i="5"/>
  <c r="AE684" i="5"/>
  <c r="AD260" i="5"/>
  <c r="AE260" i="5"/>
  <c r="AD713" i="5"/>
  <c r="AE713" i="5"/>
  <c r="AD388" i="5"/>
  <c r="AE388" i="5"/>
  <c r="AD11" i="5"/>
  <c r="AE11" i="5"/>
  <c r="AD34" i="5"/>
  <c r="AE34" i="5"/>
  <c r="AE740" i="5"/>
  <c r="AD740" i="5"/>
  <c r="AD596" i="5"/>
  <c r="AE596" i="5"/>
  <c r="AD387" i="5"/>
  <c r="AE387" i="5"/>
  <c r="AE37" i="5"/>
  <c r="AD37" i="5"/>
  <c r="AD179" i="5"/>
  <c r="AE179" i="5"/>
  <c r="AG411" i="5"/>
  <c r="AH411" i="5"/>
  <c r="AG237" i="5"/>
  <c r="AH237" i="5"/>
  <c r="AG599" i="5"/>
  <c r="AH599" i="5"/>
  <c r="AG597" i="5"/>
  <c r="AH597" i="5"/>
  <c r="AG808" i="5"/>
  <c r="AH808" i="5"/>
  <c r="AH858" i="5"/>
  <c r="AG858" i="5"/>
  <c r="AG622" i="5"/>
  <c r="AH622" i="5"/>
  <c r="AG415" i="5"/>
  <c r="AH415" i="5"/>
  <c r="AG107" i="5"/>
  <c r="AH107" i="5"/>
  <c r="AH816" i="5"/>
  <c r="AG816" i="5"/>
  <c r="AH805" i="5"/>
  <c r="AG805" i="5"/>
  <c r="AG760" i="5"/>
  <c r="AH760" i="5"/>
  <c r="AH67" i="5"/>
  <c r="AG67" i="5"/>
  <c r="AG634" i="5"/>
  <c r="AH634" i="5"/>
  <c r="AG860" i="5"/>
  <c r="AH860" i="5"/>
  <c r="AG644" i="5"/>
  <c r="AH644" i="5"/>
  <c r="AG185" i="5"/>
  <c r="AH185" i="5"/>
  <c r="AG33" i="5"/>
  <c r="AH33" i="5"/>
  <c r="AG558" i="5"/>
  <c r="AH558" i="5"/>
  <c r="AG484" i="5"/>
  <c r="AH484" i="5"/>
  <c r="AG52" i="5"/>
  <c r="AH52" i="5"/>
  <c r="AN853" i="5"/>
  <c r="AM853" i="5"/>
  <c r="AM268" i="5"/>
  <c r="AN268" i="5"/>
  <c r="AN486" i="5"/>
  <c r="AM486" i="5"/>
  <c r="AM336" i="5"/>
  <c r="AN336" i="5"/>
  <c r="AM555" i="5"/>
  <c r="AN555" i="5"/>
  <c r="AM759" i="5"/>
  <c r="AN759" i="5"/>
  <c r="AN585" i="5"/>
  <c r="AM585" i="5"/>
  <c r="AM133" i="5"/>
  <c r="AN133" i="5"/>
  <c r="AN686" i="5"/>
  <c r="AM686" i="5"/>
  <c r="AM29" i="5"/>
  <c r="AN29" i="5"/>
  <c r="AM236" i="5"/>
  <c r="AN236" i="5"/>
  <c r="AN195" i="5"/>
  <c r="AM195" i="5"/>
  <c r="AM443" i="5"/>
  <c r="AN443" i="5"/>
  <c r="AM11" i="5"/>
  <c r="AN11" i="5"/>
  <c r="AM161" i="5"/>
  <c r="AN161" i="5"/>
  <c r="AK836" i="5"/>
  <c r="AJ836" i="5"/>
  <c r="AK421" i="5"/>
  <c r="AJ421" i="5"/>
  <c r="AK637" i="5"/>
  <c r="AJ637" i="5"/>
  <c r="AJ293" i="5"/>
  <c r="AK293" i="5"/>
  <c r="AJ96" i="5"/>
  <c r="AK96" i="5"/>
  <c r="AJ250" i="5"/>
  <c r="AK250" i="5"/>
  <c r="AJ70" i="5"/>
  <c r="AK70" i="5"/>
  <c r="AJ234" i="5"/>
  <c r="AK234" i="5"/>
  <c r="AJ325" i="5"/>
  <c r="AK325" i="5"/>
  <c r="AK554" i="5"/>
  <c r="AJ554" i="5"/>
  <c r="AK601" i="5"/>
  <c r="AJ601" i="5"/>
  <c r="AJ760" i="5"/>
  <c r="AK760" i="5"/>
  <c r="AK408" i="5"/>
  <c r="AJ408" i="5"/>
  <c r="AJ18" i="5"/>
  <c r="AK18" i="5"/>
  <c r="AK151" i="5"/>
  <c r="AJ151" i="5"/>
  <c r="AJ313" i="5"/>
  <c r="AK313" i="5"/>
  <c r="AJ807" i="5"/>
  <c r="AK807" i="5"/>
  <c r="AK498" i="5"/>
  <c r="AJ498" i="5"/>
  <c r="AJ244" i="5"/>
  <c r="AK244" i="5"/>
  <c r="AJ482" i="5"/>
  <c r="AK482" i="5"/>
  <c r="AJ158" i="5"/>
  <c r="AK158" i="5"/>
  <c r="AJ648" i="5"/>
  <c r="AK648" i="5"/>
  <c r="AK295" i="5"/>
  <c r="AJ295" i="5"/>
  <c r="AJ53" i="5"/>
  <c r="AK53" i="5"/>
  <c r="AJ394" i="5"/>
  <c r="AK394" i="5"/>
  <c r="AJ59" i="5"/>
  <c r="AK59" i="5"/>
  <c r="AJ395" i="5"/>
  <c r="AK395" i="5"/>
  <c r="AK55" i="5"/>
  <c r="AJ55" i="5"/>
  <c r="AJ267" i="5"/>
  <c r="AK267" i="5"/>
  <c r="AK123" i="5"/>
  <c r="AJ123" i="5"/>
  <c r="AD826" i="5"/>
  <c r="AE826" i="5"/>
  <c r="AE655" i="5"/>
  <c r="AD655" i="5"/>
  <c r="AE685" i="5"/>
  <c r="AD685" i="5"/>
  <c r="AE276" i="5"/>
  <c r="AD276" i="5"/>
  <c r="AD609" i="5"/>
  <c r="AE609" i="5"/>
  <c r="AD510" i="5"/>
  <c r="AE510" i="5"/>
  <c r="AD748" i="5"/>
  <c r="AE748" i="5"/>
  <c r="AD250" i="5"/>
  <c r="AE250" i="5"/>
  <c r="AD449" i="5"/>
  <c r="AE449" i="5"/>
  <c r="AD425" i="5"/>
  <c r="AE425" i="5"/>
  <c r="AD660" i="5"/>
  <c r="AE660" i="5"/>
  <c r="AD33" i="5"/>
  <c r="AE33" i="5"/>
  <c r="AD470" i="5"/>
  <c r="AE470" i="5"/>
  <c r="AD242" i="5"/>
  <c r="AE242" i="5"/>
  <c r="AD422" i="5"/>
  <c r="AE422" i="5"/>
  <c r="AD591" i="5"/>
  <c r="AE591" i="5"/>
  <c r="AD838" i="5"/>
  <c r="AE838" i="5"/>
  <c r="AD485" i="5"/>
  <c r="AE485" i="5"/>
  <c r="AD170" i="5"/>
  <c r="AE170" i="5"/>
  <c r="AE483" i="5"/>
  <c r="AD483" i="5"/>
  <c r="AD203" i="5"/>
  <c r="AE203" i="5"/>
  <c r="AE97" i="5"/>
  <c r="AD97" i="5"/>
  <c r="AD549" i="5"/>
  <c r="AE549" i="5"/>
  <c r="AE210" i="5"/>
  <c r="AD210" i="5"/>
  <c r="AD677" i="5"/>
  <c r="AE677" i="5"/>
  <c r="AE252" i="5"/>
  <c r="AD252" i="5"/>
  <c r="AE24" i="5"/>
  <c r="AD24" i="5"/>
  <c r="AE523" i="5"/>
  <c r="AD523" i="5"/>
  <c r="AD154" i="5"/>
  <c r="AE154" i="5"/>
  <c r="AE25" i="5"/>
  <c r="AD25" i="5"/>
  <c r="AD734" i="5"/>
  <c r="AE734" i="5"/>
  <c r="AD590" i="5"/>
  <c r="AE590" i="5"/>
  <c r="AD344" i="5"/>
  <c r="AE344" i="5"/>
  <c r="AE30" i="5"/>
  <c r="AD30" i="5"/>
  <c r="AD22" i="5"/>
  <c r="AE22" i="5"/>
  <c r="AG341" i="5"/>
  <c r="AH341" i="5"/>
  <c r="AG356" i="5"/>
  <c r="AH356" i="5"/>
  <c r="AG153" i="5"/>
  <c r="AH153" i="5"/>
  <c r="AH786" i="5"/>
  <c r="AG786" i="5"/>
  <c r="AG284" i="5"/>
  <c r="AH284" i="5"/>
  <c r="AH10" i="5"/>
  <c r="AG10" i="5"/>
  <c r="AG68" i="5"/>
  <c r="AH68" i="5"/>
  <c r="AG862" i="5"/>
  <c r="AH862" i="5"/>
  <c r="AG372" i="5"/>
  <c r="AH372" i="5"/>
  <c r="AG233" i="5"/>
  <c r="AH233" i="5"/>
  <c r="AG501" i="5"/>
  <c r="AH501" i="5"/>
  <c r="AG368" i="5"/>
  <c r="AH368" i="5"/>
  <c r="AG598" i="5"/>
  <c r="AH598" i="5"/>
  <c r="AG491" i="5"/>
  <c r="AH491" i="5"/>
  <c r="AH727" i="5"/>
  <c r="AG727" i="5"/>
  <c r="AG339" i="5"/>
  <c r="AH339" i="5"/>
  <c r="AG773" i="5"/>
  <c r="AH773" i="5"/>
  <c r="AG586" i="5"/>
  <c r="AH586" i="5"/>
  <c r="AG379" i="5"/>
  <c r="AH379" i="5"/>
  <c r="AG807" i="5"/>
  <c r="AH807" i="5"/>
  <c r="AG594" i="5"/>
  <c r="AH594" i="5"/>
  <c r="AG246" i="5"/>
  <c r="AH246" i="5"/>
  <c r="AG565" i="5"/>
  <c r="AH565" i="5"/>
  <c r="AG212" i="5"/>
  <c r="AH212" i="5"/>
  <c r="AH696" i="5"/>
  <c r="AG696" i="5"/>
  <c r="AG294" i="5"/>
  <c r="AH294" i="5"/>
  <c r="AG742" i="5"/>
  <c r="AH742" i="5"/>
  <c r="AG481" i="5"/>
  <c r="AH481" i="5"/>
  <c r="AH17" i="5"/>
  <c r="AG17" i="5"/>
  <c r="AG629" i="5"/>
  <c r="AH629" i="5"/>
  <c r="AG359" i="5"/>
  <c r="AH359" i="5"/>
  <c r="AG802" i="5"/>
  <c r="AH802" i="5"/>
  <c r="AG609" i="5"/>
  <c r="AH609" i="5"/>
  <c r="AG348" i="5"/>
  <c r="AH348" i="5"/>
  <c r="AG791" i="5"/>
  <c r="AH791" i="5"/>
  <c r="AG511" i="5"/>
  <c r="AH511" i="5"/>
  <c r="AG62" i="5"/>
  <c r="AH62" i="5"/>
  <c r="AH738" i="5"/>
  <c r="AG738" i="5"/>
  <c r="AG567" i="5"/>
  <c r="AH567" i="5"/>
  <c r="AG357" i="5"/>
  <c r="AH357" i="5"/>
  <c r="AH23" i="5"/>
  <c r="AG23" i="5"/>
  <c r="AG264" i="5"/>
  <c r="AH264" i="5"/>
  <c r="AG778" i="5"/>
  <c r="AH778" i="5"/>
  <c r="AG601" i="5"/>
  <c r="AH601" i="5"/>
  <c r="AG403" i="5"/>
  <c r="AH403" i="5"/>
  <c r="AG228" i="5"/>
  <c r="AH228" i="5"/>
  <c r="AG848" i="5"/>
  <c r="AH848" i="5"/>
  <c r="AG776" i="5"/>
  <c r="AH776" i="5"/>
  <c r="AG704" i="5"/>
  <c r="AH704" i="5"/>
  <c r="AG632" i="5"/>
  <c r="AH632" i="5"/>
  <c r="AG560" i="5"/>
  <c r="AH560" i="5"/>
  <c r="AG336" i="5"/>
  <c r="AH336" i="5"/>
  <c r="AG74" i="5"/>
  <c r="AH74" i="5"/>
  <c r="AG158" i="5"/>
  <c r="AH158" i="5"/>
  <c r="AG177" i="5"/>
  <c r="AH177" i="5"/>
  <c r="AG203" i="5"/>
  <c r="AH203" i="5"/>
  <c r="AG26" i="5"/>
  <c r="AH26" i="5"/>
  <c r="AG137" i="5"/>
  <c r="AH137" i="5"/>
  <c r="AG143" i="5"/>
  <c r="AH143" i="5"/>
  <c r="AG546" i="5"/>
  <c r="AH546" i="5"/>
  <c r="AG404" i="5"/>
  <c r="AH404" i="5"/>
  <c r="AG234" i="5"/>
  <c r="AH234" i="5"/>
  <c r="AH57" i="5"/>
  <c r="AG57" i="5"/>
  <c r="AG397" i="5"/>
  <c r="AH397" i="5"/>
  <c r="AG227" i="5"/>
  <c r="AH227" i="5"/>
  <c r="AG50" i="5"/>
  <c r="AH50" i="5"/>
  <c r="AG472" i="5"/>
  <c r="AH472" i="5"/>
  <c r="AG400" i="5"/>
  <c r="AH400" i="5"/>
  <c r="AG328" i="5"/>
  <c r="AH328" i="5"/>
  <c r="AG256" i="5"/>
  <c r="AH256" i="5"/>
  <c r="AG184" i="5"/>
  <c r="AH184" i="5"/>
  <c r="AG112" i="5"/>
  <c r="AH112" i="5"/>
  <c r="AH40" i="5"/>
  <c r="AG40" i="5"/>
  <c r="AN450" i="5"/>
  <c r="AM450" i="5"/>
  <c r="AN422" i="5"/>
  <c r="AM422" i="5"/>
  <c r="AN252" i="5"/>
  <c r="AM252" i="5"/>
  <c r="AM767" i="5"/>
  <c r="AN767" i="5"/>
  <c r="AN93" i="5"/>
  <c r="AM93" i="5"/>
  <c r="AN590" i="5"/>
  <c r="AM590" i="5"/>
  <c r="AM845" i="5"/>
  <c r="AN845" i="5"/>
  <c r="AN408" i="5"/>
  <c r="AM408" i="5"/>
  <c r="AM435" i="5"/>
  <c r="AN435" i="5"/>
  <c r="AN691" i="5"/>
  <c r="AM691" i="5"/>
  <c r="AM777" i="5"/>
  <c r="AN777" i="5"/>
  <c r="AM119" i="5"/>
  <c r="AN119" i="5"/>
  <c r="AN396" i="5"/>
  <c r="AM396" i="5"/>
  <c r="AM425" i="5"/>
  <c r="AN425" i="5"/>
  <c r="AM708" i="5"/>
  <c r="AN708" i="5"/>
  <c r="AM834" i="5"/>
  <c r="AN834" i="5"/>
  <c r="AM661" i="5"/>
  <c r="AN661" i="5"/>
  <c r="AN445" i="5"/>
  <c r="AM445" i="5"/>
  <c r="AN232" i="5"/>
  <c r="AM232" i="5"/>
  <c r="AN716" i="5"/>
  <c r="AM716" i="5"/>
  <c r="AM323" i="5"/>
  <c r="AN323" i="5"/>
  <c r="AN798" i="5"/>
  <c r="AM798" i="5"/>
  <c r="AN556" i="5"/>
  <c r="AM556" i="5"/>
  <c r="AN280" i="5"/>
  <c r="AM280" i="5"/>
  <c r="AM823" i="5"/>
  <c r="AN823" i="5"/>
  <c r="AN658" i="5"/>
  <c r="AM658" i="5"/>
  <c r="AM457" i="5"/>
  <c r="AN457" i="5"/>
  <c r="AM22" i="5"/>
  <c r="AN22" i="5"/>
  <c r="AN685" i="5"/>
  <c r="AM685" i="5"/>
  <c r="AN532" i="5"/>
  <c r="AM532" i="5"/>
  <c r="AM244" i="5"/>
  <c r="AN244" i="5"/>
  <c r="AN750" i="5"/>
  <c r="AM750" i="5"/>
  <c r="AM519" i="5"/>
  <c r="AN519" i="5"/>
  <c r="AM242" i="5"/>
  <c r="AN242" i="5"/>
  <c r="AN722" i="5"/>
  <c r="AM722" i="5"/>
  <c r="AN506" i="5"/>
  <c r="AM506" i="5"/>
  <c r="AM47" i="5"/>
  <c r="AN47" i="5"/>
  <c r="AN733" i="5"/>
  <c r="AM733" i="5"/>
  <c r="AN562" i="5"/>
  <c r="AM562" i="5"/>
  <c r="AM290" i="5"/>
  <c r="AN290" i="5"/>
  <c r="AM855" i="5"/>
  <c r="AN855" i="5"/>
  <c r="AN698" i="5"/>
  <c r="AM698" i="5"/>
  <c r="AM565" i="5"/>
  <c r="AN565" i="5"/>
  <c r="AM375" i="5"/>
  <c r="AN375" i="5"/>
  <c r="AM15" i="5"/>
  <c r="AN15" i="5"/>
  <c r="AN695" i="5"/>
  <c r="AM695" i="5"/>
  <c r="AN498" i="5"/>
  <c r="AM498" i="5"/>
  <c r="AM281" i="5"/>
  <c r="AN281" i="5"/>
  <c r="AN474" i="5"/>
  <c r="AM474" i="5"/>
  <c r="AM204" i="5"/>
  <c r="AN204" i="5"/>
  <c r="AN666" i="5"/>
  <c r="AM666" i="5"/>
  <c r="AM489" i="5"/>
  <c r="AN489" i="5"/>
  <c r="AM250" i="5"/>
  <c r="AN250" i="5"/>
  <c r="AM553" i="5"/>
  <c r="AN553" i="5"/>
  <c r="AN414" i="5"/>
  <c r="AM414" i="5"/>
  <c r="AM134" i="5"/>
  <c r="AN134" i="5"/>
  <c r="AM210" i="5"/>
  <c r="AN210" i="5"/>
  <c r="AM66" i="5"/>
  <c r="AN66" i="5"/>
  <c r="AM118" i="5"/>
  <c r="AN118" i="5"/>
  <c r="AM189" i="5"/>
  <c r="AN189" i="5"/>
  <c r="AN45" i="5"/>
  <c r="AM45" i="5"/>
  <c r="AN169" i="5"/>
  <c r="AM169" i="5"/>
  <c r="AM25" i="5"/>
  <c r="AN25" i="5"/>
  <c r="AM57" i="5"/>
  <c r="AN57" i="5"/>
  <c r="AM423" i="5"/>
  <c r="AN423" i="5"/>
  <c r="AM279" i="5"/>
  <c r="AN279" i="5"/>
  <c r="AM135" i="5"/>
  <c r="AN135" i="5"/>
  <c r="AM545" i="5"/>
  <c r="AN545" i="5"/>
  <c r="AM429" i="5"/>
  <c r="AN429" i="5"/>
  <c r="AN285" i="5"/>
  <c r="AM285" i="5"/>
  <c r="AM141" i="5"/>
  <c r="AN141" i="5"/>
  <c r="AJ360" i="5"/>
  <c r="AK360" i="5"/>
  <c r="AJ626" i="5"/>
  <c r="AK626" i="5"/>
  <c r="AJ300" i="5"/>
  <c r="AK300" i="5"/>
  <c r="AK819" i="5"/>
  <c r="AJ819" i="5"/>
  <c r="AJ522" i="5"/>
  <c r="AK522" i="5"/>
  <c r="AK751" i="5"/>
  <c r="AJ751" i="5"/>
  <c r="AK817" i="5"/>
  <c r="AJ817" i="5"/>
  <c r="AJ454" i="5"/>
  <c r="AK454" i="5"/>
  <c r="AJ696" i="5"/>
  <c r="AK696" i="5"/>
  <c r="AJ23" i="5"/>
  <c r="AK23" i="5"/>
  <c r="AK523" i="5"/>
  <c r="AJ523" i="5"/>
  <c r="AJ816" i="5"/>
  <c r="AK816" i="5"/>
  <c r="AK607" i="5"/>
  <c r="AJ607" i="5"/>
  <c r="AJ251" i="5"/>
  <c r="AK251" i="5"/>
  <c r="AJ730" i="5"/>
  <c r="AK730" i="5"/>
  <c r="AK548" i="5"/>
  <c r="AJ548" i="5"/>
  <c r="AJ406" i="5"/>
  <c r="AK406" i="5"/>
  <c r="AJ701" i="5"/>
  <c r="AK701" i="5"/>
  <c r="AJ496" i="5"/>
  <c r="AK496" i="5"/>
  <c r="AJ190" i="5"/>
  <c r="AK190" i="5"/>
  <c r="AK729" i="5"/>
  <c r="AJ729" i="5"/>
  <c r="AJ538" i="5"/>
  <c r="AK538" i="5"/>
  <c r="AJ174" i="5"/>
  <c r="AK174" i="5"/>
  <c r="AJ698" i="5"/>
  <c r="AK698" i="5"/>
  <c r="AK471" i="5"/>
  <c r="AJ471" i="5"/>
  <c r="AK832" i="5"/>
  <c r="AJ832" i="5"/>
  <c r="AJ612" i="5"/>
  <c r="AK612" i="5"/>
  <c r="AJ206" i="5"/>
  <c r="AK206" i="5"/>
  <c r="AK736" i="5"/>
  <c r="AJ736" i="5"/>
  <c r="AJ526" i="5"/>
  <c r="AK526" i="5"/>
  <c r="AK242" i="5"/>
  <c r="AJ242" i="5"/>
  <c r="AJ773" i="5"/>
  <c r="AK773" i="5"/>
  <c r="AJ573" i="5"/>
  <c r="AK573" i="5"/>
  <c r="AK283" i="5"/>
  <c r="AJ283" i="5"/>
  <c r="AJ745" i="5"/>
  <c r="AK745" i="5"/>
  <c r="AJ588" i="5"/>
  <c r="AK588" i="5"/>
  <c r="AJ384" i="5"/>
  <c r="AK384" i="5"/>
  <c r="AK205" i="5"/>
  <c r="AJ205" i="5"/>
  <c r="AK247" i="5"/>
  <c r="AJ247" i="5"/>
  <c r="AJ289" i="5"/>
  <c r="AK289" i="5"/>
  <c r="AJ132" i="5"/>
  <c r="AK132" i="5"/>
  <c r="AK331" i="5"/>
  <c r="AJ331" i="5"/>
  <c r="AK296" i="5"/>
  <c r="AJ296" i="5"/>
  <c r="AJ119" i="5"/>
  <c r="AK119" i="5"/>
  <c r="AJ778" i="5"/>
  <c r="AK778" i="5"/>
  <c r="AJ621" i="5"/>
  <c r="AK621" i="5"/>
  <c r="AK475" i="5"/>
  <c r="AJ475" i="5"/>
  <c r="AK176" i="5"/>
  <c r="AJ176" i="5"/>
  <c r="AJ770" i="5"/>
  <c r="AK770" i="5"/>
  <c r="AK620" i="5"/>
  <c r="AJ620" i="5"/>
  <c r="AK458" i="5"/>
  <c r="AJ458" i="5"/>
  <c r="AK294" i="5"/>
  <c r="AJ294" i="5"/>
  <c r="AJ137" i="5"/>
  <c r="AK137" i="5"/>
  <c r="AJ766" i="5"/>
  <c r="AK766" i="5"/>
  <c r="AJ622" i="5"/>
  <c r="AK622" i="5"/>
  <c r="AJ424" i="5"/>
  <c r="AK424" i="5"/>
  <c r="AJ256" i="5"/>
  <c r="AK256" i="5"/>
  <c r="AJ77" i="5"/>
  <c r="AK77" i="5"/>
  <c r="AK19" i="5"/>
  <c r="AJ19" i="5"/>
  <c r="AJ74" i="5"/>
  <c r="AK74" i="5"/>
  <c r="AJ373" i="5"/>
  <c r="AK373" i="5"/>
  <c r="AJ209" i="5"/>
  <c r="AK209" i="5"/>
  <c r="AJ41" i="5"/>
  <c r="AK41" i="5"/>
  <c r="AJ455" i="5"/>
  <c r="AK455" i="5"/>
  <c r="AJ376" i="5"/>
  <c r="AK376" i="5"/>
  <c r="AK199" i="5"/>
  <c r="AJ199" i="5"/>
  <c r="AJ29" i="5"/>
  <c r="AK29" i="5"/>
  <c r="AJ327" i="5"/>
  <c r="AK327" i="5"/>
  <c r="AJ255" i="5"/>
  <c r="AK255" i="5"/>
  <c r="AJ183" i="5"/>
  <c r="AK183" i="5"/>
  <c r="AJ111" i="5"/>
  <c r="AK111" i="5"/>
  <c r="AJ39" i="5"/>
  <c r="AK39" i="5"/>
  <c r="AD683" i="5"/>
  <c r="AE683" i="5"/>
  <c r="AD771" i="5"/>
  <c r="AE771" i="5"/>
  <c r="AD618" i="5"/>
  <c r="AE618" i="5"/>
  <c r="AE511" i="5"/>
  <c r="AD511" i="5"/>
  <c r="AD383" i="5"/>
  <c r="AE383" i="5"/>
  <c r="AD105" i="5"/>
  <c r="AE105" i="5"/>
  <c r="AE319" i="5"/>
  <c r="AD319" i="5"/>
  <c r="AE781" i="5"/>
  <c r="AD781" i="5"/>
  <c r="AD714" i="5"/>
  <c r="AE714" i="5"/>
  <c r="AD455" i="5"/>
  <c r="AE455" i="5"/>
  <c r="AE721" i="5"/>
  <c r="AD721" i="5"/>
  <c r="AE475" i="5"/>
  <c r="AD475" i="5"/>
  <c r="AD172" i="5"/>
  <c r="AE172" i="5"/>
  <c r="AD701" i="5"/>
  <c r="AE701" i="5"/>
  <c r="AE439" i="5"/>
  <c r="AD439" i="5"/>
  <c r="AD208" i="5"/>
  <c r="AE208" i="5"/>
  <c r="AD690" i="5"/>
  <c r="AE690" i="5"/>
  <c r="AE391" i="5"/>
  <c r="AD391" i="5"/>
  <c r="AD155" i="5"/>
  <c r="AE155" i="5"/>
  <c r="AD604" i="5"/>
  <c r="AE604" i="5"/>
  <c r="AD377" i="5"/>
  <c r="AE377" i="5"/>
  <c r="AD356" i="5"/>
  <c r="AE356" i="5"/>
  <c r="AD612" i="5"/>
  <c r="AE612" i="5"/>
  <c r="AE325" i="5"/>
  <c r="AD325" i="5"/>
  <c r="AD47" i="5"/>
  <c r="AE47" i="5"/>
  <c r="AD640" i="5"/>
  <c r="AE640" i="5"/>
  <c r="AD447" i="5"/>
  <c r="AE447" i="5"/>
  <c r="AD136" i="5"/>
  <c r="AE136" i="5"/>
  <c r="AD678" i="5"/>
  <c r="AE678" i="5"/>
  <c r="AD374" i="5"/>
  <c r="AE374" i="5"/>
  <c r="AD810" i="5"/>
  <c r="AE810" i="5"/>
  <c r="AE553" i="5"/>
  <c r="AD553" i="5"/>
  <c r="AE222" i="5"/>
  <c r="AD222" i="5"/>
  <c r="AD816" i="5"/>
  <c r="AE816" i="5"/>
  <c r="AD652" i="5"/>
  <c r="AE652" i="5"/>
  <c r="AE462" i="5"/>
  <c r="AD462" i="5"/>
  <c r="AD239" i="5"/>
  <c r="AE239" i="5"/>
  <c r="AD298" i="5"/>
  <c r="AE298" i="5"/>
  <c r="AE132" i="5"/>
  <c r="AD132" i="5"/>
  <c r="AE169" i="5"/>
  <c r="AD169" i="5"/>
  <c r="AD460" i="5"/>
  <c r="AE460" i="5"/>
  <c r="AE313" i="5"/>
  <c r="AD313" i="5"/>
  <c r="AE186" i="5"/>
  <c r="AD186" i="5"/>
  <c r="AD321" i="5"/>
  <c r="AE321" i="5"/>
  <c r="AD75" i="5"/>
  <c r="AE75" i="5"/>
  <c r="AD706" i="5"/>
  <c r="AE706" i="5"/>
  <c r="AD482" i="5"/>
  <c r="AE482" i="5"/>
  <c r="AD320" i="5"/>
  <c r="AE320" i="5"/>
  <c r="AD184" i="5"/>
  <c r="AE184" i="5"/>
  <c r="AD827" i="5"/>
  <c r="AE827" i="5"/>
  <c r="AD663" i="5"/>
  <c r="AE663" i="5"/>
  <c r="AD465" i="5"/>
  <c r="AE465" i="5"/>
  <c r="AD200" i="5"/>
  <c r="AE200" i="5"/>
  <c r="AD844" i="5"/>
  <c r="AE844" i="5"/>
  <c r="AE667" i="5"/>
  <c r="AD667" i="5"/>
  <c r="AD495" i="5"/>
  <c r="AE495" i="5"/>
  <c r="AD357" i="5"/>
  <c r="AE357" i="5"/>
  <c r="AD185" i="5"/>
  <c r="AE185" i="5"/>
  <c r="AD122" i="5"/>
  <c r="AE122" i="5"/>
  <c r="AD83" i="5"/>
  <c r="AE83" i="5"/>
  <c r="AD866" i="5"/>
  <c r="AE866" i="5"/>
  <c r="AD794" i="5"/>
  <c r="AE794" i="5"/>
  <c r="AD722" i="5"/>
  <c r="AE722" i="5"/>
  <c r="AD650" i="5"/>
  <c r="AE650" i="5"/>
  <c r="AD578" i="5"/>
  <c r="AE578" i="5"/>
  <c r="AD492" i="5"/>
  <c r="AE492" i="5"/>
  <c r="AE330" i="5"/>
  <c r="AD330" i="5"/>
  <c r="AD173" i="5"/>
  <c r="AE173" i="5"/>
  <c r="AD16" i="5"/>
  <c r="AE16" i="5"/>
  <c r="AD290" i="5"/>
  <c r="AE290" i="5"/>
  <c r="AD146" i="5"/>
  <c r="AE146" i="5"/>
  <c r="AG205" i="5"/>
  <c r="AH205" i="5"/>
  <c r="AH709" i="5"/>
  <c r="AG709" i="5"/>
  <c r="AG486" i="5"/>
  <c r="AH486" i="5"/>
  <c r="AG797" i="5"/>
  <c r="AH797" i="5"/>
  <c r="AG467" i="5"/>
  <c r="AH467" i="5"/>
  <c r="AG257" i="5"/>
  <c r="AH257" i="5"/>
  <c r="AG673" i="5"/>
  <c r="AH673" i="5"/>
  <c r="AG662" i="5"/>
  <c r="AH662" i="5"/>
  <c r="AG60" i="5"/>
  <c r="AH60" i="5"/>
  <c r="AG476" i="5"/>
  <c r="AH476" i="5"/>
  <c r="AG502" i="5"/>
  <c r="AH502" i="5"/>
  <c r="AG70" i="5"/>
  <c r="AH70" i="5"/>
  <c r="AN636" i="5"/>
  <c r="AM636" i="5"/>
  <c r="AN618" i="5"/>
  <c r="AM618" i="5"/>
  <c r="AM311" i="5"/>
  <c r="AN311" i="5"/>
  <c r="AM82" i="5"/>
  <c r="AN82" i="5"/>
  <c r="AM347" i="5"/>
  <c r="AN347" i="5"/>
  <c r="AM224" i="5"/>
  <c r="AN224" i="5"/>
  <c r="AN620" i="5"/>
  <c r="AM620" i="5"/>
  <c r="AM121" i="5"/>
  <c r="AN121" i="5"/>
  <c r="AM485" i="5"/>
  <c r="AN485" i="5"/>
  <c r="AN104" i="5"/>
  <c r="AM104" i="5"/>
  <c r="AM194" i="5"/>
  <c r="AN194" i="5"/>
  <c r="AK855" i="5"/>
  <c r="AJ855" i="5"/>
  <c r="AK500" i="5"/>
  <c r="AJ500" i="5"/>
  <c r="AJ393" i="5"/>
  <c r="AK393" i="5"/>
  <c r="AJ353" i="5"/>
  <c r="AK353" i="5"/>
  <c r="AJ411" i="5"/>
  <c r="AK411" i="5"/>
  <c r="AJ422" i="5"/>
  <c r="AK422" i="5"/>
  <c r="AK31" i="5"/>
  <c r="AJ31" i="5"/>
  <c r="AJ678" i="5"/>
  <c r="AK678" i="5"/>
  <c r="AJ354" i="5"/>
  <c r="AK354" i="5"/>
  <c r="AK139" i="5"/>
  <c r="AJ139" i="5"/>
  <c r="AJ413" i="5"/>
  <c r="AK413" i="5"/>
  <c r="AJ141" i="5"/>
  <c r="AK141" i="5"/>
  <c r="AD646" i="5"/>
  <c r="AE646" i="5"/>
  <c r="AD807" i="5"/>
  <c r="AE807" i="5"/>
  <c r="AD786" i="5"/>
  <c r="AE786" i="5"/>
  <c r="AD708" i="5"/>
  <c r="AE708" i="5"/>
  <c r="AD773" i="5"/>
  <c r="AE773" i="5"/>
  <c r="AD688" i="5"/>
  <c r="AE688" i="5"/>
  <c r="AE42" i="5"/>
  <c r="AD42" i="5"/>
  <c r="AE763" i="5"/>
  <c r="AD763" i="5"/>
  <c r="AD720" i="5"/>
  <c r="AE720" i="5"/>
  <c r="AE739" i="5"/>
  <c r="AD739" i="5"/>
  <c r="AD58" i="5"/>
  <c r="AE58" i="5"/>
  <c r="AD680" i="5"/>
  <c r="AE680" i="5"/>
  <c r="AE349" i="5"/>
  <c r="AD349" i="5"/>
  <c r="AH720" i="5"/>
  <c r="AG720" i="5"/>
  <c r="AG645" i="5"/>
  <c r="AH645" i="5"/>
  <c r="AG473" i="5"/>
  <c r="AH473" i="5"/>
  <c r="AG839" i="5"/>
  <c r="AH839" i="5"/>
  <c r="AG687" i="5"/>
  <c r="AH687" i="5"/>
  <c r="AG610" i="5"/>
  <c r="AH610" i="5"/>
  <c r="AG498" i="5"/>
  <c r="AH498" i="5"/>
  <c r="AG584" i="5"/>
  <c r="AH584" i="5"/>
  <c r="AH85" i="5"/>
  <c r="AG85" i="5"/>
  <c r="AG116" i="5"/>
  <c r="AH116" i="5"/>
  <c r="AG424" i="5"/>
  <c r="AH424" i="5"/>
  <c r="AG64" i="5"/>
  <c r="AH64" i="5"/>
  <c r="AN316" i="5"/>
  <c r="AM316" i="5"/>
  <c r="AM270" i="5"/>
  <c r="AN270" i="5"/>
  <c r="AM536" i="5"/>
  <c r="AN536" i="5"/>
  <c r="AM389" i="5"/>
  <c r="AN389" i="5"/>
  <c r="AN574" i="5"/>
  <c r="AM574" i="5"/>
  <c r="AN582" i="5"/>
  <c r="AM582" i="5"/>
  <c r="AM744" i="5"/>
  <c r="AN744" i="5"/>
  <c r="AM376" i="5"/>
  <c r="AN376" i="5"/>
  <c r="AM21" i="5"/>
  <c r="AN21" i="5"/>
  <c r="AM26" i="5"/>
  <c r="AN26" i="5"/>
  <c r="AM325" i="5"/>
  <c r="AN325" i="5"/>
  <c r="AM43" i="5"/>
  <c r="AN43" i="5"/>
  <c r="AK705" i="5"/>
  <c r="AJ705" i="5"/>
  <c r="AJ673" i="5"/>
  <c r="AK673" i="5"/>
  <c r="AK558" i="5"/>
  <c r="AJ558" i="5"/>
  <c r="AJ575" i="5"/>
  <c r="AK575" i="5"/>
  <c r="AJ386" i="5"/>
  <c r="AK386" i="5"/>
  <c r="AK439" i="5"/>
  <c r="AJ439" i="5"/>
  <c r="AK452" i="5"/>
  <c r="AJ452" i="5"/>
  <c r="AJ521" i="5"/>
  <c r="AK521" i="5"/>
  <c r="AJ192" i="5"/>
  <c r="AK192" i="5"/>
  <c r="AJ107" i="5"/>
  <c r="AK107" i="5"/>
  <c r="AJ258" i="5"/>
  <c r="AK258" i="5"/>
  <c r="AK63" i="5"/>
  <c r="AJ63" i="5"/>
  <c r="AE589" i="5"/>
  <c r="AD589" i="5"/>
  <c r="AE787" i="5"/>
  <c r="AD787" i="5"/>
  <c r="AD509" i="5"/>
  <c r="AE509" i="5"/>
  <c r="AD448" i="5"/>
  <c r="AE448" i="5"/>
  <c r="AE517" i="5"/>
  <c r="AD517" i="5"/>
  <c r="AD639" i="5"/>
  <c r="AE639" i="5"/>
  <c r="AE43" i="5"/>
  <c r="AD43" i="5"/>
  <c r="AD220" i="5"/>
  <c r="AE220" i="5"/>
  <c r="AD227" i="5"/>
  <c r="AE227" i="5"/>
  <c r="AD726" i="5"/>
  <c r="AE726" i="5"/>
  <c r="AE145" i="5"/>
  <c r="AD145" i="5"/>
  <c r="AD602" i="5"/>
  <c r="AE602" i="5"/>
  <c r="AE336" i="5"/>
  <c r="AD336" i="5"/>
  <c r="AG385" i="5"/>
  <c r="AH385" i="5"/>
  <c r="AG625" i="5"/>
  <c r="AH625" i="5"/>
  <c r="AG825" i="5"/>
  <c r="AH825" i="5"/>
  <c r="AG363" i="5"/>
  <c r="AH363" i="5"/>
  <c r="AG428" i="5"/>
  <c r="AH428" i="5"/>
  <c r="AG426" i="5"/>
  <c r="AH426" i="5"/>
  <c r="AG582" i="5"/>
  <c r="AH582" i="5"/>
  <c r="AG102" i="5"/>
  <c r="AH102" i="5"/>
  <c r="AG291" i="5"/>
  <c r="AH291" i="5"/>
  <c r="AG578" i="5"/>
  <c r="AH578" i="5"/>
  <c r="AG72" i="5"/>
  <c r="AH72" i="5"/>
  <c r="AG450" i="5"/>
  <c r="AH450" i="5"/>
  <c r="AG96" i="5"/>
  <c r="AH96" i="5"/>
  <c r="AG130" i="5"/>
  <c r="AH130" i="5"/>
  <c r="AM251" i="5"/>
  <c r="AN251" i="5"/>
  <c r="AN626" i="5"/>
  <c r="AM626" i="5"/>
  <c r="AM571" i="5"/>
  <c r="AN571" i="5"/>
  <c r="AN754" i="5"/>
  <c r="AM754" i="5"/>
  <c r="AM696" i="5"/>
  <c r="AN696" i="5"/>
  <c r="AM321" i="5"/>
  <c r="AN321" i="5"/>
  <c r="AM572" i="5"/>
  <c r="AN572" i="5"/>
  <c r="AM49" i="5"/>
  <c r="AN49" i="5"/>
  <c r="AM745" i="5"/>
  <c r="AN745" i="5"/>
  <c r="AM699" i="5"/>
  <c r="AN699" i="5"/>
  <c r="AM258" i="5"/>
  <c r="AN258" i="5"/>
  <c r="AM202" i="5"/>
  <c r="AN202" i="5"/>
  <c r="AM312" i="5"/>
  <c r="AN312" i="5"/>
  <c r="AM318" i="5"/>
  <c r="AN318" i="5"/>
  <c r="AJ502" i="5"/>
  <c r="AK502" i="5"/>
  <c r="AJ591" i="5"/>
  <c r="AK591" i="5"/>
  <c r="AK854" i="5"/>
  <c r="AJ854" i="5"/>
  <c r="AJ125" i="5"/>
  <c r="AK125" i="5"/>
  <c r="AJ292" i="5"/>
  <c r="AK292" i="5"/>
  <c r="AK527" i="5"/>
  <c r="AJ527" i="5"/>
  <c r="AJ336" i="5"/>
  <c r="AK336" i="5"/>
  <c r="AJ611" i="5"/>
  <c r="AK611" i="5"/>
  <c r="AK423" i="5"/>
  <c r="AJ423" i="5"/>
  <c r="AK187" i="5"/>
  <c r="AJ187" i="5"/>
  <c r="AJ664" i="5"/>
  <c r="AK664" i="5"/>
  <c r="AJ505" i="5"/>
  <c r="AK505" i="5"/>
  <c r="AJ311" i="5"/>
  <c r="AK311" i="5"/>
  <c r="AJ401" i="5"/>
  <c r="AK401" i="5"/>
  <c r="AD334" i="5"/>
  <c r="AE334" i="5"/>
  <c r="AD504" i="5"/>
  <c r="AE504" i="5"/>
  <c r="AG268" i="5"/>
  <c r="AH268" i="5"/>
  <c r="AN490" i="5"/>
  <c r="AM490" i="5"/>
  <c r="AM560" i="5"/>
  <c r="AN560" i="5"/>
  <c r="AM793" i="5"/>
  <c r="AN793" i="5"/>
  <c r="AM363" i="5"/>
  <c r="AN363" i="5"/>
  <c r="AM483" i="5"/>
  <c r="AN483" i="5"/>
  <c r="AN293" i="5"/>
  <c r="AM293" i="5"/>
  <c r="AN28" i="5"/>
  <c r="AM28" i="5"/>
  <c r="AN339" i="5"/>
  <c r="AM339" i="5"/>
  <c r="AM65" i="5"/>
  <c r="AN65" i="5"/>
  <c r="AK719" i="5"/>
  <c r="AJ719" i="5"/>
  <c r="AD314" i="5"/>
  <c r="AE314" i="5"/>
  <c r="AH835" i="5"/>
  <c r="AG835" i="5"/>
  <c r="AH810" i="5"/>
  <c r="AG810" i="5"/>
  <c r="AG845" i="5"/>
  <c r="AH845" i="5"/>
  <c r="AG398" i="5"/>
  <c r="AH398" i="5"/>
  <c r="AG550" i="5"/>
  <c r="AH550" i="5"/>
  <c r="AG324" i="5"/>
  <c r="AH324" i="5"/>
  <c r="AG350" i="5"/>
  <c r="AH350" i="5"/>
  <c r="AG585" i="5"/>
  <c r="AH585" i="5"/>
  <c r="AG556" i="5"/>
  <c r="AH556" i="5"/>
  <c r="AG277" i="5"/>
  <c r="AH277" i="5"/>
  <c r="AH847" i="5"/>
  <c r="AG847" i="5"/>
  <c r="AG318" i="5"/>
  <c r="AH318" i="5"/>
  <c r="AG337" i="5"/>
  <c r="AH337" i="5"/>
  <c r="AG477" i="5"/>
  <c r="AH477" i="5"/>
  <c r="AG731" i="5"/>
  <c r="AH731" i="5"/>
  <c r="AG330" i="5"/>
  <c r="AH330" i="5"/>
  <c r="AG765" i="5"/>
  <c r="AH765" i="5"/>
  <c r="AG192" i="5"/>
  <c r="AH192" i="5"/>
  <c r="AG698" i="5"/>
  <c r="AH698" i="5"/>
  <c r="AH313" i="5"/>
  <c r="AG313" i="5"/>
  <c r="AG145" i="5"/>
  <c r="AH145" i="5"/>
  <c r="AG13" i="5"/>
  <c r="AH13" i="5"/>
  <c r="AG123" i="5"/>
  <c r="AH123" i="5"/>
  <c r="AG221" i="5"/>
  <c r="AH221" i="5"/>
  <c r="AG37" i="5"/>
  <c r="AH37" i="5"/>
  <c r="AG322" i="5"/>
  <c r="AH322" i="5"/>
  <c r="AG106" i="5"/>
  <c r="AH106" i="5"/>
  <c r="AM785" i="5"/>
  <c r="AN785" i="5"/>
  <c r="AM728" i="5"/>
  <c r="AN728" i="5"/>
  <c r="AN827" i="5"/>
  <c r="AM827" i="5"/>
  <c r="AN341" i="5"/>
  <c r="AM341" i="5"/>
  <c r="AM736" i="5"/>
  <c r="AN736" i="5"/>
  <c r="AM41" i="5"/>
  <c r="AN41" i="5"/>
  <c r="AM330" i="5"/>
  <c r="AN330" i="5"/>
  <c r="AN366" i="5"/>
  <c r="AM366" i="5"/>
  <c r="AM683" i="5"/>
  <c r="AN683" i="5"/>
  <c r="AM825" i="5"/>
  <c r="AN825" i="5"/>
  <c r="AN642" i="5"/>
  <c r="AM642" i="5"/>
  <c r="AM433" i="5"/>
  <c r="AN433" i="5"/>
  <c r="AM193" i="5"/>
  <c r="AN193" i="5"/>
  <c r="AM707" i="5"/>
  <c r="AN707" i="5"/>
  <c r="AM310" i="5"/>
  <c r="AN310" i="5"/>
  <c r="AN781" i="5"/>
  <c r="AM781" i="5"/>
  <c r="AN534" i="5"/>
  <c r="AM534" i="5"/>
  <c r="AM263" i="5"/>
  <c r="AN263" i="5"/>
  <c r="AN806" i="5"/>
  <c r="AM806" i="5"/>
  <c r="AM649" i="5"/>
  <c r="AN649" i="5"/>
  <c r="AN442" i="5"/>
  <c r="AM442" i="5"/>
  <c r="AN668" i="5"/>
  <c r="AM668" i="5"/>
  <c r="AM496" i="5"/>
  <c r="AN496" i="5"/>
  <c r="AM225" i="5"/>
  <c r="AN225" i="5"/>
  <c r="AM732" i="5"/>
  <c r="AN732" i="5"/>
  <c r="AM507" i="5"/>
  <c r="AN507" i="5"/>
  <c r="AM208" i="5"/>
  <c r="AN208" i="5"/>
  <c r="AN703" i="5"/>
  <c r="AM703" i="5"/>
  <c r="AN492" i="5"/>
  <c r="AM492" i="5"/>
  <c r="AM16" i="5"/>
  <c r="AN16" i="5"/>
  <c r="AN710" i="5"/>
  <c r="AM710" i="5"/>
  <c r="AM535" i="5"/>
  <c r="AN535" i="5"/>
  <c r="AM277" i="5"/>
  <c r="AN277" i="5"/>
  <c r="AN848" i="5"/>
  <c r="AM848" i="5"/>
  <c r="AN690" i="5"/>
  <c r="AM690" i="5"/>
  <c r="AM557" i="5"/>
  <c r="AN557" i="5"/>
  <c r="AM365" i="5"/>
  <c r="AN365" i="5"/>
  <c r="AM866" i="5"/>
  <c r="AN866" i="5"/>
  <c r="AM688" i="5"/>
  <c r="AN688" i="5"/>
  <c r="AM479" i="5"/>
  <c r="AN479" i="5"/>
  <c r="AN257" i="5"/>
  <c r="AM257" i="5"/>
  <c r="AN465" i="5"/>
  <c r="AM465" i="5"/>
  <c r="AN171" i="5"/>
  <c r="AM171" i="5"/>
  <c r="AM653" i="5"/>
  <c r="AN653" i="5"/>
  <c r="AN480" i="5"/>
  <c r="AM480" i="5"/>
  <c r="AM238" i="5"/>
  <c r="AN238" i="5"/>
  <c r="AN546" i="5"/>
  <c r="AM546" i="5"/>
  <c r="AM391" i="5"/>
  <c r="AN391" i="5"/>
  <c r="AN120" i="5"/>
  <c r="AM120" i="5"/>
  <c r="AN197" i="5"/>
  <c r="AM197" i="5"/>
  <c r="AN53" i="5"/>
  <c r="AM53" i="5"/>
  <c r="AN111" i="5"/>
  <c r="AM111" i="5"/>
  <c r="AM176" i="5"/>
  <c r="AN176" i="5"/>
  <c r="AM32" i="5"/>
  <c r="AN32" i="5"/>
  <c r="AM156" i="5"/>
  <c r="AN156" i="5"/>
  <c r="AM12" i="5"/>
  <c r="AN12" i="5"/>
  <c r="AM44" i="5"/>
  <c r="AN44" i="5"/>
  <c r="AN410" i="5"/>
  <c r="AM410" i="5"/>
  <c r="AM266" i="5"/>
  <c r="AN266" i="5"/>
  <c r="AM122" i="5"/>
  <c r="AN122" i="5"/>
  <c r="AM539" i="5"/>
  <c r="AN539" i="5"/>
  <c r="AM416" i="5"/>
  <c r="AN416" i="5"/>
  <c r="AM272" i="5"/>
  <c r="AN272" i="5"/>
  <c r="AN128" i="5"/>
  <c r="AM128" i="5"/>
  <c r="AJ865" i="5"/>
  <c r="AK865" i="5"/>
  <c r="AJ598" i="5"/>
  <c r="AK598" i="5"/>
  <c r="AK772" i="5"/>
  <c r="AJ772" i="5"/>
  <c r="AJ790" i="5"/>
  <c r="AK790" i="5"/>
  <c r="AJ801" i="5"/>
  <c r="AK801" i="5"/>
  <c r="AJ580" i="5"/>
  <c r="AK580" i="5"/>
  <c r="AJ789" i="5"/>
  <c r="AK789" i="5"/>
  <c r="AK134" i="5"/>
  <c r="AJ134" i="5"/>
  <c r="AK667" i="5"/>
  <c r="AJ667" i="5"/>
  <c r="AJ808" i="5"/>
  <c r="AK808" i="5"/>
  <c r="AJ489" i="5"/>
  <c r="AK489" i="5"/>
  <c r="AJ797" i="5"/>
  <c r="AK797" i="5"/>
  <c r="AJ579" i="5"/>
  <c r="AK579" i="5"/>
  <c r="AJ191" i="5"/>
  <c r="AK191" i="5"/>
  <c r="AJ711" i="5"/>
  <c r="AK711" i="5"/>
  <c r="AK520" i="5"/>
  <c r="AJ520" i="5"/>
  <c r="AJ257" i="5"/>
  <c r="AK257" i="5"/>
  <c r="AJ682" i="5"/>
  <c r="AK682" i="5"/>
  <c r="AK472" i="5"/>
  <c r="AJ472" i="5"/>
  <c r="AJ167" i="5"/>
  <c r="AK167" i="5"/>
  <c r="AJ709" i="5"/>
  <c r="AK709" i="5"/>
  <c r="AJ519" i="5"/>
  <c r="AK519" i="5"/>
  <c r="AJ10" i="5"/>
  <c r="AK10" i="5"/>
  <c r="AJ670" i="5"/>
  <c r="AK670" i="5"/>
  <c r="AJ459" i="5"/>
  <c r="AK459" i="5"/>
  <c r="AK822" i="5"/>
  <c r="AJ822" i="5"/>
  <c r="AJ565" i="5"/>
  <c r="AK565" i="5"/>
  <c r="AJ164" i="5"/>
  <c r="AK164" i="5"/>
  <c r="AK716" i="5"/>
  <c r="AJ716" i="5"/>
  <c r="AK516" i="5"/>
  <c r="AJ516" i="5"/>
  <c r="AK200" i="5"/>
  <c r="AJ200" i="5"/>
  <c r="AJ754" i="5"/>
  <c r="AK754" i="5"/>
  <c r="AJ534" i="5"/>
  <c r="AK534" i="5"/>
  <c r="AK260" i="5"/>
  <c r="AJ260" i="5"/>
  <c r="AJ738" i="5"/>
  <c r="AK738" i="5"/>
  <c r="AJ581" i="5"/>
  <c r="AK581" i="5"/>
  <c r="AK367" i="5"/>
  <c r="AJ367" i="5"/>
  <c r="AJ197" i="5"/>
  <c r="AK197" i="5"/>
  <c r="AJ239" i="5"/>
  <c r="AK239" i="5"/>
  <c r="AJ281" i="5"/>
  <c r="AK281" i="5"/>
  <c r="AJ120" i="5"/>
  <c r="AK120" i="5"/>
  <c r="AJ322" i="5"/>
  <c r="AK322" i="5"/>
  <c r="AK288" i="5"/>
  <c r="AJ288" i="5"/>
  <c r="AJ64" i="5"/>
  <c r="AK64" i="5"/>
  <c r="AK771" i="5"/>
  <c r="AJ771" i="5"/>
  <c r="AJ578" i="5"/>
  <c r="AK578" i="5"/>
  <c r="AK451" i="5"/>
  <c r="AJ451" i="5"/>
  <c r="AJ168" i="5"/>
  <c r="AK168" i="5"/>
  <c r="AK763" i="5"/>
  <c r="AJ763" i="5"/>
  <c r="AJ613" i="5"/>
  <c r="AK613" i="5"/>
  <c r="AK435" i="5"/>
  <c r="AJ435" i="5"/>
  <c r="AJ286" i="5"/>
  <c r="AK286" i="5"/>
  <c r="AJ118" i="5"/>
  <c r="AK118" i="5"/>
  <c r="AJ753" i="5"/>
  <c r="AK753" i="5"/>
  <c r="AJ609" i="5"/>
  <c r="AK609" i="5"/>
  <c r="AJ417" i="5"/>
  <c r="AK417" i="5"/>
  <c r="AK248" i="5"/>
  <c r="AJ248" i="5"/>
  <c r="AJ61" i="5"/>
  <c r="AK61" i="5"/>
  <c r="AJ11" i="5"/>
  <c r="AK11" i="5"/>
  <c r="AK43" i="5"/>
  <c r="AJ43" i="5"/>
  <c r="AJ366" i="5"/>
  <c r="AK366" i="5"/>
  <c r="AJ202" i="5"/>
  <c r="AK202" i="5"/>
  <c r="AJ34" i="5"/>
  <c r="AK34" i="5"/>
  <c r="AJ449" i="5"/>
  <c r="AK449" i="5"/>
  <c r="AK356" i="5"/>
  <c r="AJ356" i="5"/>
  <c r="AJ186" i="5"/>
  <c r="AK186" i="5"/>
  <c r="AJ16" i="5"/>
  <c r="AK16" i="5"/>
  <c r="AJ321" i="5"/>
  <c r="AK321" i="5"/>
  <c r="AJ249" i="5"/>
  <c r="AK249" i="5"/>
  <c r="AJ177" i="5"/>
  <c r="AK177" i="5"/>
  <c r="AJ105" i="5"/>
  <c r="AK105" i="5"/>
  <c r="AJ33" i="5"/>
  <c r="AK33" i="5"/>
  <c r="AD540" i="5"/>
  <c r="AE540" i="5"/>
  <c r="AD657" i="5"/>
  <c r="AE657" i="5"/>
  <c r="AD561" i="5"/>
  <c r="AE561" i="5"/>
  <c r="AD395" i="5"/>
  <c r="AE395" i="5"/>
  <c r="AD257" i="5"/>
  <c r="AE257" i="5"/>
  <c r="AD712" i="5"/>
  <c r="AE712" i="5"/>
  <c r="AD56" i="5"/>
  <c r="AE56" i="5"/>
  <c r="AD753" i="5"/>
  <c r="AE753" i="5"/>
  <c r="AE198" i="5"/>
  <c r="AD198" i="5"/>
  <c r="AD417" i="5"/>
  <c r="AE417" i="5"/>
  <c r="AD711" i="5"/>
  <c r="AE711" i="5"/>
  <c r="AE463" i="5"/>
  <c r="AD463" i="5"/>
  <c r="AD148" i="5"/>
  <c r="AE148" i="5"/>
  <c r="AD682" i="5"/>
  <c r="AE682" i="5"/>
  <c r="AE426" i="5"/>
  <c r="AD426" i="5"/>
  <c r="AD190" i="5"/>
  <c r="AE190" i="5"/>
  <c r="AE643" i="5"/>
  <c r="AD643" i="5"/>
  <c r="AE366" i="5"/>
  <c r="AD366" i="5"/>
  <c r="AD20" i="5"/>
  <c r="AE20" i="5"/>
  <c r="AD594" i="5"/>
  <c r="AE594" i="5"/>
  <c r="AD365" i="5"/>
  <c r="AE365" i="5"/>
  <c r="AD851" i="5"/>
  <c r="AE851" i="5"/>
  <c r="AE565" i="5"/>
  <c r="AD565" i="5"/>
  <c r="AD285" i="5"/>
  <c r="AE285" i="5"/>
  <c r="AE10" i="5"/>
  <c r="AD10" i="5"/>
  <c r="AE631" i="5"/>
  <c r="AD631" i="5"/>
  <c r="AD434" i="5"/>
  <c r="AE434" i="5"/>
  <c r="AD113" i="5"/>
  <c r="AE113" i="5"/>
  <c r="AD630" i="5"/>
  <c r="AE630" i="5"/>
  <c r="AE348" i="5"/>
  <c r="AD348" i="5"/>
  <c r="AD801" i="5"/>
  <c r="AE801" i="5"/>
  <c r="AD544" i="5"/>
  <c r="AE544" i="5"/>
  <c r="AE199" i="5"/>
  <c r="AD199" i="5"/>
  <c r="AD809" i="5"/>
  <c r="AE809" i="5"/>
  <c r="AD645" i="5"/>
  <c r="AE645" i="5"/>
  <c r="AD454" i="5"/>
  <c r="AE454" i="5"/>
  <c r="AD230" i="5"/>
  <c r="AE230" i="5"/>
  <c r="AE289" i="5"/>
  <c r="AD289" i="5"/>
  <c r="AD111" i="5"/>
  <c r="AE111" i="5"/>
  <c r="AD161" i="5"/>
  <c r="AE161" i="5"/>
  <c r="AE444" i="5"/>
  <c r="AD444" i="5"/>
  <c r="AD305" i="5"/>
  <c r="AE305" i="5"/>
  <c r="AD177" i="5"/>
  <c r="AE177" i="5"/>
  <c r="AD278" i="5"/>
  <c r="AE278" i="5"/>
  <c r="AD51" i="5"/>
  <c r="AE51" i="5"/>
  <c r="AD699" i="5"/>
  <c r="AE699" i="5"/>
  <c r="AD466" i="5"/>
  <c r="AE466" i="5"/>
  <c r="AE312" i="5"/>
  <c r="AD312" i="5"/>
  <c r="AD159" i="5"/>
  <c r="AE159" i="5"/>
  <c r="AD820" i="5"/>
  <c r="AE820" i="5"/>
  <c r="AD634" i="5"/>
  <c r="AE634" i="5"/>
  <c r="AE450" i="5"/>
  <c r="AD450" i="5"/>
  <c r="AE175" i="5"/>
  <c r="AD175" i="5"/>
  <c r="AD831" i="5"/>
  <c r="AE831" i="5"/>
  <c r="AD654" i="5"/>
  <c r="AE654" i="5"/>
  <c r="AD488" i="5"/>
  <c r="AE488" i="5"/>
  <c r="AD341" i="5"/>
  <c r="AE341" i="5"/>
  <c r="AE162" i="5"/>
  <c r="AD162" i="5"/>
  <c r="AD99" i="5"/>
  <c r="AE99" i="5"/>
  <c r="AE67" i="5"/>
  <c r="AD67" i="5"/>
  <c r="AD860" i="5"/>
  <c r="AE860" i="5"/>
  <c r="AE788" i="5"/>
  <c r="AD788" i="5"/>
  <c r="AD716" i="5"/>
  <c r="AE716" i="5"/>
  <c r="AD644" i="5"/>
  <c r="AE644" i="5"/>
  <c r="AD572" i="5"/>
  <c r="AE572" i="5"/>
  <c r="AD479" i="5"/>
  <c r="AE479" i="5"/>
  <c r="AD308" i="5"/>
  <c r="AE308" i="5"/>
  <c r="AD158" i="5"/>
  <c r="AE158" i="5"/>
  <c r="AD26" i="5"/>
  <c r="AE26" i="5"/>
  <c r="AE277" i="5"/>
  <c r="AD277" i="5"/>
  <c r="AE133" i="5"/>
  <c r="AD133" i="5"/>
  <c r="AG591" i="5"/>
  <c r="AH591" i="5"/>
  <c r="AG711" i="5"/>
  <c r="AH711" i="5"/>
  <c r="AG651" i="5"/>
  <c r="AH651" i="5"/>
  <c r="AG389" i="5"/>
  <c r="AH389" i="5"/>
  <c r="AG741" i="5"/>
  <c r="AH741" i="5"/>
  <c r="AG636" i="5"/>
  <c r="AH636" i="5"/>
  <c r="AG354" i="5"/>
  <c r="AH354" i="5"/>
  <c r="AG734" i="5"/>
  <c r="AH734" i="5"/>
  <c r="AG79" i="5"/>
  <c r="AH79" i="5"/>
  <c r="AG306" i="5"/>
  <c r="AH306" i="5"/>
  <c r="AG430" i="5"/>
  <c r="AH430" i="5"/>
  <c r="AM355" i="5"/>
  <c r="AN355" i="5"/>
  <c r="AN476" i="5"/>
  <c r="AM476" i="5"/>
  <c r="AM368" i="5"/>
  <c r="AN368" i="5"/>
  <c r="AN558" i="5"/>
  <c r="AM558" i="5"/>
  <c r="AN402" i="5"/>
  <c r="AM402" i="5"/>
  <c r="AN770" i="5"/>
  <c r="AM770" i="5"/>
  <c r="AM821" i="5"/>
  <c r="AN821" i="5"/>
  <c r="AN404" i="5"/>
  <c r="AM404" i="5"/>
  <c r="AN794" i="5"/>
  <c r="AM794" i="5"/>
  <c r="AM581" i="5"/>
  <c r="AN581" i="5"/>
  <c r="AM183" i="5"/>
  <c r="AN183" i="5"/>
  <c r="AN482" i="5"/>
  <c r="AM482" i="5"/>
  <c r="AM200" i="5"/>
  <c r="AN200" i="5"/>
  <c r="AJ732" i="5"/>
  <c r="AK732" i="5"/>
  <c r="AJ383" i="5"/>
  <c r="AK383" i="5"/>
  <c r="AK796" i="5"/>
  <c r="AJ796" i="5"/>
  <c r="AK775" i="5"/>
  <c r="AJ775" i="5"/>
  <c r="AJ640" i="5"/>
  <c r="AK640" i="5"/>
  <c r="AJ624" i="5"/>
  <c r="AK624" i="5"/>
  <c r="AK476" i="5"/>
  <c r="AJ476" i="5"/>
  <c r="AJ329" i="5"/>
  <c r="AK329" i="5"/>
  <c r="AJ681" i="5"/>
  <c r="AK681" i="5"/>
  <c r="AK440" i="5"/>
  <c r="AJ440" i="5"/>
  <c r="AJ101" i="5"/>
  <c r="AK101" i="5"/>
  <c r="AE300" i="5"/>
  <c r="AD300" i="5"/>
  <c r="AD453" i="5"/>
  <c r="AE453" i="5"/>
  <c r="AD568" i="5"/>
  <c r="AE568" i="5"/>
  <c r="AE547" i="5"/>
  <c r="AD547" i="5"/>
  <c r="AD424" i="5"/>
  <c r="AE424" i="5"/>
  <c r="AE535" i="5"/>
  <c r="AD535" i="5"/>
  <c r="AD332" i="5"/>
  <c r="AE332" i="5"/>
  <c r="AE228" i="5"/>
  <c r="AD228" i="5"/>
  <c r="AD63" i="5"/>
  <c r="AE63" i="5"/>
  <c r="AE240" i="5"/>
  <c r="AD240" i="5"/>
  <c r="AE407" i="5"/>
  <c r="AD407" i="5"/>
  <c r="AG541" i="5"/>
  <c r="AH541" i="5"/>
  <c r="AH690" i="5"/>
  <c r="AG690" i="5"/>
  <c r="AH87" i="5"/>
  <c r="AG87" i="5"/>
  <c r="AG441" i="5"/>
  <c r="AH441" i="5"/>
  <c r="AG128" i="5"/>
  <c r="AH128" i="5"/>
  <c r="AH774" i="5"/>
  <c r="AG774" i="5"/>
  <c r="AG660" i="5"/>
  <c r="AH660" i="5"/>
  <c r="AG656" i="5"/>
  <c r="AH656" i="5"/>
  <c r="AG66" i="5"/>
  <c r="AH66" i="5"/>
  <c r="AG293" i="5"/>
  <c r="AH293" i="5"/>
  <c r="AG352" i="5"/>
  <c r="AH352" i="5"/>
  <c r="AM199" i="5"/>
  <c r="AN199" i="5"/>
  <c r="AN646" i="5"/>
  <c r="AM646" i="5"/>
  <c r="AN836" i="5"/>
  <c r="AM836" i="5"/>
  <c r="AN782" i="5"/>
  <c r="AM782" i="5"/>
  <c r="AN705" i="5"/>
  <c r="AM705" i="5"/>
  <c r="AM796" i="5"/>
  <c r="AN796" i="5"/>
  <c r="AN772" i="5"/>
  <c r="AM772" i="5"/>
  <c r="AN432" i="5"/>
  <c r="AM432" i="5"/>
  <c r="AM324" i="5"/>
  <c r="AN324" i="5"/>
  <c r="AN256" i="5"/>
  <c r="AM256" i="5"/>
  <c r="AM71" i="5"/>
  <c r="AN71" i="5"/>
  <c r="AM475" i="5"/>
  <c r="AN475" i="5"/>
  <c r="AJ562" i="5"/>
  <c r="AK562" i="5"/>
  <c r="AJ82" i="5"/>
  <c r="AK82" i="5"/>
  <c r="AJ777" i="5"/>
  <c r="AK777" i="5"/>
  <c r="AJ804" i="5"/>
  <c r="AK804" i="5"/>
  <c r="AJ689" i="5"/>
  <c r="AK689" i="5"/>
  <c r="AJ630" i="5"/>
  <c r="AK630" i="5"/>
  <c r="AK67" i="5"/>
  <c r="AJ67" i="5"/>
  <c r="AJ821" i="5"/>
  <c r="AK821" i="5"/>
  <c r="AJ346" i="5"/>
  <c r="AK346" i="5"/>
  <c r="AJ124" i="5"/>
  <c r="AK124" i="5"/>
  <c r="AJ479" i="5"/>
  <c r="AK479" i="5"/>
  <c r="AK279" i="5"/>
  <c r="AJ279" i="5"/>
  <c r="AD359" i="5"/>
  <c r="AE359" i="5"/>
  <c r="AD731" i="5"/>
  <c r="AE731" i="5"/>
  <c r="AD329" i="5"/>
  <c r="AE329" i="5"/>
  <c r="AD519" i="5"/>
  <c r="AE519" i="5"/>
  <c r="AD412" i="5"/>
  <c r="AE412" i="5"/>
  <c r="AD754" i="5"/>
  <c r="AE754" i="5"/>
  <c r="AE385" i="5"/>
  <c r="AD385" i="5"/>
  <c r="AD508" i="5"/>
  <c r="AE508" i="5"/>
  <c r="AE499" i="5"/>
  <c r="AD499" i="5"/>
  <c r="AD756" i="5"/>
  <c r="AE756" i="5"/>
  <c r="AD527" i="5"/>
  <c r="AE527" i="5"/>
  <c r="AD431" i="5"/>
  <c r="AE431" i="5"/>
  <c r="AE818" i="5"/>
  <c r="AD818" i="5"/>
  <c r="AD400" i="5"/>
  <c r="AE400" i="5"/>
  <c r="AE48" i="5"/>
  <c r="AD48" i="5"/>
  <c r="AG479" i="5"/>
  <c r="AH479" i="5"/>
  <c r="AG465" i="5"/>
  <c r="AH465" i="5"/>
  <c r="AG637" i="5"/>
  <c r="AH637" i="5"/>
  <c r="AG445" i="5"/>
  <c r="AH445" i="5"/>
  <c r="AG349" i="5"/>
  <c r="AH349" i="5"/>
  <c r="AG694" i="5"/>
  <c r="AH694" i="5"/>
  <c r="AH834" i="5"/>
  <c r="AG834" i="5"/>
  <c r="AG405" i="5"/>
  <c r="AH405" i="5"/>
  <c r="AG464" i="5"/>
  <c r="AH464" i="5"/>
  <c r="AG650" i="5"/>
  <c r="AH650" i="5"/>
  <c r="AG27" i="5"/>
  <c r="AH27" i="5"/>
  <c r="AG12" i="5"/>
  <c r="AH12" i="5"/>
  <c r="AG266" i="5"/>
  <c r="AH266" i="5"/>
  <c r="AG274" i="5"/>
  <c r="AH274" i="5"/>
  <c r="AN615" i="5"/>
  <c r="AM615" i="5"/>
  <c r="AN580" i="5"/>
  <c r="AM580" i="5"/>
  <c r="AN578" i="5"/>
  <c r="AM578" i="5"/>
  <c r="AM512" i="5"/>
  <c r="AN512" i="5"/>
  <c r="AM631" i="5"/>
  <c r="AN631" i="5"/>
  <c r="AN742" i="5"/>
  <c r="AM742" i="5"/>
  <c r="AM306" i="5"/>
  <c r="AN306" i="5"/>
  <c r="AM600" i="5"/>
  <c r="AN600" i="5"/>
  <c r="AN409" i="5"/>
  <c r="AM409" i="5"/>
  <c r="AM503" i="5"/>
  <c r="AN503" i="5"/>
  <c r="AM62" i="5"/>
  <c r="AN62" i="5"/>
  <c r="AM78" i="5"/>
  <c r="AN78" i="5"/>
  <c r="AM24" i="5"/>
  <c r="AN24" i="5"/>
  <c r="AK488" i="5"/>
  <c r="AJ488" i="5"/>
  <c r="AJ49" i="5"/>
  <c r="AK49" i="5"/>
  <c r="AK587" i="5"/>
  <c r="AJ587" i="5"/>
  <c r="AJ94" i="5"/>
  <c r="AK94" i="5"/>
  <c r="AK583" i="5"/>
  <c r="AJ583" i="5"/>
  <c r="AJ265" i="5"/>
  <c r="AK265" i="5"/>
  <c r="AJ814" i="5"/>
  <c r="AK814" i="5"/>
  <c r="AK656" i="5"/>
  <c r="AJ656" i="5"/>
  <c r="AJ661" i="5"/>
  <c r="AK661" i="5"/>
  <c r="AK44" i="5"/>
  <c r="AJ44" i="5"/>
  <c r="AJ230" i="5"/>
  <c r="AK230" i="5"/>
  <c r="AK68" i="5"/>
  <c r="AJ68" i="5"/>
  <c r="AJ273" i="5"/>
  <c r="AK273" i="5"/>
  <c r="AJ129" i="5"/>
  <c r="AK129" i="5"/>
  <c r="AE126" i="5"/>
  <c r="AD126" i="5"/>
  <c r="AD828" i="5"/>
  <c r="AE828" i="5"/>
  <c r="AD345" i="5"/>
  <c r="AE345" i="5"/>
  <c r="AE637" i="5"/>
  <c r="AD637" i="5"/>
  <c r="AD521" i="5"/>
  <c r="AE521" i="5"/>
  <c r="AD796" i="5"/>
  <c r="AE796" i="5"/>
  <c r="AD274" i="5"/>
  <c r="AE274" i="5"/>
  <c r="AD484" i="5"/>
  <c r="AE484" i="5"/>
  <c r="AD671" i="5"/>
  <c r="AE671" i="5"/>
  <c r="AD189" i="5"/>
  <c r="AE189" i="5"/>
  <c r="AD401" i="5"/>
  <c r="AE401" i="5"/>
  <c r="AD744" i="5"/>
  <c r="AE744" i="5"/>
  <c r="AD858" i="5"/>
  <c r="AE858" i="5"/>
  <c r="AD845" i="5"/>
  <c r="AE845" i="5"/>
  <c r="AE493" i="5"/>
  <c r="AD493" i="5"/>
  <c r="AE31" i="5"/>
  <c r="AD31" i="5"/>
  <c r="AE246" i="5"/>
  <c r="AD246" i="5"/>
  <c r="AE355" i="5"/>
  <c r="AD355" i="5"/>
  <c r="AD40" i="5"/>
  <c r="AE40" i="5"/>
  <c r="AD749" i="5"/>
  <c r="AE749" i="5"/>
  <c r="AD363" i="5"/>
  <c r="AE363" i="5"/>
  <c r="AE13" i="5"/>
  <c r="AD13" i="5"/>
  <c r="AD520" i="5"/>
  <c r="AE520" i="5"/>
  <c r="AD38" i="5"/>
  <c r="AE38" i="5"/>
  <c r="AD543" i="5"/>
  <c r="AE543" i="5"/>
  <c r="AD209" i="5"/>
  <c r="AE209" i="5"/>
  <c r="AE114" i="5"/>
  <c r="AD114" i="5"/>
  <c r="AD812" i="5"/>
  <c r="AE812" i="5"/>
  <c r="AE668" i="5"/>
  <c r="AD668" i="5"/>
  <c r="AD524" i="5"/>
  <c r="AE524" i="5"/>
  <c r="AD194" i="5"/>
  <c r="AE194" i="5"/>
  <c r="AD323" i="5"/>
  <c r="AE323" i="5"/>
  <c r="AD35" i="5"/>
  <c r="AE35" i="5"/>
  <c r="AG563" i="5"/>
  <c r="AH563" i="5"/>
  <c r="AG589" i="5"/>
  <c r="AH589" i="5"/>
  <c r="AG435" i="5"/>
  <c r="AH435" i="5"/>
  <c r="AG643" i="5"/>
  <c r="AH643" i="5"/>
  <c r="AG459" i="5"/>
  <c r="AH459" i="5"/>
  <c r="AG432" i="5"/>
  <c r="AH432" i="5"/>
  <c r="AG323" i="5"/>
  <c r="AH323" i="5"/>
  <c r="AH733" i="5"/>
  <c r="AG733" i="5"/>
  <c r="AG564" i="5"/>
  <c r="AH564" i="5"/>
  <c r="AG413" i="5"/>
  <c r="AH413" i="5"/>
  <c r="AG439" i="5"/>
  <c r="AH439" i="5"/>
  <c r="AG179" i="5"/>
  <c r="AH179" i="5"/>
  <c r="AG386" i="5"/>
  <c r="AH386" i="5"/>
  <c r="AH35" i="5"/>
  <c r="AG35" i="5"/>
  <c r="AG282" i="5"/>
  <c r="AH282" i="5"/>
  <c r="AG716" i="5"/>
  <c r="AH716" i="5"/>
  <c r="AG375" i="5"/>
  <c r="AH375" i="5"/>
  <c r="AG14" i="5"/>
  <c r="AH14" i="5"/>
  <c r="AH59" i="5"/>
  <c r="AG59" i="5"/>
  <c r="AG169" i="5"/>
  <c r="AH169" i="5"/>
  <c r="AG437" i="5"/>
  <c r="AH437" i="5"/>
  <c r="AG260" i="5"/>
  <c r="AH260" i="5"/>
  <c r="AG90" i="5"/>
  <c r="AH90" i="5"/>
  <c r="AG412" i="5"/>
  <c r="AH412" i="5"/>
  <c r="AN792" i="5"/>
  <c r="AM792" i="5"/>
  <c r="AM289" i="5"/>
  <c r="AN289" i="5"/>
  <c r="AN550" i="5"/>
  <c r="AM550" i="5"/>
  <c r="AM265" i="5"/>
  <c r="AN265" i="5"/>
  <c r="AN849" i="5"/>
  <c r="AM849" i="5"/>
  <c r="AM307" i="5"/>
  <c r="AN307" i="5"/>
  <c r="AN101" i="5"/>
  <c r="AM101" i="5"/>
  <c r="AN721" i="5"/>
  <c r="AM721" i="5"/>
  <c r="AM709" i="5"/>
  <c r="AN709" i="5"/>
  <c r="AM523" i="5"/>
  <c r="AN523" i="5"/>
  <c r="AM453" i="5"/>
  <c r="AN453" i="5"/>
  <c r="AN92" i="5"/>
  <c r="AM92" i="5"/>
  <c r="AM77" i="5"/>
  <c r="AN77" i="5"/>
  <c r="AM155" i="5"/>
  <c r="AN155" i="5"/>
  <c r="AN305" i="5"/>
  <c r="AM305" i="5"/>
  <c r="AK712" i="5"/>
  <c r="AJ712" i="5"/>
  <c r="AJ723" i="5"/>
  <c r="AK723" i="5"/>
  <c r="AJ241" i="5"/>
  <c r="AK241" i="5"/>
  <c r="AJ645" i="5"/>
  <c r="AK645" i="5"/>
  <c r="AK577" i="5"/>
  <c r="AJ577" i="5"/>
  <c r="AJ786" i="5"/>
  <c r="AK786" i="5"/>
  <c r="AK727" i="5"/>
  <c r="AJ727" i="5"/>
  <c r="AJ324" i="5"/>
  <c r="AK324" i="5"/>
  <c r="AK649" i="5"/>
  <c r="AJ649" i="5"/>
  <c r="AD201" i="5"/>
  <c r="AE201" i="5"/>
  <c r="AH846" i="5"/>
  <c r="AG846" i="5"/>
  <c r="AG628" i="5"/>
  <c r="AH628" i="5"/>
  <c r="AH811" i="5"/>
  <c r="AG811" i="5"/>
  <c r="AG863" i="5"/>
  <c r="AH863" i="5"/>
  <c r="AG272" i="5"/>
  <c r="AH272" i="5"/>
  <c r="AG180" i="5"/>
  <c r="AH180" i="5"/>
  <c r="AG267" i="5"/>
  <c r="AH267" i="5"/>
  <c r="AG461" i="5"/>
  <c r="AH461" i="5"/>
  <c r="AH708" i="5"/>
  <c r="AG708" i="5"/>
  <c r="AH763" i="5"/>
  <c r="AG763" i="5"/>
  <c r="AG557" i="5"/>
  <c r="AH557" i="5"/>
  <c r="AG790" i="5"/>
  <c r="AH790" i="5"/>
  <c r="AG231" i="5"/>
  <c r="AH231" i="5"/>
  <c r="AG165" i="5"/>
  <c r="AH165" i="5"/>
  <c r="AG677" i="5"/>
  <c r="AH677" i="5"/>
  <c r="AG723" i="5"/>
  <c r="AH723" i="5"/>
  <c r="AG453" i="5"/>
  <c r="AH453" i="5"/>
  <c r="AG619" i="5"/>
  <c r="AH619" i="5"/>
  <c r="AG795" i="5"/>
  <c r="AH795" i="5"/>
  <c r="AG593" i="5"/>
  <c r="AH593" i="5"/>
  <c r="AG784" i="5"/>
  <c r="AH784" i="5"/>
  <c r="AH41" i="5"/>
  <c r="AG41" i="5"/>
  <c r="AG551" i="5"/>
  <c r="AH551" i="5"/>
  <c r="AG457" i="5"/>
  <c r="AH457" i="5"/>
  <c r="AG252" i="5"/>
  <c r="AH252" i="5"/>
  <c r="AG588" i="5"/>
  <c r="AH588" i="5"/>
  <c r="AG395" i="5"/>
  <c r="AH395" i="5"/>
  <c r="AG842" i="5"/>
  <c r="AH842" i="5"/>
  <c r="AG770" i="5"/>
  <c r="AH770" i="5"/>
  <c r="AG626" i="5"/>
  <c r="AH626" i="5"/>
  <c r="AG517" i="5"/>
  <c r="AH517" i="5"/>
  <c r="AG56" i="5"/>
  <c r="AH56" i="5"/>
  <c r="AG164" i="5"/>
  <c r="AH164" i="5"/>
  <c r="AG183" i="5"/>
  <c r="AH183" i="5"/>
  <c r="AG117" i="5"/>
  <c r="AH117" i="5"/>
  <c r="AG540" i="5"/>
  <c r="AH540" i="5"/>
  <c r="AG391" i="5"/>
  <c r="AH391" i="5"/>
  <c r="AG44" i="5"/>
  <c r="AH44" i="5"/>
  <c r="AG384" i="5"/>
  <c r="AH384" i="5"/>
  <c r="AG207" i="5"/>
  <c r="AH207" i="5"/>
  <c r="AG466" i="5"/>
  <c r="AH466" i="5"/>
  <c r="AG394" i="5"/>
  <c r="AH394" i="5"/>
  <c r="AG250" i="5"/>
  <c r="AH250" i="5"/>
  <c r="AG178" i="5"/>
  <c r="AH178" i="5"/>
  <c r="AG34" i="5"/>
  <c r="AH34" i="5"/>
  <c r="AM448" i="5"/>
  <c r="AN448" i="5"/>
  <c r="AM146" i="5"/>
  <c r="AN146" i="5"/>
  <c r="AN656" i="5"/>
  <c r="AM656" i="5"/>
  <c r="AM383" i="5"/>
  <c r="AN383" i="5"/>
  <c r="AM342" i="5"/>
  <c r="AN342" i="5"/>
  <c r="AN671" i="5"/>
  <c r="AM671" i="5"/>
  <c r="AM839" i="5"/>
  <c r="AN839" i="5"/>
  <c r="AG587" i="5"/>
  <c r="AH587" i="5"/>
  <c r="AH829" i="5"/>
  <c r="AG829" i="5"/>
  <c r="AH828" i="5"/>
  <c r="AG828" i="5"/>
  <c r="AH703" i="5"/>
  <c r="AG703" i="5"/>
  <c r="AG701" i="5"/>
  <c r="AH701" i="5"/>
  <c r="AG785" i="5"/>
  <c r="AH785" i="5"/>
  <c r="AG826" i="5"/>
  <c r="AH826" i="5"/>
  <c r="AG844" i="5"/>
  <c r="AH844" i="5"/>
  <c r="AG120" i="5"/>
  <c r="AH120" i="5"/>
  <c r="AG224" i="5"/>
  <c r="AH224" i="5"/>
  <c r="AH101" i="5"/>
  <c r="AG101" i="5"/>
  <c r="AG462" i="5"/>
  <c r="AH462" i="5"/>
  <c r="AG425" i="5"/>
  <c r="AH425" i="5"/>
  <c r="AG699" i="5"/>
  <c r="AH699" i="5"/>
  <c r="AG216" i="5"/>
  <c r="AH216" i="5"/>
  <c r="AH744" i="5"/>
  <c r="AG744" i="5"/>
  <c r="AG547" i="5"/>
  <c r="AH547" i="5"/>
  <c r="AG296" i="5"/>
  <c r="AH296" i="5"/>
  <c r="AG772" i="5"/>
  <c r="AH772" i="5"/>
  <c r="AG576" i="5"/>
  <c r="AH576" i="5"/>
  <c r="AG832" i="5"/>
  <c r="AH832" i="5"/>
  <c r="AG533" i="5"/>
  <c r="AH533" i="5"/>
  <c r="AG139" i="5"/>
  <c r="AH139" i="5"/>
  <c r="AG658" i="5"/>
  <c r="AH658" i="5"/>
  <c r="AG211" i="5"/>
  <c r="AH211" i="5"/>
  <c r="AG695" i="5"/>
  <c r="AH695" i="5"/>
  <c r="AG427" i="5"/>
  <c r="AH427" i="5"/>
  <c r="AG813" i="5"/>
  <c r="AH813" i="5"/>
  <c r="AG600" i="5"/>
  <c r="AH600" i="5"/>
  <c r="AG305" i="5"/>
  <c r="AH305" i="5"/>
  <c r="AH787" i="5"/>
  <c r="AG787" i="5"/>
  <c r="AG570" i="5"/>
  <c r="AH570" i="5"/>
  <c r="AG326" i="5"/>
  <c r="AH326" i="5"/>
  <c r="AH761" i="5"/>
  <c r="AG761" i="5"/>
  <c r="AG444" i="5"/>
  <c r="AH444" i="5"/>
  <c r="AH853" i="5"/>
  <c r="AG853" i="5"/>
  <c r="AG724" i="5"/>
  <c r="AH724" i="5"/>
  <c r="AG543" i="5"/>
  <c r="AH543" i="5"/>
  <c r="AG321" i="5"/>
  <c r="AH321" i="5"/>
  <c r="AG447" i="5"/>
  <c r="AH447" i="5"/>
  <c r="AG241" i="5"/>
  <c r="AH241" i="5"/>
  <c r="AH745" i="5"/>
  <c r="AG745" i="5"/>
  <c r="AG575" i="5"/>
  <c r="AH575" i="5"/>
  <c r="AG369" i="5"/>
  <c r="AH369" i="5"/>
  <c r="AG174" i="5"/>
  <c r="AH174" i="5"/>
  <c r="AG836" i="5"/>
  <c r="AH836" i="5"/>
  <c r="AG764" i="5"/>
  <c r="AH764" i="5"/>
  <c r="AG692" i="5"/>
  <c r="AH692" i="5"/>
  <c r="AG620" i="5"/>
  <c r="AH620" i="5"/>
  <c r="AG493" i="5"/>
  <c r="AH493" i="5"/>
  <c r="AG288" i="5"/>
  <c r="AH288" i="5"/>
  <c r="AG42" i="5"/>
  <c r="AH42" i="5"/>
  <c r="AG132" i="5"/>
  <c r="AH132" i="5"/>
  <c r="AH151" i="5"/>
  <c r="AG151" i="5"/>
  <c r="AG170" i="5"/>
  <c r="AH170" i="5"/>
  <c r="AG281" i="5"/>
  <c r="AH281" i="5"/>
  <c r="AG104" i="5"/>
  <c r="AH104" i="5"/>
  <c r="AG110" i="5"/>
  <c r="AH110" i="5"/>
  <c r="AG534" i="5"/>
  <c r="AH534" i="5"/>
  <c r="AG378" i="5"/>
  <c r="AH378" i="5"/>
  <c r="AG201" i="5"/>
  <c r="AH201" i="5"/>
  <c r="AG31" i="5"/>
  <c r="AH31" i="5"/>
  <c r="AG371" i="5"/>
  <c r="AH371" i="5"/>
  <c r="AG194" i="5"/>
  <c r="AH194" i="5"/>
  <c r="AG24" i="5"/>
  <c r="AH24" i="5"/>
  <c r="AG460" i="5"/>
  <c r="AH460" i="5"/>
  <c r="AG388" i="5"/>
  <c r="AH388" i="5"/>
  <c r="AG316" i="5"/>
  <c r="AH316" i="5"/>
  <c r="AG244" i="5"/>
  <c r="AH244" i="5"/>
  <c r="AG172" i="5"/>
  <c r="AH172" i="5"/>
  <c r="AH100" i="5"/>
  <c r="AG100" i="5"/>
  <c r="AH28" i="5"/>
  <c r="AG28" i="5"/>
  <c r="AN570" i="5"/>
  <c r="AM570" i="5"/>
  <c r="AN727" i="5"/>
  <c r="AM727" i="5"/>
  <c r="AM864" i="5"/>
  <c r="AN864" i="5"/>
  <c r="AN608" i="5"/>
  <c r="AM608" i="5"/>
  <c r="AN569" i="5"/>
  <c r="AM569" i="5"/>
  <c r="AM68" i="5"/>
  <c r="AN68" i="5"/>
  <c r="AN803" i="5"/>
  <c r="AM803" i="5"/>
  <c r="AN273" i="5"/>
  <c r="AM273" i="5"/>
  <c r="AM313" i="5"/>
  <c r="AN313" i="5"/>
  <c r="AM625" i="5"/>
  <c r="AN625" i="5"/>
  <c r="AM711" i="5"/>
  <c r="AN711" i="5"/>
  <c r="AM857" i="5"/>
  <c r="AN857" i="5"/>
  <c r="AN301" i="5"/>
  <c r="AM301" i="5"/>
  <c r="AM329" i="5"/>
  <c r="AN329" i="5"/>
  <c r="AM617" i="5"/>
  <c r="AN617" i="5"/>
  <c r="AM808" i="5"/>
  <c r="AN808" i="5"/>
  <c r="AN633" i="5"/>
  <c r="AM633" i="5"/>
  <c r="AM419" i="5"/>
  <c r="AN419" i="5"/>
  <c r="AN172" i="5"/>
  <c r="AM172" i="5"/>
  <c r="AM697" i="5"/>
  <c r="AN697" i="5"/>
  <c r="AN247" i="5"/>
  <c r="AM247" i="5"/>
  <c r="AN762" i="5"/>
  <c r="AM762" i="5"/>
  <c r="AM511" i="5"/>
  <c r="AN511" i="5"/>
  <c r="AN212" i="5"/>
  <c r="AM212" i="5"/>
  <c r="AM797" i="5"/>
  <c r="AN797" i="5"/>
  <c r="AN630" i="5"/>
  <c r="AM630" i="5"/>
  <c r="AN374" i="5"/>
  <c r="AM374" i="5"/>
  <c r="AM831" i="5"/>
  <c r="AN831" i="5"/>
  <c r="AM639" i="5"/>
  <c r="AN639" i="5"/>
  <c r="AM481" i="5"/>
  <c r="AN481" i="5"/>
  <c r="AM186" i="5"/>
  <c r="AN186" i="5"/>
  <c r="AN713" i="5"/>
  <c r="AM713" i="5"/>
  <c r="AN494" i="5"/>
  <c r="AM494" i="5"/>
  <c r="AM159" i="5"/>
  <c r="AN159" i="5"/>
  <c r="AN684" i="5"/>
  <c r="AM684" i="5"/>
  <c r="AM452" i="5"/>
  <c r="AN452" i="5"/>
  <c r="AM865" i="5"/>
  <c r="AN865" i="5"/>
  <c r="AN694" i="5"/>
  <c r="AM694" i="5"/>
  <c r="AM525" i="5"/>
  <c r="AN525" i="5"/>
  <c r="AN264" i="5"/>
  <c r="AM264" i="5"/>
  <c r="AN826" i="5"/>
  <c r="AM826" i="5"/>
  <c r="AN675" i="5"/>
  <c r="AM675" i="5"/>
  <c r="AM540" i="5"/>
  <c r="AN540" i="5"/>
  <c r="AN354" i="5"/>
  <c r="AM354" i="5"/>
  <c r="AM859" i="5"/>
  <c r="AN859" i="5"/>
  <c r="AN681" i="5"/>
  <c r="AM681" i="5"/>
  <c r="AN470" i="5"/>
  <c r="AM470" i="5"/>
  <c r="AN245" i="5"/>
  <c r="AM245" i="5"/>
  <c r="AM437" i="5"/>
  <c r="AN437" i="5"/>
  <c r="AM54" i="5"/>
  <c r="AN54" i="5"/>
  <c r="AN640" i="5"/>
  <c r="AM640" i="5"/>
  <c r="AM472" i="5"/>
  <c r="AN472" i="5"/>
  <c r="AN217" i="5"/>
  <c r="AM217" i="5"/>
  <c r="AN538" i="5"/>
  <c r="AM538" i="5"/>
  <c r="AM367" i="5"/>
  <c r="AN367" i="5"/>
  <c r="AM106" i="5"/>
  <c r="AN106" i="5"/>
  <c r="AN184" i="5"/>
  <c r="AM184" i="5"/>
  <c r="AN40" i="5"/>
  <c r="AM40" i="5"/>
  <c r="AM98" i="5"/>
  <c r="AN98" i="5"/>
  <c r="AM163" i="5"/>
  <c r="AN163" i="5"/>
  <c r="AM19" i="5"/>
  <c r="AN19" i="5"/>
  <c r="AM143" i="5"/>
  <c r="AN143" i="5"/>
  <c r="AN175" i="5"/>
  <c r="AM175" i="5"/>
  <c r="AM31" i="5"/>
  <c r="AN31" i="5"/>
  <c r="AM397" i="5"/>
  <c r="AN397" i="5"/>
  <c r="AM253" i="5"/>
  <c r="AN253" i="5"/>
  <c r="AM109" i="5"/>
  <c r="AN109" i="5"/>
  <c r="AM533" i="5"/>
  <c r="AN533" i="5"/>
  <c r="AM403" i="5"/>
  <c r="AN403" i="5"/>
  <c r="AN259" i="5"/>
  <c r="AM259" i="5"/>
  <c r="AM115" i="5"/>
  <c r="AN115" i="5"/>
  <c r="AJ665" i="5"/>
  <c r="AK665" i="5"/>
  <c r="AJ569" i="5"/>
  <c r="AK569" i="5"/>
  <c r="AJ686" i="5"/>
  <c r="AK686" i="5"/>
  <c r="AK704" i="5"/>
  <c r="AJ704" i="5"/>
  <c r="AK800" i="5"/>
  <c r="AJ800" i="5"/>
  <c r="AK715" i="5"/>
  <c r="AJ715" i="5"/>
  <c r="AK703" i="5"/>
  <c r="AJ703" i="5"/>
  <c r="AJ544" i="5"/>
  <c r="AK544" i="5"/>
  <c r="AJ639" i="5"/>
  <c r="AK639" i="5"/>
  <c r="AJ858" i="5"/>
  <c r="AK858" i="5"/>
  <c r="AJ370" i="5"/>
  <c r="AK370" i="5"/>
  <c r="AJ759" i="5"/>
  <c r="AK759" i="5"/>
  <c r="AK559" i="5"/>
  <c r="AJ559" i="5"/>
  <c r="AK103" i="5"/>
  <c r="AJ103" i="5"/>
  <c r="AK691" i="5"/>
  <c r="AJ691" i="5"/>
  <c r="AK463" i="5"/>
  <c r="AJ463" i="5"/>
  <c r="AJ126" i="5"/>
  <c r="AK126" i="5"/>
  <c r="AK672" i="5"/>
  <c r="AJ672" i="5"/>
  <c r="AK462" i="5"/>
  <c r="AJ462" i="5"/>
  <c r="AJ145" i="5"/>
  <c r="AK145" i="5"/>
  <c r="AJ700" i="5"/>
  <c r="AK700" i="5"/>
  <c r="AJ495" i="5"/>
  <c r="AK495" i="5"/>
  <c r="AK861" i="5"/>
  <c r="AJ861" i="5"/>
  <c r="AJ641" i="5"/>
  <c r="AK641" i="5"/>
  <c r="AJ448" i="5"/>
  <c r="AK448" i="5"/>
  <c r="AK812" i="5"/>
  <c r="AJ812" i="5"/>
  <c r="AK555" i="5"/>
  <c r="AJ555" i="5"/>
  <c r="AK215" i="5"/>
  <c r="AJ215" i="5"/>
  <c r="AK697" i="5"/>
  <c r="AJ697" i="5"/>
  <c r="AJ504" i="5"/>
  <c r="AK504" i="5"/>
  <c r="AJ182" i="5"/>
  <c r="AK182" i="5"/>
  <c r="AJ744" i="5"/>
  <c r="AK744" i="5"/>
  <c r="AJ492" i="5"/>
  <c r="AK492" i="5"/>
  <c r="AK83" i="5"/>
  <c r="AJ83" i="5"/>
  <c r="AJ731" i="5"/>
  <c r="AK731" i="5"/>
  <c r="AJ574" i="5"/>
  <c r="AK574" i="5"/>
  <c r="AJ350" i="5"/>
  <c r="AK350" i="5"/>
  <c r="AK180" i="5"/>
  <c r="AJ180" i="5"/>
  <c r="AK188" i="5"/>
  <c r="AJ188" i="5"/>
  <c r="AK272" i="5"/>
  <c r="AJ272" i="5"/>
  <c r="AJ89" i="5"/>
  <c r="AK89" i="5"/>
  <c r="AJ280" i="5"/>
  <c r="AK280" i="5"/>
  <c r="AJ270" i="5"/>
  <c r="AK270" i="5"/>
  <c r="AJ40" i="5"/>
  <c r="AK40" i="5"/>
  <c r="AK728" i="5"/>
  <c r="AJ728" i="5"/>
  <c r="AK571" i="5"/>
  <c r="AJ571" i="5"/>
  <c r="AK428" i="5"/>
  <c r="AJ428" i="5"/>
  <c r="AJ128" i="5"/>
  <c r="AK128" i="5"/>
  <c r="AK756" i="5"/>
  <c r="AJ756" i="5"/>
  <c r="AK606" i="5"/>
  <c r="AJ606" i="5"/>
  <c r="AK404" i="5"/>
  <c r="AJ404" i="5"/>
  <c r="AJ277" i="5"/>
  <c r="AK277" i="5"/>
  <c r="AJ106" i="5"/>
  <c r="AK106" i="5"/>
  <c r="AJ746" i="5"/>
  <c r="AK746" i="5"/>
  <c r="AJ602" i="5"/>
  <c r="AK602" i="5"/>
  <c r="AJ410" i="5"/>
  <c r="AK410" i="5"/>
  <c r="AJ233" i="5"/>
  <c r="AK233" i="5"/>
  <c r="AJ46" i="5"/>
  <c r="AK46" i="5"/>
  <c r="AJ154" i="5"/>
  <c r="AK154" i="5"/>
  <c r="AK512" i="5"/>
  <c r="AJ512" i="5"/>
  <c r="AJ359" i="5"/>
  <c r="AK359" i="5"/>
  <c r="AJ166" i="5"/>
  <c r="AK166" i="5"/>
  <c r="AJ515" i="5"/>
  <c r="AK515" i="5"/>
  <c r="AJ443" i="5"/>
  <c r="AK443" i="5"/>
  <c r="AK343" i="5"/>
  <c r="AJ343" i="5"/>
  <c r="AJ173" i="5"/>
  <c r="AK173" i="5"/>
  <c r="AJ387" i="5"/>
  <c r="AK387" i="5"/>
  <c r="AK315" i="5"/>
  <c r="AJ315" i="5"/>
  <c r="AK243" i="5"/>
  <c r="AJ243" i="5"/>
  <c r="AJ171" i="5"/>
  <c r="AK171" i="5"/>
  <c r="AJ99" i="5"/>
  <c r="AK99" i="5"/>
  <c r="AJ27" i="5"/>
  <c r="AK27" i="5"/>
  <c r="AD476" i="5"/>
  <c r="AE476" i="5"/>
  <c r="AE571" i="5"/>
  <c r="AD571" i="5"/>
  <c r="AD501" i="5"/>
  <c r="AE501" i="5"/>
  <c r="AD846" i="5"/>
  <c r="AE846" i="5"/>
  <c r="AE174" i="5"/>
  <c r="AD174" i="5"/>
  <c r="AD104" i="5"/>
  <c r="AE104" i="5"/>
  <c r="AE865" i="5"/>
  <c r="AD865" i="5"/>
  <c r="AD724" i="5"/>
  <c r="AE724" i="5"/>
  <c r="AD855" i="5"/>
  <c r="AE855" i="5"/>
  <c r="AE234" i="5"/>
  <c r="AD234" i="5"/>
  <c r="AD664" i="5"/>
  <c r="AE664" i="5"/>
  <c r="AE451" i="5"/>
  <c r="AD451" i="5"/>
  <c r="AD125" i="5"/>
  <c r="AE125" i="5"/>
  <c r="AD672" i="5"/>
  <c r="AE672" i="5"/>
  <c r="AE403" i="5"/>
  <c r="AD403" i="5"/>
  <c r="AD46" i="5"/>
  <c r="AE46" i="5"/>
  <c r="AD633" i="5"/>
  <c r="AE633" i="5"/>
  <c r="AD340" i="5"/>
  <c r="AE340" i="5"/>
  <c r="AD861" i="5"/>
  <c r="AE861" i="5"/>
  <c r="AD575" i="5"/>
  <c r="AE575" i="5"/>
  <c r="AD352" i="5"/>
  <c r="AE352" i="5"/>
  <c r="AD832" i="5"/>
  <c r="AE832" i="5"/>
  <c r="AD555" i="5"/>
  <c r="AE555" i="5"/>
  <c r="AD267" i="5"/>
  <c r="AE267" i="5"/>
  <c r="AD850" i="5"/>
  <c r="AE850" i="5"/>
  <c r="AD622" i="5"/>
  <c r="AE622" i="5"/>
  <c r="AD423" i="5"/>
  <c r="AE423" i="5"/>
  <c r="AD92" i="5"/>
  <c r="AE92" i="5"/>
  <c r="AD621" i="5"/>
  <c r="AE621" i="5"/>
  <c r="AE335" i="5"/>
  <c r="AD335" i="5"/>
  <c r="AD762" i="5"/>
  <c r="AE762" i="5"/>
  <c r="AD525" i="5"/>
  <c r="AE525" i="5"/>
  <c r="AE181" i="5"/>
  <c r="AD181" i="5"/>
  <c r="AD802" i="5"/>
  <c r="AE802" i="5"/>
  <c r="AE559" i="5"/>
  <c r="AD559" i="5"/>
  <c r="AD430" i="5"/>
  <c r="AE430" i="5"/>
  <c r="AD188" i="5"/>
  <c r="AE188" i="5"/>
  <c r="AD281" i="5"/>
  <c r="AE281" i="5"/>
  <c r="AD101" i="5"/>
  <c r="AE101" i="5"/>
  <c r="AD110" i="5"/>
  <c r="AE110" i="5"/>
  <c r="AD436" i="5"/>
  <c r="AE436" i="5"/>
  <c r="AD296" i="5"/>
  <c r="AE296" i="5"/>
  <c r="AE150" i="5"/>
  <c r="AD150" i="5"/>
  <c r="AE253" i="5"/>
  <c r="AD253" i="5"/>
  <c r="AD863" i="5"/>
  <c r="AE863" i="5"/>
  <c r="AE649" i="5"/>
  <c r="AD649" i="5"/>
  <c r="AD458" i="5"/>
  <c r="AE458" i="5"/>
  <c r="AD304" i="5"/>
  <c r="AE304" i="5"/>
  <c r="AD149" i="5"/>
  <c r="AE149" i="5"/>
  <c r="AD813" i="5"/>
  <c r="AE813" i="5"/>
  <c r="AD627" i="5"/>
  <c r="AE627" i="5"/>
  <c r="AD442" i="5"/>
  <c r="AE442" i="5"/>
  <c r="AD167" i="5"/>
  <c r="AE167" i="5"/>
  <c r="AE811" i="5"/>
  <c r="AD811" i="5"/>
  <c r="AD641" i="5"/>
  <c r="AE641" i="5"/>
  <c r="AE481" i="5"/>
  <c r="AD481" i="5"/>
  <c r="AE318" i="5"/>
  <c r="AD318" i="5"/>
  <c r="AD147" i="5"/>
  <c r="AE147" i="5"/>
  <c r="AE91" i="5"/>
  <c r="AD91" i="5"/>
  <c r="AD52" i="5"/>
  <c r="AE52" i="5"/>
  <c r="AD854" i="5"/>
  <c r="AE854" i="5"/>
  <c r="AD782" i="5"/>
  <c r="AE782" i="5"/>
  <c r="AE710" i="5"/>
  <c r="AD710" i="5"/>
  <c r="AD638" i="5"/>
  <c r="AE638" i="5"/>
  <c r="AD566" i="5"/>
  <c r="AE566" i="5"/>
  <c r="AD472" i="5"/>
  <c r="AE472" i="5"/>
  <c r="AE301" i="5"/>
  <c r="AD301" i="5"/>
  <c r="AE151" i="5"/>
  <c r="AD151" i="5"/>
  <c r="AE19" i="5"/>
  <c r="AD19" i="5"/>
  <c r="AE264" i="5"/>
  <c r="AD264" i="5"/>
  <c r="AE120" i="5"/>
  <c r="AD120" i="5"/>
  <c r="AG147" i="5"/>
  <c r="AH147" i="5"/>
  <c r="AG529" i="5"/>
  <c r="AH529" i="5"/>
  <c r="AG843" i="5"/>
  <c r="AH843" i="5"/>
  <c r="AH697" i="5"/>
  <c r="AG697" i="5"/>
  <c r="AG468" i="5"/>
  <c r="AH468" i="5"/>
  <c r="AG206" i="5"/>
  <c r="AH206" i="5"/>
  <c r="AH781" i="5"/>
  <c r="AG781" i="5"/>
  <c r="AG114" i="5"/>
  <c r="AH114" i="5"/>
  <c r="AG806" i="5"/>
  <c r="AH806" i="5"/>
  <c r="AG230" i="5"/>
  <c r="AH230" i="5"/>
  <c r="AG38" i="5"/>
  <c r="AH38" i="5"/>
  <c r="AG122" i="5"/>
  <c r="AH122" i="5"/>
  <c r="AG142" i="5"/>
  <c r="AH142" i="5"/>
  <c r="AN766" i="5"/>
  <c r="AM766" i="5"/>
  <c r="AM303" i="5"/>
  <c r="AN303" i="5"/>
  <c r="AM218" i="5"/>
  <c r="AN218" i="5"/>
  <c r="AN790" i="5"/>
  <c r="AM790" i="5"/>
  <c r="AM724" i="5"/>
  <c r="AN724" i="5"/>
  <c r="AM804" i="5"/>
  <c r="AN804" i="5"/>
  <c r="AN830" i="5"/>
  <c r="AM830" i="5"/>
  <c r="AN454" i="5"/>
  <c r="AM454" i="5"/>
  <c r="AM334" i="5"/>
  <c r="AN334" i="5"/>
  <c r="AM304" i="5"/>
  <c r="AN304" i="5"/>
  <c r="AM228" i="5"/>
  <c r="AN228" i="5"/>
  <c r="AM50" i="5"/>
  <c r="AN50" i="5"/>
  <c r="AJ780" i="5"/>
  <c r="AK780" i="5"/>
  <c r="AJ477" i="5"/>
  <c r="AK477" i="5"/>
  <c r="AK787" i="5"/>
  <c r="AJ787" i="5"/>
  <c r="AK823" i="5"/>
  <c r="AJ823" i="5"/>
  <c r="AK308" i="5"/>
  <c r="AJ308" i="5"/>
  <c r="AK32" i="5"/>
  <c r="AJ32" i="5"/>
  <c r="AJ282" i="5"/>
  <c r="AK282" i="5"/>
  <c r="AK211" i="5"/>
  <c r="AJ211" i="5"/>
  <c r="AJ863" i="5"/>
  <c r="AK863" i="5"/>
  <c r="AK825" i="5"/>
  <c r="AJ825" i="5"/>
  <c r="AK115" i="5"/>
  <c r="AJ115" i="5"/>
  <c r="AJ485" i="5"/>
  <c r="AK485" i="5"/>
  <c r="AJ213" i="5"/>
  <c r="AK213" i="5"/>
  <c r="AD522" i="5"/>
  <c r="AE522" i="5"/>
  <c r="AE751" i="5"/>
  <c r="AD751" i="5"/>
  <c r="AD311" i="5"/>
  <c r="AE311" i="5"/>
  <c r="AD461" i="5"/>
  <c r="AE461" i="5"/>
  <c r="AD526" i="5"/>
  <c r="AE526" i="5"/>
  <c r="AD398" i="5"/>
  <c r="AE398" i="5"/>
  <c r="AD213" i="5"/>
  <c r="AE213" i="5"/>
  <c r="AD77" i="5"/>
  <c r="AE77" i="5"/>
  <c r="AE379" i="5"/>
  <c r="AD379" i="5"/>
  <c r="AD62" i="5"/>
  <c r="AE62" i="5"/>
  <c r="AE36" i="5"/>
  <c r="AD36" i="5"/>
  <c r="AD752" i="5"/>
  <c r="AE752" i="5"/>
  <c r="AD244" i="5"/>
  <c r="AE244" i="5"/>
  <c r="AE205" i="5"/>
  <c r="AD205" i="5"/>
  <c r="AG200" i="5"/>
  <c r="AH200" i="5"/>
  <c r="AG380" i="5"/>
  <c r="AH380" i="5"/>
  <c r="AG684" i="5"/>
  <c r="AH684" i="5"/>
  <c r="AG833" i="5"/>
  <c r="AH833" i="5"/>
  <c r="AG669" i="5"/>
  <c r="AH669" i="5"/>
  <c r="AG713" i="5"/>
  <c r="AH713" i="5"/>
  <c r="AG605" i="5"/>
  <c r="AH605" i="5"/>
  <c r="AG344" i="5"/>
  <c r="AH344" i="5"/>
  <c r="AG48" i="5"/>
  <c r="AH48" i="5"/>
  <c r="AG210" i="5"/>
  <c r="AH210" i="5"/>
  <c r="AG189" i="5"/>
  <c r="AH189" i="5"/>
  <c r="AG456" i="5"/>
  <c r="AH456" i="5"/>
  <c r="AG280" i="5"/>
  <c r="AH280" i="5"/>
  <c r="AM673" i="5"/>
  <c r="AN673" i="5"/>
  <c r="AM537" i="5"/>
  <c r="AN537" i="5"/>
  <c r="AM340" i="5"/>
  <c r="AN340" i="5"/>
  <c r="AN717" i="5"/>
  <c r="AM717" i="5"/>
  <c r="AM641" i="5"/>
  <c r="AN641" i="5"/>
  <c r="AN761" i="5"/>
  <c r="AM761" i="5"/>
  <c r="AN786" i="5"/>
  <c r="AM786" i="5"/>
  <c r="AN75" i="5"/>
  <c r="AM75" i="5"/>
  <c r="AN595" i="5"/>
  <c r="AM595" i="5"/>
  <c r="AN378" i="5"/>
  <c r="AM378" i="5"/>
  <c r="AM170" i="5"/>
  <c r="AN170" i="5"/>
  <c r="AM469" i="5"/>
  <c r="AN469" i="5"/>
  <c r="AM187" i="5"/>
  <c r="AN187" i="5"/>
  <c r="AJ618" i="5"/>
  <c r="AK618" i="5"/>
  <c r="AJ72" i="5"/>
  <c r="AK72" i="5"/>
  <c r="AK776" i="5"/>
  <c r="AJ776" i="5"/>
  <c r="AJ747" i="5"/>
  <c r="AK747" i="5"/>
  <c r="AJ593" i="5"/>
  <c r="AK593" i="5"/>
  <c r="AJ617" i="5"/>
  <c r="AK617" i="5"/>
  <c r="AJ98" i="5"/>
  <c r="AK98" i="5"/>
  <c r="AJ856" i="5"/>
  <c r="AK856" i="5"/>
  <c r="AK818" i="5"/>
  <c r="AJ818" i="5"/>
  <c r="AJ60" i="5"/>
  <c r="AK60" i="5"/>
  <c r="AJ407" i="5"/>
  <c r="AK407" i="5"/>
  <c r="AK135" i="5"/>
  <c r="AJ135" i="5"/>
  <c r="AD600" i="5"/>
  <c r="AE600" i="5"/>
  <c r="AD723" i="5"/>
  <c r="AE723" i="5"/>
  <c r="AD292" i="5"/>
  <c r="AE292" i="5"/>
  <c r="AD718" i="5"/>
  <c r="AE718" i="5"/>
  <c r="AD736" i="5"/>
  <c r="AE736" i="5"/>
  <c r="AE103" i="5"/>
  <c r="AD103" i="5"/>
  <c r="AE324" i="5"/>
  <c r="AD324" i="5"/>
  <c r="AD364" i="5"/>
  <c r="AE364" i="5"/>
  <c r="AD592" i="5"/>
  <c r="AE592" i="5"/>
  <c r="AD303" i="5"/>
  <c r="AE303" i="5"/>
  <c r="AD28" i="5"/>
  <c r="AE28" i="5"/>
  <c r="AD674" i="5"/>
  <c r="AE674" i="5"/>
  <c r="AD44" i="5"/>
  <c r="AE44" i="5"/>
  <c r="AG700" i="5"/>
  <c r="AH700" i="5"/>
  <c r="AG314" i="5"/>
  <c r="AH314" i="5"/>
  <c r="AG664" i="5"/>
  <c r="AH664" i="5"/>
  <c r="AG633" i="5"/>
  <c r="AH633" i="5"/>
  <c r="AG641" i="5"/>
  <c r="AH641" i="5"/>
  <c r="AG573" i="5"/>
  <c r="AH573" i="5"/>
  <c r="AH823" i="5"/>
  <c r="AG823" i="5"/>
  <c r="AG199" i="5"/>
  <c r="AH199" i="5"/>
  <c r="AG307" i="5"/>
  <c r="AH307" i="5"/>
  <c r="AG866" i="5"/>
  <c r="AH866" i="5"/>
  <c r="AG383" i="5"/>
  <c r="AH383" i="5"/>
  <c r="AH53" i="5"/>
  <c r="AG53" i="5"/>
  <c r="AG273" i="5"/>
  <c r="AH273" i="5"/>
  <c r="AG490" i="5"/>
  <c r="AH490" i="5"/>
  <c r="AH58" i="5"/>
  <c r="AG58" i="5"/>
  <c r="AN478" i="5"/>
  <c r="AM478" i="5"/>
  <c r="AM783" i="5"/>
  <c r="AN783" i="5"/>
  <c r="AM817" i="5"/>
  <c r="AN817" i="5"/>
  <c r="AM283" i="5"/>
  <c r="AN283" i="5"/>
  <c r="AM832" i="5"/>
  <c r="AN832" i="5"/>
  <c r="AN510" i="5"/>
  <c r="AM510" i="5"/>
  <c r="AM788" i="5"/>
  <c r="AN788" i="5"/>
  <c r="AM158" i="5"/>
  <c r="AN158" i="5"/>
  <c r="AN729" i="5"/>
  <c r="AM729" i="5"/>
  <c r="AM588" i="5"/>
  <c r="AN588" i="5"/>
  <c r="AM547" i="5"/>
  <c r="AN547" i="5"/>
  <c r="AM105" i="5"/>
  <c r="AN105" i="5"/>
  <c r="AM58" i="5"/>
  <c r="AN58" i="5"/>
  <c r="AN168" i="5"/>
  <c r="AM168" i="5"/>
  <c r="AM174" i="5"/>
  <c r="AN174" i="5"/>
  <c r="AK175" i="5"/>
  <c r="AJ175" i="5"/>
  <c r="AJ846" i="5"/>
  <c r="AK846" i="5"/>
  <c r="AJ654" i="5"/>
  <c r="AK654" i="5"/>
  <c r="AJ748" i="5"/>
  <c r="AK748" i="5"/>
  <c r="AJ795" i="5"/>
  <c r="AK795" i="5"/>
  <c r="AK62" i="5"/>
  <c r="AJ62" i="5"/>
  <c r="AJ361" i="5"/>
  <c r="AK361" i="5"/>
  <c r="AJ767" i="5"/>
  <c r="AK767" i="5"/>
  <c r="AJ314" i="5"/>
  <c r="AK314" i="5"/>
  <c r="AJ54" i="5"/>
  <c r="AK54" i="5"/>
  <c r="AJ253" i="5"/>
  <c r="AK253" i="5"/>
  <c r="AJ337" i="5"/>
  <c r="AK337" i="5"/>
  <c r="AJ517" i="5"/>
  <c r="AK517" i="5"/>
  <c r="AJ66" i="5"/>
  <c r="AK66" i="5"/>
  <c r="AE282" i="5"/>
  <c r="AD282" i="5"/>
  <c r="AD717" i="5"/>
  <c r="AE717" i="5"/>
  <c r="AH83" i="5"/>
  <c r="AG83" i="5"/>
  <c r="AG196" i="5"/>
  <c r="AH196" i="5"/>
  <c r="AM127" i="5"/>
  <c r="AN127" i="5"/>
  <c r="AM757" i="5"/>
  <c r="AN757" i="5"/>
  <c r="AM34" i="5"/>
  <c r="AN34" i="5"/>
  <c r="AN824" i="5"/>
  <c r="AM824" i="5"/>
  <c r="AM723" i="5"/>
  <c r="AN723" i="5"/>
  <c r="AM563" i="5"/>
  <c r="AN563" i="5"/>
  <c r="AM589" i="5"/>
  <c r="AN589" i="5"/>
  <c r="AM275" i="5"/>
  <c r="AN275" i="5"/>
  <c r="AN209" i="5"/>
  <c r="AM209" i="5"/>
  <c r="AJ845" i="5"/>
  <c r="AK845" i="5"/>
  <c r="AD629" i="5"/>
  <c r="AE629" i="5"/>
  <c r="AH852" i="5"/>
  <c r="AG852" i="5"/>
  <c r="AG675" i="5"/>
  <c r="AH675" i="5"/>
  <c r="AH768" i="5"/>
  <c r="AG768" i="5"/>
  <c r="AH655" i="5"/>
  <c r="AG655" i="5"/>
  <c r="AG654" i="5"/>
  <c r="AH654" i="5"/>
  <c r="AG653" i="5"/>
  <c r="AH653" i="5"/>
  <c r="AG803" i="5"/>
  <c r="AH803" i="5"/>
  <c r="AG821" i="5"/>
  <c r="AH821" i="5"/>
  <c r="AG861" i="5"/>
  <c r="AH861" i="5"/>
  <c r="AG838" i="5"/>
  <c r="AH838" i="5"/>
  <c r="AG36" i="5"/>
  <c r="AH36" i="5"/>
  <c r="AG396" i="5"/>
  <c r="AH396" i="5"/>
  <c r="AG329" i="5"/>
  <c r="AH329" i="5"/>
  <c r="AG652" i="5"/>
  <c r="AH652" i="5"/>
  <c r="AG115" i="5"/>
  <c r="AH115" i="5"/>
  <c r="AG689" i="5"/>
  <c r="AH689" i="5"/>
  <c r="AG536" i="5"/>
  <c r="AH536" i="5"/>
  <c r="AG283" i="5"/>
  <c r="AH283" i="5"/>
  <c r="AG754" i="5"/>
  <c r="AH754" i="5"/>
  <c r="AG545" i="5"/>
  <c r="AH545" i="5"/>
  <c r="AG815" i="5"/>
  <c r="AH815" i="5"/>
  <c r="AG497" i="5"/>
  <c r="AH497" i="5"/>
  <c r="AG54" i="5"/>
  <c r="AH54" i="5"/>
  <c r="AG649" i="5"/>
  <c r="AH649" i="5"/>
  <c r="AG161" i="5"/>
  <c r="AH161" i="5"/>
  <c r="AG685" i="5"/>
  <c r="AH685" i="5"/>
  <c r="AG401" i="5"/>
  <c r="AH401" i="5"/>
  <c r="AH804" i="5"/>
  <c r="AG804" i="5"/>
  <c r="AG553" i="5"/>
  <c r="AH553" i="5"/>
  <c r="AG290" i="5"/>
  <c r="AH290" i="5"/>
  <c r="AH780" i="5"/>
  <c r="AG780" i="5"/>
  <c r="AG554" i="5"/>
  <c r="AH554" i="5"/>
  <c r="AG303" i="5"/>
  <c r="AH303" i="5"/>
  <c r="AG737" i="5"/>
  <c r="AH737" i="5"/>
  <c r="AG421" i="5"/>
  <c r="AH421" i="5"/>
  <c r="AH840" i="5"/>
  <c r="AG840" i="5"/>
  <c r="AG717" i="5"/>
  <c r="AH717" i="5"/>
  <c r="AG535" i="5"/>
  <c r="AH535" i="5"/>
  <c r="AG311" i="5"/>
  <c r="AH311" i="5"/>
  <c r="AG419" i="5"/>
  <c r="AH419" i="5"/>
  <c r="AG229" i="5"/>
  <c r="AH229" i="5"/>
  <c r="AH732" i="5"/>
  <c r="AG732" i="5"/>
  <c r="AG562" i="5"/>
  <c r="AH562" i="5"/>
  <c r="AG361" i="5"/>
  <c r="AH361" i="5"/>
  <c r="AG159" i="5"/>
  <c r="AH159" i="5"/>
  <c r="AG830" i="5"/>
  <c r="AH830" i="5"/>
  <c r="AG758" i="5"/>
  <c r="AH758" i="5"/>
  <c r="AG686" i="5"/>
  <c r="AH686" i="5"/>
  <c r="AG614" i="5"/>
  <c r="AH614" i="5"/>
  <c r="AG470" i="5"/>
  <c r="AH470" i="5"/>
  <c r="AG278" i="5"/>
  <c r="AH278" i="5"/>
  <c r="AG289" i="5"/>
  <c r="AH289" i="5"/>
  <c r="AG119" i="5"/>
  <c r="AH119" i="5"/>
  <c r="AG138" i="5"/>
  <c r="AH138" i="5"/>
  <c r="AG157" i="5"/>
  <c r="AH157" i="5"/>
  <c r="AG261" i="5"/>
  <c r="AH261" i="5"/>
  <c r="AG91" i="5"/>
  <c r="AH91" i="5"/>
  <c r="AG97" i="5"/>
  <c r="AH97" i="5"/>
  <c r="AG528" i="5"/>
  <c r="AH528" i="5"/>
  <c r="AG365" i="5"/>
  <c r="AH365" i="5"/>
  <c r="AG188" i="5"/>
  <c r="AH188" i="5"/>
  <c r="AG18" i="5"/>
  <c r="AH18" i="5"/>
  <c r="AG351" i="5"/>
  <c r="AH351" i="5"/>
  <c r="AG181" i="5"/>
  <c r="AH181" i="5"/>
  <c r="AH11" i="5"/>
  <c r="AG11" i="5"/>
  <c r="AG454" i="5"/>
  <c r="AH454" i="5"/>
  <c r="AG382" i="5"/>
  <c r="AH382" i="5"/>
  <c r="AG310" i="5"/>
  <c r="AH310" i="5"/>
  <c r="AG238" i="5"/>
  <c r="AH238" i="5"/>
  <c r="AG166" i="5"/>
  <c r="AH166" i="5"/>
  <c r="AH94" i="5"/>
  <c r="AG94" i="5"/>
  <c r="AG22" i="5"/>
  <c r="AH22" i="5"/>
  <c r="AM447" i="5"/>
  <c r="AN447" i="5"/>
  <c r="AM505" i="5"/>
  <c r="AN505" i="5"/>
  <c r="AN720" i="5"/>
  <c r="AM720" i="5"/>
  <c r="AM548" i="5"/>
  <c r="AN548" i="5"/>
  <c r="AM854" i="5"/>
  <c r="AN854" i="5"/>
  <c r="AM10" i="5"/>
  <c r="AN10" i="5"/>
  <c r="AN765" i="5"/>
  <c r="AM765" i="5"/>
  <c r="AN198" i="5"/>
  <c r="AM198" i="5"/>
  <c r="AM235" i="5"/>
  <c r="AN235" i="5"/>
  <c r="AM599" i="5"/>
  <c r="AN599" i="5"/>
  <c r="AN552" i="5"/>
  <c r="AM552" i="5"/>
  <c r="AM800" i="5"/>
  <c r="AN800" i="5"/>
  <c r="AM221" i="5"/>
  <c r="AN221" i="5"/>
  <c r="AM300" i="5"/>
  <c r="AN300" i="5"/>
  <c r="AM549" i="5"/>
  <c r="AN549" i="5"/>
  <c r="AM799" i="5"/>
  <c r="AN799" i="5"/>
  <c r="AN623" i="5"/>
  <c r="AM623" i="5"/>
  <c r="AN406" i="5"/>
  <c r="AM406" i="5"/>
  <c r="AM145" i="5"/>
  <c r="AN145" i="5"/>
  <c r="AM613" i="5"/>
  <c r="AN613" i="5"/>
  <c r="AM231" i="5"/>
  <c r="AN231" i="5"/>
  <c r="AM743" i="5"/>
  <c r="AN743" i="5"/>
  <c r="AM497" i="5"/>
  <c r="AN497" i="5"/>
  <c r="AM192" i="5"/>
  <c r="AN192" i="5"/>
  <c r="AM789" i="5"/>
  <c r="AN789" i="5"/>
  <c r="AM603" i="5"/>
  <c r="AN603" i="5"/>
  <c r="AN335" i="5"/>
  <c r="AM335" i="5"/>
  <c r="AN822" i="5"/>
  <c r="AM822" i="5"/>
  <c r="AN621" i="5"/>
  <c r="AM621" i="5"/>
  <c r="AM455" i="5"/>
  <c r="AN455" i="5"/>
  <c r="AN80" i="5"/>
  <c r="AM80" i="5"/>
  <c r="AN704" i="5"/>
  <c r="AM704" i="5"/>
  <c r="AM467" i="5"/>
  <c r="AN467" i="5"/>
  <c r="AM132" i="5"/>
  <c r="AN132" i="5"/>
  <c r="AM665" i="5"/>
  <c r="AN665" i="5"/>
  <c r="AM399" i="5"/>
  <c r="AN399" i="5"/>
  <c r="AN858" i="5"/>
  <c r="AM858" i="5"/>
  <c r="AN678" i="5"/>
  <c r="AM678" i="5"/>
  <c r="AM471" i="5"/>
  <c r="AN471" i="5"/>
  <c r="AM222" i="5"/>
  <c r="AN222" i="5"/>
  <c r="AN819" i="5"/>
  <c r="AM819" i="5"/>
  <c r="AM667" i="5"/>
  <c r="AN667" i="5"/>
  <c r="AM520" i="5"/>
  <c r="AN520" i="5"/>
  <c r="AM308" i="5"/>
  <c r="AN308" i="5"/>
  <c r="AN846" i="5"/>
  <c r="AM846" i="5"/>
  <c r="AN674" i="5"/>
  <c r="AM674" i="5"/>
  <c r="AN460" i="5"/>
  <c r="AM460" i="5"/>
  <c r="AM234" i="5"/>
  <c r="AN234" i="5"/>
  <c r="AM427" i="5"/>
  <c r="AN427" i="5"/>
  <c r="AM771" i="5"/>
  <c r="AN771" i="5"/>
  <c r="AN627" i="5"/>
  <c r="AM627" i="5"/>
  <c r="AN446" i="5"/>
  <c r="AM446" i="5"/>
  <c r="AM205" i="5"/>
  <c r="AN205" i="5"/>
  <c r="AM531" i="5"/>
  <c r="AN531" i="5"/>
  <c r="AM352" i="5"/>
  <c r="AN352" i="5"/>
  <c r="AN88" i="5"/>
  <c r="AM88" i="5"/>
  <c r="AM177" i="5"/>
  <c r="AN177" i="5"/>
  <c r="AM33" i="5"/>
  <c r="AN33" i="5"/>
  <c r="AN85" i="5"/>
  <c r="AM85" i="5"/>
  <c r="AN150" i="5"/>
  <c r="AM150" i="5"/>
  <c r="AM274" i="5"/>
  <c r="AN274" i="5"/>
  <c r="AM130" i="5"/>
  <c r="AN130" i="5"/>
  <c r="AM162" i="5"/>
  <c r="AN162" i="5"/>
  <c r="AM18" i="5"/>
  <c r="AN18" i="5"/>
  <c r="AN384" i="5"/>
  <c r="AM384" i="5"/>
  <c r="AM240" i="5"/>
  <c r="AN240" i="5"/>
  <c r="AN96" i="5"/>
  <c r="AM96" i="5"/>
  <c r="AM527" i="5"/>
  <c r="AN527" i="5"/>
  <c r="AN390" i="5"/>
  <c r="AM390" i="5"/>
  <c r="AM246" i="5"/>
  <c r="AN246" i="5"/>
  <c r="AM102" i="5"/>
  <c r="AN102" i="5"/>
  <c r="AJ22" i="5"/>
  <c r="AK22" i="5"/>
  <c r="AK511" i="5"/>
  <c r="AJ511" i="5"/>
  <c r="AK572" i="5"/>
  <c r="AJ572" i="5"/>
  <c r="AK676" i="5"/>
  <c r="AJ676" i="5"/>
  <c r="AK600" i="5"/>
  <c r="AJ600" i="5"/>
  <c r="AJ514" i="5"/>
  <c r="AK514" i="5"/>
  <c r="AK675" i="5"/>
  <c r="AJ675" i="5"/>
  <c r="AK743" i="5"/>
  <c r="AJ743" i="5"/>
  <c r="AJ553" i="5"/>
  <c r="AK553" i="5"/>
  <c r="AJ543" i="5"/>
  <c r="AK543" i="5"/>
  <c r="AK318" i="5"/>
  <c r="AJ318" i="5"/>
  <c r="AK750" i="5"/>
  <c r="AJ750" i="5"/>
  <c r="AJ540" i="5"/>
  <c r="AK540" i="5"/>
  <c r="AJ47" i="5"/>
  <c r="AK47" i="5"/>
  <c r="AK663" i="5"/>
  <c r="AJ663" i="5"/>
  <c r="AJ450" i="5"/>
  <c r="AK450" i="5"/>
  <c r="AJ862" i="5"/>
  <c r="AK862" i="5"/>
  <c r="AK662" i="5"/>
  <c r="AJ662" i="5"/>
  <c r="AK438" i="5"/>
  <c r="AJ438" i="5"/>
  <c r="AJ38" i="5"/>
  <c r="AK38" i="5"/>
  <c r="AJ690" i="5"/>
  <c r="AK690" i="5"/>
  <c r="AJ484" i="5"/>
  <c r="AK484" i="5"/>
  <c r="AJ841" i="5"/>
  <c r="AK841" i="5"/>
  <c r="AK632" i="5"/>
  <c r="AJ632" i="5"/>
  <c r="AJ436" i="5"/>
  <c r="AK436" i="5"/>
  <c r="AJ803" i="5"/>
  <c r="AK803" i="5"/>
  <c r="AJ546" i="5"/>
  <c r="AK546" i="5"/>
  <c r="AK859" i="5"/>
  <c r="AJ859" i="5"/>
  <c r="AK688" i="5"/>
  <c r="AJ688" i="5"/>
  <c r="AJ493" i="5"/>
  <c r="AK493" i="5"/>
  <c r="AJ136" i="5"/>
  <c r="AK136" i="5"/>
  <c r="AJ734" i="5"/>
  <c r="AK734" i="5"/>
  <c r="AK480" i="5"/>
  <c r="AJ480" i="5"/>
  <c r="AK24" i="5"/>
  <c r="AJ24" i="5"/>
  <c r="AJ724" i="5"/>
  <c r="AK724" i="5"/>
  <c r="AJ567" i="5"/>
  <c r="AK567" i="5"/>
  <c r="AJ341" i="5"/>
  <c r="AK341" i="5"/>
  <c r="AK163" i="5"/>
  <c r="AJ163" i="5"/>
  <c r="AJ179" i="5"/>
  <c r="AK179" i="5"/>
  <c r="AK263" i="5"/>
  <c r="AJ263" i="5"/>
  <c r="AJ78" i="5"/>
  <c r="AK78" i="5"/>
  <c r="AJ254" i="5"/>
  <c r="AK254" i="5"/>
  <c r="AJ262" i="5"/>
  <c r="AK262" i="5"/>
  <c r="AK26" i="5"/>
  <c r="AJ26" i="5"/>
  <c r="AJ721" i="5"/>
  <c r="AK721" i="5"/>
  <c r="AK564" i="5"/>
  <c r="AJ564" i="5"/>
  <c r="AJ420" i="5"/>
  <c r="AK420" i="5"/>
  <c r="AK97" i="5"/>
  <c r="AJ97" i="5"/>
  <c r="AJ749" i="5"/>
  <c r="AK749" i="5"/>
  <c r="AK599" i="5"/>
  <c r="AJ599" i="5"/>
  <c r="AJ388" i="5"/>
  <c r="AK388" i="5"/>
  <c r="AJ269" i="5"/>
  <c r="AK269" i="5"/>
  <c r="AK13" i="5"/>
  <c r="AJ13" i="5"/>
  <c r="AJ733" i="5"/>
  <c r="AK733" i="5"/>
  <c r="AJ589" i="5"/>
  <c r="AK589" i="5"/>
  <c r="AK403" i="5"/>
  <c r="AJ403" i="5"/>
  <c r="AJ217" i="5"/>
  <c r="AK217" i="5"/>
  <c r="AK37" i="5"/>
  <c r="AJ37" i="5"/>
  <c r="AJ138" i="5"/>
  <c r="AK138" i="5"/>
  <c r="AK499" i="5"/>
  <c r="AJ499" i="5"/>
  <c r="AK352" i="5"/>
  <c r="AJ352" i="5"/>
  <c r="AK116" i="5"/>
  <c r="AJ116" i="5"/>
  <c r="AJ509" i="5"/>
  <c r="AK509" i="5"/>
  <c r="AJ437" i="5"/>
  <c r="AK437" i="5"/>
  <c r="AJ330" i="5"/>
  <c r="AK330" i="5"/>
  <c r="AK160" i="5"/>
  <c r="AJ160" i="5"/>
  <c r="AJ381" i="5"/>
  <c r="AK381" i="5"/>
  <c r="AK309" i="5"/>
  <c r="AJ309" i="5"/>
  <c r="AJ237" i="5"/>
  <c r="AK237" i="5"/>
  <c r="AJ165" i="5"/>
  <c r="AK165" i="5"/>
  <c r="AJ93" i="5"/>
  <c r="AK93" i="5"/>
  <c r="AJ21" i="5"/>
  <c r="AK21" i="5"/>
  <c r="AE432" i="5"/>
  <c r="AD432" i="5"/>
  <c r="AE397" i="5"/>
  <c r="AD397" i="5"/>
  <c r="AE384" i="5"/>
  <c r="AD384" i="5"/>
  <c r="AE817" i="5"/>
  <c r="AD817" i="5"/>
  <c r="AE79" i="5"/>
  <c r="AD79" i="5"/>
  <c r="AD819" i="5"/>
  <c r="AE819" i="5"/>
  <c r="AD665" i="5"/>
  <c r="AE665" i="5"/>
  <c r="AD610" i="5"/>
  <c r="AE610" i="5"/>
  <c r="AE769" i="5"/>
  <c r="AD769" i="5"/>
  <c r="AD293" i="5"/>
  <c r="AE293" i="5"/>
  <c r="AE625" i="5"/>
  <c r="AD625" i="5"/>
  <c r="AD440" i="5"/>
  <c r="AE440" i="5"/>
  <c r="AD71" i="5"/>
  <c r="AE71" i="5"/>
  <c r="AD653" i="5"/>
  <c r="AE653" i="5"/>
  <c r="AD392" i="5"/>
  <c r="AE392" i="5"/>
  <c r="AE343" i="5"/>
  <c r="AD343" i="5"/>
  <c r="AD624" i="5"/>
  <c r="AE624" i="5"/>
  <c r="AD327" i="5"/>
  <c r="AE327" i="5"/>
  <c r="AD814" i="5"/>
  <c r="AE814" i="5"/>
  <c r="AD557" i="5"/>
  <c r="AE557" i="5"/>
  <c r="AD326" i="5"/>
  <c r="AE326" i="5"/>
  <c r="AD822" i="5"/>
  <c r="AE822" i="5"/>
  <c r="AD546" i="5"/>
  <c r="AE546" i="5"/>
  <c r="AD248" i="5"/>
  <c r="AE248" i="5"/>
  <c r="AD840" i="5"/>
  <c r="AE840" i="5"/>
  <c r="AD603" i="5"/>
  <c r="AE603" i="5"/>
  <c r="AD386" i="5"/>
  <c r="AE386" i="5"/>
  <c r="AD59" i="5"/>
  <c r="AE59" i="5"/>
  <c r="AD611" i="5"/>
  <c r="AE611" i="5"/>
  <c r="AE283" i="5"/>
  <c r="AD283" i="5"/>
  <c r="AE715" i="5"/>
  <c r="AD715" i="5"/>
  <c r="AD515" i="5"/>
  <c r="AE515" i="5"/>
  <c r="AE157" i="5"/>
  <c r="AD157" i="5"/>
  <c r="AD795" i="5"/>
  <c r="AE795" i="5"/>
  <c r="AD552" i="5"/>
  <c r="AE552" i="5"/>
  <c r="AE415" i="5"/>
  <c r="AD415" i="5"/>
  <c r="AD171" i="5"/>
  <c r="AE171" i="5"/>
  <c r="AD272" i="5"/>
  <c r="AE272" i="5"/>
  <c r="AD89" i="5"/>
  <c r="AE89" i="5"/>
  <c r="AD100" i="5"/>
  <c r="AE100" i="5"/>
  <c r="AE421" i="5"/>
  <c r="AD421" i="5"/>
  <c r="AE288" i="5"/>
  <c r="AD288" i="5"/>
  <c r="AD141" i="5"/>
  <c r="AE141" i="5"/>
  <c r="AD245" i="5"/>
  <c r="AE245" i="5"/>
  <c r="AD856" i="5"/>
  <c r="AE856" i="5"/>
  <c r="AD642" i="5"/>
  <c r="AE642" i="5"/>
  <c r="AD443" i="5"/>
  <c r="AE443" i="5"/>
  <c r="AE295" i="5"/>
  <c r="AD295" i="5"/>
  <c r="AE139" i="5"/>
  <c r="AD139" i="5"/>
  <c r="AD791" i="5"/>
  <c r="AE791" i="5"/>
  <c r="AE577" i="5"/>
  <c r="AD577" i="5"/>
  <c r="AE427" i="5"/>
  <c r="AD427" i="5"/>
  <c r="AE127" i="5"/>
  <c r="AD127" i="5"/>
  <c r="AD798" i="5"/>
  <c r="AE798" i="5"/>
  <c r="AD628" i="5"/>
  <c r="AE628" i="5"/>
  <c r="AE474" i="5"/>
  <c r="AD474" i="5"/>
  <c r="AD302" i="5"/>
  <c r="AE302" i="5"/>
  <c r="AD131" i="5"/>
  <c r="AE131" i="5"/>
  <c r="AD76" i="5"/>
  <c r="AE76" i="5"/>
  <c r="AD27" i="5"/>
  <c r="AE27" i="5"/>
  <c r="AD848" i="5"/>
  <c r="AE848" i="5"/>
  <c r="AD776" i="5"/>
  <c r="AE776" i="5"/>
  <c r="AD704" i="5"/>
  <c r="AE704" i="5"/>
  <c r="AD632" i="5"/>
  <c r="AE632" i="5"/>
  <c r="AD560" i="5"/>
  <c r="AE560" i="5"/>
  <c r="AD459" i="5"/>
  <c r="AE459" i="5"/>
  <c r="AE294" i="5"/>
  <c r="AD294" i="5"/>
  <c r="AE144" i="5"/>
  <c r="AD144" i="5"/>
  <c r="AE12" i="5"/>
  <c r="AD12" i="5"/>
  <c r="AD251" i="5"/>
  <c r="AE251" i="5"/>
  <c r="AD107" i="5"/>
  <c r="AE107" i="5"/>
  <c r="AH864" i="5"/>
  <c r="AG864" i="5"/>
  <c r="AG665" i="5"/>
  <c r="AH665" i="5"/>
  <c r="AH859" i="5"/>
  <c r="AG859" i="5"/>
  <c r="AH715" i="5"/>
  <c r="AG715" i="5"/>
  <c r="AG259" i="5"/>
  <c r="AH259" i="5"/>
  <c r="AG121" i="5"/>
  <c r="AH121" i="5"/>
  <c r="AG195" i="5"/>
  <c r="AH195" i="5"/>
  <c r="AH81" i="5"/>
  <c r="AG81" i="5"/>
  <c r="AG219" i="5"/>
  <c r="AH219" i="5"/>
  <c r="AG209" i="5"/>
  <c r="AH209" i="5"/>
  <c r="AG469" i="5"/>
  <c r="AH469" i="5"/>
  <c r="AG286" i="5"/>
  <c r="AH286" i="5"/>
  <c r="AN774" i="5"/>
  <c r="AM774" i="5"/>
  <c r="AN692" i="5"/>
  <c r="AM692" i="5"/>
  <c r="AM35" i="5"/>
  <c r="AN35" i="5"/>
  <c r="AN458" i="5"/>
  <c r="AM458" i="5"/>
  <c r="AM544" i="5"/>
  <c r="AN544" i="5"/>
  <c r="AM629" i="5"/>
  <c r="AN629" i="5"/>
  <c r="AM624" i="5"/>
  <c r="AN624" i="5"/>
  <c r="AM243" i="5"/>
  <c r="AN243" i="5"/>
  <c r="AM725" i="5"/>
  <c r="AN725" i="5"/>
  <c r="AN269" i="5"/>
  <c r="AM269" i="5"/>
  <c r="AM84" i="5"/>
  <c r="AN84" i="5"/>
  <c r="AM488" i="5"/>
  <c r="AN488" i="5"/>
  <c r="AK619" i="5"/>
  <c r="AJ619" i="5"/>
  <c r="AK319" i="5"/>
  <c r="AJ319" i="5"/>
  <c r="AJ616" i="5"/>
  <c r="AK616" i="5"/>
  <c r="AJ633" i="5"/>
  <c r="AK633" i="5"/>
  <c r="AJ708" i="5"/>
  <c r="AK708" i="5"/>
  <c r="AK668" i="5"/>
  <c r="AJ668" i="5"/>
  <c r="AK79" i="5"/>
  <c r="AJ79" i="5"/>
  <c r="AJ828" i="5"/>
  <c r="AK828" i="5"/>
  <c r="AJ549" i="5"/>
  <c r="AK549" i="5"/>
  <c r="AJ334" i="5"/>
  <c r="AK334" i="5"/>
  <c r="AK80" i="5"/>
  <c r="AJ80" i="5"/>
  <c r="AJ285" i="5"/>
  <c r="AK285" i="5"/>
  <c r="AE733" i="5"/>
  <c r="AD733" i="5"/>
  <c r="AD743" i="5"/>
  <c r="AE743" i="5"/>
  <c r="AD815" i="5"/>
  <c r="AE815" i="5"/>
  <c r="AD737" i="5"/>
  <c r="AE737" i="5"/>
  <c r="AE745" i="5"/>
  <c r="AD745" i="5"/>
  <c r="AD317" i="5"/>
  <c r="AE317" i="5"/>
  <c r="AD516" i="5"/>
  <c r="AE516" i="5"/>
  <c r="AD514" i="5"/>
  <c r="AE514" i="5"/>
  <c r="AD599" i="5"/>
  <c r="AE599" i="5"/>
  <c r="AD328" i="5"/>
  <c r="AE328" i="5"/>
  <c r="AE438" i="5"/>
  <c r="AD438" i="5"/>
  <c r="AD824" i="5"/>
  <c r="AE824" i="5"/>
  <c r="AD536" i="5"/>
  <c r="AE536" i="5"/>
  <c r="AE61" i="5"/>
  <c r="AD61" i="5"/>
  <c r="AG867" i="5"/>
  <c r="AH867" i="5"/>
  <c r="AG503" i="5"/>
  <c r="AH503" i="5"/>
  <c r="AG525" i="5"/>
  <c r="AH525" i="5"/>
  <c r="AG688" i="5"/>
  <c r="AH688" i="5"/>
  <c r="AG362" i="5"/>
  <c r="AH362" i="5"/>
  <c r="AG225" i="5"/>
  <c r="AH225" i="5"/>
  <c r="AH841" i="5"/>
  <c r="AG841" i="5"/>
  <c r="AG141" i="5"/>
  <c r="AH141" i="5"/>
  <c r="AG800" i="5"/>
  <c r="AH800" i="5"/>
  <c r="AG217" i="5"/>
  <c r="AH217" i="5"/>
  <c r="AG25" i="5"/>
  <c r="AH25" i="5"/>
  <c r="AH109" i="5"/>
  <c r="AG109" i="5"/>
  <c r="AG208" i="5"/>
  <c r="AH208" i="5"/>
  <c r="AM327" i="5"/>
  <c r="AN327" i="5"/>
  <c r="AN802" i="5"/>
  <c r="AM802" i="5"/>
  <c r="AM153" i="5"/>
  <c r="AN153" i="5"/>
  <c r="AM841" i="5"/>
  <c r="AN841" i="5"/>
  <c r="AM226" i="5"/>
  <c r="AN226" i="5"/>
  <c r="AM319" i="5"/>
  <c r="AN319" i="5"/>
  <c r="AM381" i="5"/>
  <c r="AN381" i="5"/>
  <c r="AN787" i="5"/>
  <c r="AM787" i="5"/>
  <c r="AM568" i="5"/>
  <c r="AN568" i="5"/>
  <c r="AM112" i="5"/>
  <c r="AN112" i="5"/>
  <c r="AN103" i="5"/>
  <c r="AM103" i="5"/>
  <c r="AM331" i="5"/>
  <c r="AN331" i="5"/>
  <c r="AJ430" i="5"/>
  <c r="AK430" i="5"/>
  <c r="AJ809" i="5"/>
  <c r="AK809" i="5"/>
  <c r="AJ148" i="5"/>
  <c r="AK148" i="5"/>
  <c r="AK614" i="5"/>
  <c r="AJ614" i="5"/>
  <c r="AJ400" i="5"/>
  <c r="AK400" i="5"/>
  <c r="AJ374" i="5"/>
  <c r="AK374" i="5"/>
  <c r="AJ17" i="5"/>
  <c r="AK17" i="5"/>
  <c r="AJ671" i="5"/>
  <c r="AK671" i="5"/>
  <c r="AK513" i="5"/>
  <c r="AJ513" i="5"/>
  <c r="AK530" i="5"/>
  <c r="AJ530" i="5"/>
  <c r="AK427" i="5"/>
  <c r="AJ427" i="5"/>
  <c r="AK88" i="5"/>
  <c r="AJ88" i="5"/>
  <c r="AE487" i="5"/>
  <c r="AD487" i="5"/>
  <c r="AE216" i="5"/>
  <c r="AD216" i="5"/>
  <c r="AD550" i="5"/>
  <c r="AE550" i="5"/>
  <c r="AD767" i="5"/>
  <c r="AE767" i="5"/>
  <c r="AD207" i="5"/>
  <c r="AE207" i="5"/>
  <c r="AD284" i="5"/>
  <c r="AE284" i="5"/>
  <c r="AD852" i="5"/>
  <c r="AE852" i="5"/>
  <c r="AE204" i="5"/>
  <c r="AD204" i="5"/>
  <c r="AD64" i="5"/>
  <c r="AE64" i="5"/>
  <c r="AD371" i="5"/>
  <c r="AE371" i="5"/>
  <c r="AE49" i="5"/>
  <c r="AD49" i="5"/>
  <c r="AD224" i="5"/>
  <c r="AE224" i="5"/>
  <c r="AD746" i="5"/>
  <c r="AE746" i="5"/>
  <c r="AD237" i="5"/>
  <c r="AE237" i="5"/>
  <c r="AG748" i="5"/>
  <c r="AH748" i="5"/>
  <c r="AG527" i="5"/>
  <c r="AH527" i="5"/>
  <c r="AG500" i="5"/>
  <c r="AH500" i="5"/>
  <c r="AG678" i="5"/>
  <c r="AH678" i="5"/>
  <c r="AG831" i="5"/>
  <c r="AH831" i="5"/>
  <c r="AG671" i="5"/>
  <c r="AH671" i="5"/>
  <c r="AG767" i="5"/>
  <c r="AH767" i="5"/>
  <c r="AH75" i="5"/>
  <c r="AG75" i="5"/>
  <c r="AG794" i="5"/>
  <c r="AH794" i="5"/>
  <c r="AG198" i="5"/>
  <c r="AH198" i="5"/>
  <c r="AG176" i="5"/>
  <c r="AH176" i="5"/>
  <c r="AH103" i="5"/>
  <c r="AG103" i="5"/>
  <c r="AG418" i="5"/>
  <c r="AH418" i="5"/>
  <c r="AN288" i="5"/>
  <c r="AM288" i="5"/>
  <c r="AN147" i="5"/>
  <c r="AM147" i="5"/>
  <c r="AM42" i="5"/>
  <c r="AN42" i="5"/>
  <c r="AM95" i="5"/>
  <c r="AN95" i="5"/>
  <c r="AM405" i="5"/>
  <c r="AN405" i="5"/>
  <c r="AM23" i="5"/>
  <c r="AN23" i="5"/>
  <c r="AM191" i="5"/>
  <c r="AN191" i="5"/>
  <c r="AN601" i="5"/>
  <c r="AM601" i="5"/>
  <c r="AN764" i="5"/>
  <c r="AM764" i="5"/>
  <c r="AM597" i="5"/>
  <c r="AN597" i="5"/>
  <c r="AM348" i="5"/>
  <c r="AN348" i="5"/>
  <c r="AM326" i="5"/>
  <c r="AN326" i="5"/>
  <c r="AN157" i="5"/>
  <c r="AM157" i="5"/>
  <c r="AM90" i="5"/>
  <c r="AN90" i="5"/>
  <c r="AN462" i="5"/>
  <c r="AM462" i="5"/>
  <c r="AJ741" i="5"/>
  <c r="AK741" i="5"/>
  <c r="AJ561" i="5"/>
  <c r="AK561" i="5"/>
  <c r="AJ695" i="5"/>
  <c r="AK695" i="5"/>
  <c r="AK355" i="5"/>
  <c r="AJ355" i="5"/>
  <c r="AJ539" i="5"/>
  <c r="AK539" i="5"/>
  <c r="AJ737" i="5"/>
  <c r="AK737" i="5"/>
  <c r="AK679" i="5"/>
  <c r="AJ679" i="5"/>
  <c r="AJ820" i="5"/>
  <c r="AK820" i="5"/>
  <c r="AJ348" i="5"/>
  <c r="AK348" i="5"/>
  <c r="AK56" i="5"/>
  <c r="AJ56" i="5"/>
  <c r="AJ429" i="5"/>
  <c r="AK429" i="5"/>
  <c r="AK506" i="5"/>
  <c r="AJ506" i="5"/>
  <c r="AJ184" i="5"/>
  <c r="AK184" i="5"/>
  <c r="AJ84" i="5"/>
  <c r="AK84" i="5"/>
  <c r="AJ473" i="5"/>
  <c r="AK473" i="5"/>
  <c r="AD478" i="5"/>
  <c r="AE478" i="5"/>
  <c r="AD266" i="5"/>
  <c r="AE266" i="5"/>
  <c r="AG340" i="5"/>
  <c r="AH340" i="5"/>
  <c r="AM740" i="5"/>
  <c r="AN740" i="5"/>
  <c r="AN504" i="5"/>
  <c r="AM504" i="5"/>
  <c r="AN526" i="5"/>
  <c r="AM526" i="5"/>
  <c r="AM735" i="5"/>
  <c r="AN735" i="5"/>
  <c r="AM687" i="5"/>
  <c r="AN687" i="5"/>
  <c r="AN769" i="5"/>
  <c r="AM769" i="5"/>
  <c r="AM359" i="5"/>
  <c r="AN359" i="5"/>
  <c r="AM559" i="5"/>
  <c r="AN559" i="5"/>
  <c r="AM144" i="5"/>
  <c r="AN144" i="5"/>
  <c r="AK839" i="5"/>
  <c r="AJ839" i="5"/>
  <c r="AD406" i="5"/>
  <c r="AE406" i="5"/>
  <c r="AH793" i="5"/>
  <c r="AG793" i="5"/>
  <c r="AG616" i="5"/>
  <c r="AH616" i="5"/>
  <c r="AG487" i="5"/>
  <c r="AH487" i="5"/>
  <c r="AG607" i="5"/>
  <c r="AH607" i="5"/>
  <c r="AG538" i="5"/>
  <c r="AH538" i="5"/>
  <c r="AG627" i="5"/>
  <c r="AH627" i="5"/>
  <c r="AG759" i="5"/>
  <c r="AH759" i="5"/>
  <c r="AG712" i="5"/>
  <c r="AH712" i="5"/>
  <c r="AG820" i="5"/>
  <c r="AH820" i="5"/>
  <c r="AG819" i="5"/>
  <c r="AH819" i="5"/>
  <c r="AG856" i="5"/>
  <c r="AH856" i="5"/>
  <c r="AG173" i="5"/>
  <c r="AH173" i="5"/>
  <c r="AG300" i="5"/>
  <c r="AH300" i="5"/>
  <c r="AG615" i="5"/>
  <c r="AH615" i="5"/>
  <c r="AH93" i="5"/>
  <c r="AG93" i="5"/>
  <c r="AG679" i="5"/>
  <c r="AH679" i="5"/>
  <c r="AG524" i="5"/>
  <c r="AH524" i="5"/>
  <c r="AG265" i="5"/>
  <c r="AH265" i="5"/>
  <c r="AG735" i="5"/>
  <c r="AH735" i="5"/>
  <c r="AG523" i="5"/>
  <c r="AH523" i="5"/>
  <c r="AG771" i="5"/>
  <c r="AH771" i="5"/>
  <c r="AG429" i="5"/>
  <c r="AH429" i="5"/>
  <c r="AH865" i="5"/>
  <c r="AG865" i="5"/>
  <c r="AG630" i="5"/>
  <c r="AH630" i="5"/>
  <c r="AG134" i="5"/>
  <c r="AH134" i="5"/>
  <c r="AG666" i="5"/>
  <c r="AH666" i="5"/>
  <c r="AG387" i="5"/>
  <c r="AH387" i="5"/>
  <c r="AG796" i="5"/>
  <c r="AH796" i="5"/>
  <c r="AG542" i="5"/>
  <c r="AH542" i="5"/>
  <c r="AG275" i="5"/>
  <c r="AH275" i="5"/>
  <c r="AG749" i="5"/>
  <c r="AH749" i="5"/>
  <c r="AG544" i="5"/>
  <c r="AH544" i="5"/>
  <c r="AG251" i="5"/>
  <c r="AH251" i="5"/>
  <c r="AH714" i="5"/>
  <c r="AG714" i="5"/>
  <c r="AG342" i="5"/>
  <c r="AH342" i="5"/>
  <c r="AG827" i="5"/>
  <c r="AH827" i="5"/>
  <c r="AG667" i="5"/>
  <c r="AH667" i="5"/>
  <c r="AG526" i="5"/>
  <c r="AH526" i="5"/>
  <c r="AG302" i="5"/>
  <c r="AH302" i="5"/>
  <c r="AG409" i="5"/>
  <c r="AH409" i="5"/>
  <c r="AG187" i="5"/>
  <c r="AH187" i="5"/>
  <c r="AG719" i="5"/>
  <c r="AH719" i="5"/>
  <c r="AG555" i="5"/>
  <c r="AH555" i="5"/>
  <c r="AG353" i="5"/>
  <c r="AH353" i="5"/>
  <c r="AG126" i="5"/>
  <c r="AH126" i="5"/>
  <c r="AG824" i="5"/>
  <c r="AH824" i="5"/>
  <c r="AG752" i="5"/>
  <c r="AH752" i="5"/>
  <c r="AG680" i="5"/>
  <c r="AH680" i="5"/>
  <c r="AG608" i="5"/>
  <c r="AH608" i="5"/>
  <c r="AG446" i="5"/>
  <c r="AH446" i="5"/>
  <c r="AG269" i="5"/>
  <c r="AH269" i="5"/>
  <c r="AG276" i="5"/>
  <c r="AH276" i="5"/>
  <c r="AH99" i="5"/>
  <c r="AG99" i="5"/>
  <c r="AG125" i="5"/>
  <c r="AH125" i="5"/>
  <c r="AG144" i="5"/>
  <c r="AH144" i="5"/>
  <c r="AG248" i="5"/>
  <c r="AH248" i="5"/>
  <c r="AG78" i="5"/>
  <c r="AH78" i="5"/>
  <c r="AG84" i="5"/>
  <c r="AH84" i="5"/>
  <c r="AG522" i="5"/>
  <c r="AH522" i="5"/>
  <c r="AG345" i="5"/>
  <c r="AH345" i="5"/>
  <c r="AG175" i="5"/>
  <c r="AH175" i="5"/>
  <c r="AG515" i="5"/>
  <c r="AH515" i="5"/>
  <c r="AG338" i="5"/>
  <c r="AH338" i="5"/>
  <c r="AG168" i="5"/>
  <c r="AH168" i="5"/>
  <c r="AG520" i="5"/>
  <c r="AH520" i="5"/>
  <c r="AG448" i="5"/>
  <c r="AH448" i="5"/>
  <c r="AG376" i="5"/>
  <c r="AH376" i="5"/>
  <c r="AG304" i="5"/>
  <c r="AH304" i="5"/>
  <c r="AG232" i="5"/>
  <c r="AH232" i="5"/>
  <c r="AG160" i="5"/>
  <c r="AH160" i="5"/>
  <c r="AG88" i="5"/>
  <c r="AH88" i="5"/>
  <c r="AH16" i="5"/>
  <c r="AG16" i="5"/>
  <c r="AM587" i="5"/>
  <c r="AN587" i="5"/>
  <c r="AN421" i="5"/>
  <c r="AM421" i="5"/>
  <c r="AN662" i="5"/>
  <c r="AM662" i="5"/>
  <c r="AM239" i="5"/>
  <c r="AN239" i="5"/>
  <c r="AN810" i="5"/>
  <c r="AM810" i="5"/>
  <c r="AM852" i="5"/>
  <c r="AN852" i="5"/>
  <c r="AN739" i="5"/>
  <c r="AM739" i="5"/>
  <c r="AM67" i="5"/>
  <c r="AN67" i="5"/>
  <c r="AM180" i="5"/>
  <c r="AN180" i="5"/>
  <c r="AM579" i="5"/>
  <c r="AN579" i="5"/>
  <c r="AN528" i="5"/>
  <c r="AM528" i="5"/>
  <c r="AN730" i="5"/>
  <c r="AM730" i="5"/>
  <c r="AM173" i="5"/>
  <c r="AN173" i="5"/>
  <c r="AM255" i="5"/>
  <c r="AN255" i="5"/>
  <c r="AN518" i="5"/>
  <c r="AM518" i="5"/>
  <c r="AM791" i="5"/>
  <c r="AN791" i="5"/>
  <c r="AM605" i="5"/>
  <c r="AN605" i="5"/>
  <c r="AN392" i="5"/>
  <c r="AM392" i="5"/>
  <c r="AM850" i="5"/>
  <c r="AN850" i="5"/>
  <c r="AM604" i="5"/>
  <c r="AN604" i="5"/>
  <c r="AM167" i="5"/>
  <c r="AN167" i="5"/>
  <c r="AM715" i="5"/>
  <c r="AN715" i="5"/>
  <c r="AM444" i="5"/>
  <c r="AN444" i="5"/>
  <c r="AM165" i="5"/>
  <c r="AN165" i="5"/>
  <c r="AM780" i="5"/>
  <c r="AN780" i="5"/>
  <c r="AM593" i="5"/>
  <c r="AN593" i="5"/>
  <c r="AM322" i="5"/>
  <c r="AN322" i="5"/>
  <c r="AN814" i="5"/>
  <c r="AM814" i="5"/>
  <c r="AM611" i="5"/>
  <c r="AN611" i="5"/>
  <c r="AM401" i="5"/>
  <c r="AN401" i="5"/>
  <c r="AN856" i="5"/>
  <c r="AM856" i="5"/>
  <c r="AN676" i="5"/>
  <c r="AM676" i="5"/>
  <c r="AN440" i="5"/>
  <c r="AM440" i="5"/>
  <c r="AM48" i="5"/>
  <c r="AN48" i="5"/>
  <c r="AN647" i="5"/>
  <c r="AM647" i="5"/>
  <c r="AM385" i="5"/>
  <c r="AN385" i="5"/>
  <c r="AM851" i="5"/>
  <c r="AN851" i="5"/>
  <c r="AN663" i="5"/>
  <c r="AM663" i="5"/>
  <c r="AM459" i="5"/>
  <c r="AN459" i="5"/>
  <c r="AM206" i="5"/>
  <c r="AN206" i="5"/>
  <c r="AM812" i="5"/>
  <c r="AN812" i="5"/>
  <c r="AM651" i="5"/>
  <c r="AN651" i="5"/>
  <c r="AM499" i="5"/>
  <c r="AN499" i="5"/>
  <c r="AM297" i="5"/>
  <c r="AN297" i="5"/>
  <c r="AN833" i="5"/>
  <c r="AM833" i="5"/>
  <c r="AM659" i="5"/>
  <c r="AN659" i="5"/>
  <c r="AM451" i="5"/>
  <c r="AN451" i="5"/>
  <c r="AN211" i="5"/>
  <c r="AM211" i="5"/>
  <c r="AM400" i="5"/>
  <c r="AN400" i="5"/>
  <c r="AN758" i="5"/>
  <c r="AM758" i="5"/>
  <c r="AN614" i="5"/>
  <c r="AM614" i="5"/>
  <c r="AM428" i="5"/>
  <c r="AN428" i="5"/>
  <c r="AN140" i="5"/>
  <c r="AM140" i="5"/>
  <c r="AM524" i="5"/>
  <c r="AN524" i="5"/>
  <c r="AM343" i="5"/>
  <c r="AN343" i="5"/>
  <c r="AN27" i="5"/>
  <c r="AM27" i="5"/>
  <c r="AN164" i="5"/>
  <c r="AM164" i="5"/>
  <c r="AM20" i="5"/>
  <c r="AN20" i="5"/>
  <c r="AM72" i="5"/>
  <c r="AN72" i="5"/>
  <c r="AM137" i="5"/>
  <c r="AN137" i="5"/>
  <c r="AN267" i="5"/>
  <c r="AM267" i="5"/>
  <c r="AN123" i="5"/>
  <c r="AM123" i="5"/>
  <c r="AN149" i="5"/>
  <c r="AM149" i="5"/>
  <c r="AM515" i="5"/>
  <c r="AN515" i="5"/>
  <c r="AM371" i="5"/>
  <c r="AN371" i="5"/>
  <c r="AN227" i="5"/>
  <c r="AM227" i="5"/>
  <c r="AM83" i="5"/>
  <c r="AN83" i="5"/>
  <c r="AM521" i="5"/>
  <c r="AN521" i="5"/>
  <c r="AM377" i="5"/>
  <c r="AN377" i="5"/>
  <c r="AM233" i="5"/>
  <c r="AN233" i="5"/>
  <c r="AM89" i="5"/>
  <c r="AN89" i="5"/>
  <c r="AJ829" i="5"/>
  <c r="AK829" i="5"/>
  <c r="AK344" i="5"/>
  <c r="AJ344" i="5"/>
  <c r="AJ358" i="5"/>
  <c r="AK358" i="5"/>
  <c r="AJ647" i="5"/>
  <c r="AK647" i="5"/>
  <c r="AJ798" i="5"/>
  <c r="AK798" i="5"/>
  <c r="AJ629" i="5"/>
  <c r="AK629" i="5"/>
  <c r="AJ646" i="5"/>
  <c r="AK646" i="5"/>
  <c r="AJ827" i="5"/>
  <c r="AK827" i="5"/>
  <c r="AJ525" i="5"/>
  <c r="AK525" i="5"/>
  <c r="AJ627" i="5"/>
  <c r="AK627" i="5"/>
  <c r="AJ156" i="5"/>
  <c r="AK156" i="5"/>
  <c r="AK740" i="5"/>
  <c r="AJ740" i="5"/>
  <c r="AJ531" i="5"/>
  <c r="AK531" i="5"/>
  <c r="AJ12" i="5"/>
  <c r="AK12" i="5"/>
  <c r="AK644" i="5"/>
  <c r="AJ644" i="5"/>
  <c r="AK416" i="5"/>
  <c r="AJ416" i="5"/>
  <c r="AJ853" i="5"/>
  <c r="AK853" i="5"/>
  <c r="AJ653" i="5"/>
  <c r="AK653" i="5"/>
  <c r="AJ426" i="5"/>
  <c r="AK426" i="5"/>
  <c r="AJ852" i="5"/>
  <c r="AK852" i="5"/>
  <c r="AK680" i="5"/>
  <c r="AJ680" i="5"/>
  <c r="AJ402" i="5"/>
  <c r="AK402" i="5"/>
  <c r="AJ813" i="5"/>
  <c r="AK813" i="5"/>
  <c r="AK623" i="5"/>
  <c r="AJ623" i="5"/>
  <c r="AJ390" i="5"/>
  <c r="AK390" i="5"/>
  <c r="AK765" i="5"/>
  <c r="AJ765" i="5"/>
  <c r="AK536" i="5"/>
  <c r="AJ536" i="5"/>
  <c r="AJ850" i="5"/>
  <c r="AK850" i="5"/>
  <c r="AK669" i="5"/>
  <c r="AJ669" i="5"/>
  <c r="AJ457" i="5"/>
  <c r="AK457" i="5"/>
  <c r="AJ113" i="5"/>
  <c r="AK113" i="5"/>
  <c r="AJ725" i="5"/>
  <c r="AK725" i="5"/>
  <c r="AJ469" i="5"/>
  <c r="AK469" i="5"/>
  <c r="AJ867" i="5"/>
  <c r="AK867" i="5"/>
  <c r="AJ717" i="5"/>
  <c r="AK717" i="5"/>
  <c r="AK524" i="5"/>
  <c r="AJ524" i="5"/>
  <c r="AK307" i="5"/>
  <c r="AJ307" i="5"/>
  <c r="AJ143" i="5"/>
  <c r="AK143" i="5"/>
  <c r="AJ162" i="5"/>
  <c r="AK162" i="5"/>
  <c r="AJ238" i="5"/>
  <c r="AK238" i="5"/>
  <c r="AJ65" i="5"/>
  <c r="AK65" i="5"/>
  <c r="AJ246" i="5"/>
  <c r="AK246" i="5"/>
  <c r="AK236" i="5"/>
  <c r="AJ236" i="5"/>
  <c r="AJ14" i="5"/>
  <c r="AK14" i="5"/>
  <c r="AJ714" i="5"/>
  <c r="AK714" i="5"/>
  <c r="AJ557" i="5"/>
  <c r="AK557" i="5"/>
  <c r="AK412" i="5"/>
  <c r="AJ412" i="5"/>
  <c r="AJ86" i="5"/>
  <c r="AK86" i="5"/>
  <c r="AJ742" i="5"/>
  <c r="AK742" i="5"/>
  <c r="AJ592" i="5"/>
  <c r="AK592" i="5"/>
  <c r="AK379" i="5"/>
  <c r="AJ379" i="5"/>
  <c r="AK235" i="5"/>
  <c r="AJ235" i="5"/>
  <c r="AK864" i="5"/>
  <c r="AJ864" i="5"/>
  <c r="AK720" i="5"/>
  <c r="AJ720" i="5"/>
  <c r="AJ576" i="5"/>
  <c r="AK576" i="5"/>
  <c r="AJ396" i="5"/>
  <c r="AK396" i="5"/>
  <c r="AJ178" i="5"/>
  <c r="AK178" i="5"/>
  <c r="AK20" i="5"/>
  <c r="AJ20" i="5"/>
  <c r="AJ130" i="5"/>
  <c r="AK130" i="5"/>
  <c r="AJ486" i="5"/>
  <c r="AK486" i="5"/>
  <c r="AJ323" i="5"/>
  <c r="AK323" i="5"/>
  <c r="AK109" i="5"/>
  <c r="AJ109" i="5"/>
  <c r="AK503" i="5"/>
  <c r="AJ503" i="5"/>
  <c r="AJ431" i="5"/>
  <c r="AK431" i="5"/>
  <c r="AJ317" i="5"/>
  <c r="AK317" i="5"/>
  <c r="AK140" i="5"/>
  <c r="AJ140" i="5"/>
  <c r="AJ375" i="5"/>
  <c r="AK375" i="5"/>
  <c r="AJ303" i="5"/>
  <c r="AK303" i="5"/>
  <c r="AK231" i="5"/>
  <c r="AJ231" i="5"/>
  <c r="AJ159" i="5"/>
  <c r="AK159" i="5"/>
  <c r="AJ87" i="5"/>
  <c r="AK87" i="5"/>
  <c r="AJ15" i="5"/>
  <c r="AK15" i="5"/>
  <c r="AD394" i="5"/>
  <c r="AE394" i="5"/>
  <c r="AD741" i="5"/>
  <c r="AE741" i="5"/>
  <c r="AD333" i="5"/>
  <c r="AE333" i="5"/>
  <c r="AD789" i="5"/>
  <c r="AE789" i="5"/>
  <c r="AD134" i="5"/>
  <c r="AE134" i="5"/>
  <c r="AD647" i="5"/>
  <c r="AE647" i="5"/>
  <c r="AD779" i="5"/>
  <c r="AE779" i="5"/>
  <c r="AD581" i="5"/>
  <c r="AE581" i="5"/>
  <c r="AD441" i="5"/>
  <c r="AE441" i="5"/>
  <c r="AD191" i="5"/>
  <c r="AE191" i="5"/>
  <c r="AD616" i="5"/>
  <c r="AE616" i="5"/>
  <c r="AD428" i="5"/>
  <c r="AE428" i="5"/>
  <c r="AD862" i="5"/>
  <c r="AE862" i="5"/>
  <c r="AD605" i="5"/>
  <c r="AE605" i="5"/>
  <c r="AE378" i="5"/>
  <c r="AD378" i="5"/>
  <c r="AD843" i="5"/>
  <c r="AE843" i="5"/>
  <c r="AD586" i="5"/>
  <c r="AE586" i="5"/>
  <c r="AD268" i="5"/>
  <c r="AE268" i="5"/>
  <c r="AE775" i="5"/>
  <c r="AD775" i="5"/>
  <c r="AD528" i="5"/>
  <c r="AE528" i="5"/>
  <c r="AD309" i="5"/>
  <c r="AE309" i="5"/>
  <c r="AD803" i="5"/>
  <c r="AE803" i="5"/>
  <c r="AD537" i="5"/>
  <c r="AE537" i="5"/>
  <c r="AD206" i="5"/>
  <c r="AE206" i="5"/>
  <c r="AE793" i="5"/>
  <c r="AD793" i="5"/>
  <c r="AD593" i="5"/>
  <c r="AE593" i="5"/>
  <c r="AD376" i="5"/>
  <c r="AE376" i="5"/>
  <c r="AD32" i="5"/>
  <c r="AE32" i="5"/>
  <c r="AE601" i="5"/>
  <c r="AD601" i="5"/>
  <c r="AE265" i="5"/>
  <c r="AD265" i="5"/>
  <c r="AD705" i="5"/>
  <c r="AE705" i="5"/>
  <c r="AD503" i="5"/>
  <c r="AE503" i="5"/>
  <c r="AD135" i="5"/>
  <c r="AE135" i="5"/>
  <c r="AE709" i="5"/>
  <c r="AD709" i="5"/>
  <c r="AD545" i="5"/>
  <c r="AE545" i="5"/>
  <c r="AD399" i="5"/>
  <c r="AE399" i="5"/>
  <c r="AD152" i="5"/>
  <c r="AE152" i="5"/>
  <c r="AD255" i="5"/>
  <c r="AE255" i="5"/>
  <c r="AE78" i="5"/>
  <c r="AD78" i="5"/>
  <c r="AE54" i="5"/>
  <c r="AD54" i="5"/>
  <c r="AD413" i="5"/>
  <c r="AE413" i="5"/>
  <c r="AE270" i="5"/>
  <c r="AD270" i="5"/>
  <c r="AD129" i="5"/>
  <c r="AE129" i="5"/>
  <c r="AD176" i="5"/>
  <c r="AE176" i="5"/>
  <c r="AD849" i="5"/>
  <c r="AE849" i="5"/>
  <c r="AD635" i="5"/>
  <c r="AE635" i="5"/>
  <c r="AD435" i="5"/>
  <c r="AE435" i="5"/>
  <c r="AD286" i="5"/>
  <c r="AE286" i="5"/>
  <c r="AD118" i="5"/>
  <c r="AE118" i="5"/>
  <c r="AD784" i="5"/>
  <c r="AE784" i="5"/>
  <c r="AD570" i="5"/>
  <c r="AE570" i="5"/>
  <c r="AD419" i="5"/>
  <c r="AE419" i="5"/>
  <c r="AE96" i="5"/>
  <c r="AD96" i="5"/>
  <c r="AD785" i="5"/>
  <c r="AE785" i="5"/>
  <c r="AD615" i="5"/>
  <c r="AE615" i="5"/>
  <c r="AD467" i="5"/>
  <c r="AE467" i="5"/>
  <c r="AD279" i="5"/>
  <c r="AE279" i="5"/>
  <c r="AE115" i="5"/>
  <c r="AD115" i="5"/>
  <c r="AD68" i="5"/>
  <c r="AE68" i="5"/>
  <c r="AE18" i="5"/>
  <c r="AD18" i="5"/>
  <c r="AD842" i="5"/>
  <c r="AE842" i="5"/>
  <c r="AE770" i="5"/>
  <c r="AD770" i="5"/>
  <c r="AD698" i="5"/>
  <c r="AE698" i="5"/>
  <c r="AE626" i="5"/>
  <c r="AD626" i="5"/>
  <c r="AE554" i="5"/>
  <c r="AD554" i="5"/>
  <c r="AD446" i="5"/>
  <c r="AE446" i="5"/>
  <c r="AD287" i="5"/>
  <c r="AE287" i="5"/>
  <c r="AE137" i="5"/>
  <c r="AD137" i="5"/>
  <c r="AD382" i="5"/>
  <c r="AE382" i="5"/>
  <c r="AD238" i="5"/>
  <c r="AE238" i="5"/>
  <c r="AD94" i="5"/>
  <c r="AE94" i="5"/>
  <c r="S209" i="5"/>
  <c r="V209" i="5" s="1"/>
  <c r="T209" i="5"/>
  <c r="W209" i="5" s="1"/>
  <c r="X570" i="5"/>
  <c r="X362" i="5"/>
  <c r="AV362" i="5" s="1"/>
  <c r="X659" i="5"/>
  <c r="X76" i="5"/>
  <c r="AV76" i="5" s="1"/>
  <c r="X714" i="5"/>
  <c r="X213" i="5"/>
  <c r="AV213" i="5" s="1"/>
  <c r="X345" i="5"/>
  <c r="AV345" i="5" s="1"/>
  <c r="X160" i="5"/>
  <c r="AV160" i="5" s="1"/>
  <c r="X13" i="5"/>
  <c r="AV13" i="5" s="1"/>
  <c r="R366" i="5"/>
  <c r="AQ366" i="5" s="1"/>
  <c r="R498" i="5"/>
  <c r="AQ498" i="5" s="1"/>
  <c r="R372" i="5"/>
  <c r="AQ372" i="5" s="1"/>
  <c r="R278" i="5"/>
  <c r="AQ278" i="5" s="1"/>
  <c r="X246" i="5"/>
  <c r="AV246" i="5" s="1"/>
  <c r="X517" i="5"/>
  <c r="X780" i="5"/>
  <c r="X22" i="5"/>
  <c r="AV22" i="5" s="1"/>
  <c r="X55" i="5"/>
  <c r="AV55" i="5" s="1"/>
  <c r="X120" i="5"/>
  <c r="AV120" i="5" s="1"/>
  <c r="X106" i="5"/>
  <c r="AV106" i="5" s="1"/>
  <c r="R398" i="5"/>
  <c r="AQ398" i="5" s="1"/>
  <c r="X118" i="5"/>
  <c r="AV118" i="5" s="1"/>
  <c r="X396" i="5"/>
  <c r="AV396" i="5" s="1"/>
  <c r="X675" i="5"/>
  <c r="X582" i="5"/>
  <c r="X10" i="5"/>
  <c r="AV10" i="5" s="1"/>
  <c r="X684" i="5"/>
  <c r="X636" i="5"/>
  <c r="X46" i="5"/>
  <c r="AV46" i="5" s="1"/>
  <c r="X522" i="5"/>
  <c r="X862" i="5"/>
  <c r="X133" i="5"/>
  <c r="AV133" i="5" s="1"/>
  <c r="X132" i="5"/>
  <c r="AV132" i="5" s="1"/>
  <c r="X209" i="5"/>
  <c r="AV209" i="5" s="1"/>
  <c r="X568" i="5"/>
  <c r="X314" i="5"/>
  <c r="AV314" i="5" s="1"/>
  <c r="X23" i="5"/>
  <c r="AV23" i="5" s="1"/>
  <c r="R139" i="5"/>
  <c r="AQ139" i="5" s="1"/>
  <c r="R447" i="5"/>
  <c r="AQ447" i="5" s="1"/>
  <c r="R145" i="5"/>
  <c r="AQ145" i="5" s="1"/>
  <c r="R615" i="5"/>
  <c r="AQ615" i="5" s="1"/>
  <c r="R435" i="5"/>
  <c r="AQ435" i="5" s="1"/>
  <c r="R151" i="5"/>
  <c r="AQ151" i="5" s="1"/>
  <c r="R622" i="5"/>
  <c r="AQ622" i="5" s="1"/>
  <c r="R29" i="5"/>
  <c r="R474" i="5"/>
  <c r="AQ474" i="5" s="1"/>
  <c r="R523" i="5"/>
  <c r="AQ523" i="5" s="1"/>
  <c r="R31" i="5"/>
  <c r="R836" i="5"/>
  <c r="AQ836" i="5" s="1"/>
  <c r="R21" i="5"/>
  <c r="R41" i="5"/>
  <c r="R426" i="5"/>
  <c r="AQ426" i="5" s="1"/>
  <c r="R388" i="5"/>
  <c r="AQ388" i="5" s="1"/>
  <c r="R564" i="5"/>
  <c r="AQ564" i="5" s="1"/>
  <c r="R656" i="5"/>
  <c r="AQ656" i="5" s="1"/>
  <c r="R524" i="5"/>
  <c r="AQ524" i="5" s="1"/>
  <c r="R590" i="5"/>
  <c r="AQ590" i="5" s="1"/>
  <c r="R248" i="5"/>
  <c r="AQ248" i="5" s="1"/>
  <c r="R580" i="5"/>
  <c r="AQ580" i="5" s="1"/>
  <c r="R276" i="5"/>
  <c r="AQ276" i="5" s="1"/>
  <c r="R480" i="5"/>
  <c r="AQ480" i="5" s="1"/>
  <c r="R103" i="5"/>
  <c r="R159" i="5"/>
  <c r="AQ159" i="5" s="1"/>
  <c r="R62" i="5"/>
  <c r="R636" i="5"/>
  <c r="AQ636" i="5" s="1"/>
  <c r="X529" i="5"/>
  <c r="X503" i="5"/>
  <c r="X766" i="5"/>
  <c r="X123" i="5"/>
  <c r="AV123" i="5" s="1"/>
  <c r="X464" i="5"/>
  <c r="X768" i="5"/>
  <c r="X655" i="5"/>
  <c r="X866" i="5"/>
  <c r="X206" i="5"/>
  <c r="AV206" i="5" s="1"/>
  <c r="X361" i="5"/>
  <c r="AV361" i="5" s="1"/>
  <c r="X715" i="5"/>
  <c r="X283" i="5"/>
  <c r="AV283" i="5" s="1"/>
  <c r="X543" i="5"/>
  <c r="X863" i="5"/>
  <c r="X497" i="5"/>
  <c r="X749" i="5"/>
  <c r="X281" i="5"/>
  <c r="AV281" i="5" s="1"/>
  <c r="X347" i="5"/>
  <c r="AV347" i="5" s="1"/>
  <c r="X15" i="5"/>
  <c r="AV15" i="5" s="1"/>
  <c r="X600" i="5"/>
  <c r="X505" i="5"/>
  <c r="X795" i="5"/>
  <c r="X676" i="5"/>
  <c r="X558" i="5"/>
  <c r="X811" i="5"/>
  <c r="X653" i="5"/>
  <c r="X606" i="5"/>
  <c r="X787" i="5"/>
  <c r="X375" i="5"/>
  <c r="AV375" i="5" s="1"/>
  <c r="X571" i="5"/>
  <c r="X298" i="5"/>
  <c r="AV298" i="5" s="1"/>
  <c r="X743" i="5"/>
  <c r="X829" i="5"/>
  <c r="X296" i="5"/>
  <c r="AV296" i="5" s="1"/>
  <c r="X311" i="5"/>
  <c r="AV311" i="5" s="1"/>
  <c r="X677" i="5"/>
  <c r="X360" i="5"/>
  <c r="AV360" i="5" s="1"/>
  <c r="X762" i="5"/>
  <c r="X406" i="5"/>
  <c r="AV406" i="5" s="1"/>
  <c r="X234" i="5"/>
  <c r="AV234" i="5" s="1"/>
  <c r="X402" i="5"/>
  <c r="AV402" i="5" s="1"/>
  <c r="X514" i="5"/>
  <c r="X286" i="5"/>
  <c r="AV286" i="5" s="1"/>
  <c r="X640" i="5"/>
  <c r="X473" i="5"/>
  <c r="X422" i="5"/>
  <c r="AV422" i="5" s="1"/>
  <c r="X191" i="5"/>
  <c r="AV191" i="5" s="1"/>
  <c r="X95" i="5"/>
  <c r="AV95" i="5" s="1"/>
  <c r="R11" i="5"/>
  <c r="R608" i="5"/>
  <c r="AQ608" i="5" s="1"/>
  <c r="R17" i="5"/>
  <c r="R402" i="5"/>
  <c r="AQ402" i="5" s="1"/>
  <c r="R458" i="5"/>
  <c r="AQ458" i="5" s="1"/>
  <c r="R23" i="5"/>
  <c r="R438" i="5"/>
  <c r="AQ438" i="5" s="1"/>
  <c r="R464" i="5"/>
  <c r="AQ464" i="5" s="1"/>
  <c r="R157" i="5"/>
  <c r="AQ157" i="5" s="1"/>
  <c r="R637" i="5"/>
  <c r="AQ637" i="5" s="1"/>
  <c r="R574" i="5"/>
  <c r="AQ574" i="5" s="1"/>
  <c r="R125" i="5"/>
  <c r="R128" i="5"/>
  <c r="R734" i="5"/>
  <c r="AQ734" i="5" s="1"/>
  <c r="R185" i="5"/>
  <c r="AQ185" i="5" s="1"/>
  <c r="R854" i="5"/>
  <c r="AQ854" i="5" s="1"/>
  <c r="R281" i="5"/>
  <c r="AQ281" i="5" s="1"/>
  <c r="R763" i="5"/>
  <c r="AQ763" i="5" s="1"/>
  <c r="R121" i="5"/>
  <c r="R84" i="5"/>
  <c r="R581" i="5"/>
  <c r="AQ581" i="5" s="1"/>
  <c r="R183" i="5"/>
  <c r="AQ183" i="5" s="1"/>
  <c r="R754" i="5"/>
  <c r="AQ754" i="5" s="1"/>
  <c r="R202" i="5"/>
  <c r="AQ202" i="5" s="1"/>
  <c r="R657" i="5"/>
  <c r="AQ657" i="5" s="1"/>
  <c r="R230" i="5"/>
  <c r="AQ230" i="5" s="1"/>
  <c r="R802" i="5"/>
  <c r="AQ802" i="5" s="1"/>
  <c r="R570" i="5"/>
  <c r="AQ570" i="5" s="1"/>
  <c r="R829" i="5"/>
  <c r="AQ829" i="5" s="1"/>
  <c r="R798" i="5"/>
  <c r="AQ798" i="5" s="1"/>
  <c r="R713" i="5"/>
  <c r="AQ713" i="5" s="1"/>
  <c r="X190" i="5"/>
  <c r="AV190" i="5" s="1"/>
  <c r="X391" i="5"/>
  <c r="AV391" i="5" s="1"/>
  <c r="X547" i="5"/>
  <c r="X662" i="5"/>
  <c r="X840" i="5"/>
  <c r="X440" i="5"/>
  <c r="AV440" i="5" s="1"/>
  <c r="X581" i="5"/>
  <c r="X638" i="5"/>
  <c r="X590" i="5"/>
  <c r="X620" i="5"/>
  <c r="X52" i="5"/>
  <c r="AV52" i="5" s="1"/>
  <c r="X553" i="5"/>
  <c r="X736" i="5"/>
  <c r="X202" i="5"/>
  <c r="AV202" i="5" s="1"/>
  <c r="X671" i="5"/>
  <c r="X267" i="5"/>
  <c r="AV267" i="5" s="1"/>
  <c r="X618" i="5"/>
  <c r="X791" i="5"/>
  <c r="X625" i="5"/>
  <c r="X441" i="5"/>
  <c r="AV441" i="5" s="1"/>
  <c r="X197" i="5"/>
  <c r="AV197" i="5" s="1"/>
  <c r="X755" i="5"/>
  <c r="X446" i="5"/>
  <c r="AV446" i="5" s="1"/>
  <c r="X236" i="5"/>
  <c r="AV236" i="5" s="1"/>
  <c r="R571" i="5"/>
  <c r="AQ571" i="5" s="1"/>
  <c r="X453" i="5"/>
  <c r="AV453" i="5" s="1"/>
  <c r="R340" i="5"/>
  <c r="AQ340" i="5" s="1"/>
  <c r="X645" i="5"/>
  <c r="X633" i="5"/>
  <c r="R141" i="5"/>
  <c r="AQ141" i="5" s="1"/>
  <c r="X444" i="5"/>
  <c r="AV444" i="5" s="1"/>
  <c r="X528" i="5"/>
  <c r="X32" i="5"/>
  <c r="AV32" i="5" s="1"/>
  <c r="X792" i="5"/>
  <c r="X116" i="5"/>
  <c r="AV116" i="5" s="1"/>
  <c r="R630" i="5"/>
  <c r="AQ630" i="5" s="1"/>
  <c r="X338" i="5"/>
  <c r="AV338" i="5" s="1"/>
  <c r="X831" i="5"/>
  <c r="X211" i="5"/>
  <c r="AV211" i="5" s="1"/>
  <c r="X540" i="5"/>
  <c r="X254" i="5"/>
  <c r="AV254" i="5" s="1"/>
  <c r="X722" i="5"/>
  <c r="X588" i="5"/>
  <c r="X172" i="5"/>
  <c r="AV172" i="5" s="1"/>
  <c r="X455" i="5"/>
  <c r="AV455" i="5" s="1"/>
  <c r="X585" i="5"/>
  <c r="X27" i="5"/>
  <c r="AV27" i="5" s="1"/>
  <c r="X394" i="5"/>
  <c r="AV394" i="5" s="1"/>
  <c r="X248" i="5"/>
  <c r="AV248" i="5" s="1"/>
  <c r="X24" i="5"/>
  <c r="AV24" i="5" s="1"/>
  <c r="R405" i="5"/>
  <c r="AQ405" i="5" s="1"/>
  <c r="R100" i="5"/>
  <c r="X122" i="5"/>
  <c r="AV122" i="5" s="1"/>
  <c r="X183" i="5"/>
  <c r="AV183" i="5" s="1"/>
  <c r="R779" i="5"/>
  <c r="AQ779" i="5" s="1"/>
  <c r="R649" i="5"/>
  <c r="AQ649" i="5" s="1"/>
  <c r="X860" i="5"/>
  <c r="X760" i="5"/>
  <c r="X747" i="5"/>
  <c r="X832" i="5"/>
  <c r="X583" i="5"/>
  <c r="X566" i="5"/>
  <c r="X852" i="5"/>
  <c r="X425" i="5"/>
  <c r="AV425" i="5" s="1"/>
  <c r="X705" i="5"/>
  <c r="X319" i="5"/>
  <c r="AV319" i="5" s="1"/>
  <c r="X227" i="5"/>
  <c r="AV227" i="5" s="1"/>
  <c r="X608" i="5"/>
  <c r="X33" i="5"/>
  <c r="AV33" i="5" s="1"/>
  <c r="X839" i="5"/>
  <c r="X591" i="5"/>
  <c r="X802" i="5"/>
  <c r="X798" i="5"/>
  <c r="X739" i="5"/>
  <c r="X140" i="5"/>
  <c r="AV140" i="5" s="1"/>
  <c r="X667" i="5"/>
  <c r="X476" i="5"/>
  <c r="X816" i="5"/>
  <c r="X666" i="5"/>
  <c r="X418" i="5"/>
  <c r="AV418" i="5" s="1"/>
  <c r="X121" i="5"/>
  <c r="AV121" i="5" s="1"/>
  <c r="X751" i="5"/>
  <c r="X596" i="5"/>
  <c r="X327" i="5"/>
  <c r="AV327" i="5" s="1"/>
  <c r="X94" i="5"/>
  <c r="AV94" i="5" s="1"/>
  <c r="X793" i="5"/>
  <c r="X611" i="5"/>
  <c r="X282" i="5"/>
  <c r="AV282" i="5" s="1"/>
  <c r="X317" i="5"/>
  <c r="AV317" i="5" s="1"/>
  <c r="X728" i="5"/>
  <c r="X552" i="5"/>
  <c r="X340" i="5"/>
  <c r="AV340" i="5" s="1"/>
  <c r="X390" i="5"/>
  <c r="AV390" i="5" s="1"/>
  <c r="X806" i="5"/>
  <c r="X649" i="5"/>
  <c r="X384" i="5"/>
  <c r="AV384" i="5" s="1"/>
  <c r="X19" i="5"/>
  <c r="AV19" i="5" s="1"/>
  <c r="X727" i="5"/>
  <c r="X483" i="5"/>
  <c r="X262" i="5"/>
  <c r="AV262" i="5" s="1"/>
  <c r="X397" i="5"/>
  <c r="AV397" i="5" s="1"/>
  <c r="X164" i="5"/>
  <c r="AV164" i="5" s="1"/>
  <c r="X788" i="5"/>
  <c r="X629" i="5"/>
  <c r="X443" i="5"/>
  <c r="AV443" i="5" s="1"/>
  <c r="X189" i="5"/>
  <c r="AV189" i="5" s="1"/>
  <c r="X475" i="5"/>
  <c r="X367" i="5"/>
  <c r="AV367" i="5" s="1"/>
  <c r="X258" i="5"/>
  <c r="AV258" i="5" s="1"/>
  <c r="X51" i="5"/>
  <c r="AV51" i="5" s="1"/>
  <c r="X438" i="5"/>
  <c r="AV438" i="5" s="1"/>
  <c r="X233" i="5"/>
  <c r="AV233" i="5" s="1"/>
  <c r="X109" i="5"/>
  <c r="AV109" i="5" s="1"/>
  <c r="X416" i="5"/>
  <c r="AV416" i="5" s="1"/>
  <c r="X308" i="5"/>
  <c r="AV308" i="5" s="1"/>
  <c r="X184" i="5"/>
  <c r="AV184" i="5" s="1"/>
  <c r="X14" i="5"/>
  <c r="AV14" i="5" s="1"/>
  <c r="X580" i="5"/>
  <c r="X494" i="5"/>
  <c r="X293" i="5"/>
  <c r="AV293" i="5" s="1"/>
  <c r="X134" i="5"/>
  <c r="AV134" i="5" s="1"/>
  <c r="X436" i="5"/>
  <c r="AV436" i="5" s="1"/>
  <c r="X328" i="5"/>
  <c r="AV328" i="5" s="1"/>
  <c r="X215" i="5"/>
  <c r="AV215" i="5" s="1"/>
  <c r="X37" i="5"/>
  <c r="AV37" i="5" s="1"/>
  <c r="X36" i="5"/>
  <c r="AV36" i="5" s="1"/>
  <c r="X107" i="5"/>
  <c r="AV107" i="5" s="1"/>
  <c r="X35" i="5"/>
  <c r="AV35" i="5" s="1"/>
  <c r="R174" i="5"/>
  <c r="AQ174" i="5" s="1"/>
  <c r="R252" i="5"/>
  <c r="AQ252" i="5" s="1"/>
  <c r="R351" i="5"/>
  <c r="AQ351" i="5" s="1"/>
  <c r="R822" i="5"/>
  <c r="AQ822" i="5" s="1"/>
  <c r="R743" i="5"/>
  <c r="AQ743" i="5" s="1"/>
  <c r="R465" i="5"/>
  <c r="AQ465" i="5" s="1"/>
  <c r="R529" i="5"/>
  <c r="AQ529" i="5" s="1"/>
  <c r="R258" i="5"/>
  <c r="AQ258" i="5" s="1"/>
  <c r="R358" i="5"/>
  <c r="AQ358" i="5" s="1"/>
  <c r="R828" i="5"/>
  <c r="AQ828" i="5" s="1"/>
  <c r="R793" i="5"/>
  <c r="AQ793" i="5" s="1"/>
  <c r="R559" i="5"/>
  <c r="AQ559" i="5" s="1"/>
  <c r="R661" i="5"/>
  <c r="AQ661" i="5" s="1"/>
  <c r="R264" i="5"/>
  <c r="AQ264" i="5" s="1"/>
  <c r="R380" i="5"/>
  <c r="AQ380" i="5" s="1"/>
  <c r="R834" i="5"/>
  <c r="AQ834" i="5" s="1"/>
  <c r="R800" i="5"/>
  <c r="AQ800" i="5" s="1"/>
  <c r="R593" i="5"/>
  <c r="AQ593" i="5" s="1"/>
  <c r="R760" i="5"/>
  <c r="AQ760" i="5" s="1"/>
  <c r="R13" i="5"/>
  <c r="R387" i="5"/>
  <c r="AQ387" i="5" s="1"/>
  <c r="R840" i="5"/>
  <c r="AQ840" i="5" s="1"/>
  <c r="R807" i="5"/>
  <c r="AQ807" i="5" s="1"/>
  <c r="R625" i="5"/>
  <c r="AQ625" i="5" s="1"/>
  <c r="R803" i="5"/>
  <c r="AQ803" i="5" s="1"/>
  <c r="R24" i="5"/>
  <c r="R15" i="5"/>
  <c r="R764" i="5"/>
  <c r="AQ764" i="5" s="1"/>
  <c r="R348" i="5"/>
  <c r="AQ348" i="5" s="1"/>
  <c r="R654" i="5"/>
  <c r="AQ654" i="5" s="1"/>
  <c r="R866" i="5"/>
  <c r="AQ866" i="5" s="1"/>
  <c r="R660" i="5"/>
  <c r="AQ660" i="5" s="1"/>
  <c r="R469" i="5"/>
  <c r="AQ469" i="5" s="1"/>
  <c r="R864" i="5"/>
  <c r="AQ864" i="5" s="1"/>
  <c r="R254" i="5"/>
  <c r="AQ254" i="5" s="1"/>
  <c r="R761" i="5"/>
  <c r="AQ761" i="5" s="1"/>
  <c r="R452" i="5"/>
  <c r="AQ452" i="5" s="1"/>
  <c r="R195" i="5"/>
  <c r="AQ195" i="5" s="1"/>
  <c r="R508" i="5"/>
  <c r="AQ508" i="5" s="1"/>
  <c r="R479" i="5"/>
  <c r="AQ479" i="5" s="1"/>
  <c r="R726" i="5"/>
  <c r="AQ726" i="5" s="1"/>
  <c r="R805" i="5"/>
  <c r="AQ805" i="5" s="1"/>
  <c r="R140" i="5"/>
  <c r="AQ140" i="5" s="1"/>
  <c r="R46" i="5"/>
  <c r="R33" i="5"/>
  <c r="R190" i="5"/>
  <c r="AQ190" i="5" s="1"/>
  <c r="R25" i="5"/>
  <c r="R766" i="5"/>
  <c r="AQ766" i="5" s="1"/>
  <c r="R811" i="5"/>
  <c r="AQ811" i="5" s="1"/>
  <c r="R786" i="5"/>
  <c r="AQ786" i="5" s="1"/>
  <c r="R197" i="5"/>
  <c r="AQ197" i="5" s="1"/>
  <c r="R729" i="5"/>
  <c r="AQ729" i="5" s="1"/>
  <c r="R521" i="5"/>
  <c r="AQ521" i="5" s="1"/>
  <c r="R595" i="5"/>
  <c r="AQ595" i="5" s="1"/>
  <c r="R493" i="5"/>
  <c r="AQ493" i="5" s="1"/>
  <c r="R339" i="5"/>
  <c r="AQ339" i="5" s="1"/>
  <c r="R852" i="5"/>
  <c r="AQ852" i="5" s="1"/>
  <c r="R341" i="5"/>
  <c r="AQ341" i="5" s="1"/>
  <c r="R486" i="5"/>
  <c r="AQ486" i="5" s="1"/>
  <c r="R587" i="5"/>
  <c r="AQ587" i="5" s="1"/>
  <c r="R14" i="5"/>
  <c r="R468" i="5"/>
  <c r="AQ468" i="5" s="1"/>
  <c r="R554" i="5"/>
  <c r="AQ554" i="5" s="1"/>
  <c r="R650" i="5"/>
  <c r="AQ650" i="5" s="1"/>
  <c r="R215" i="5"/>
  <c r="AQ215" i="5" s="1"/>
  <c r="R440" i="5"/>
  <c r="AQ440" i="5" s="1"/>
  <c r="R325" i="5"/>
  <c r="AQ325" i="5" s="1"/>
  <c r="R403" i="5"/>
  <c r="AQ403" i="5" s="1"/>
  <c r="R567" i="5"/>
  <c r="AQ567" i="5" s="1"/>
  <c r="R16" i="5"/>
  <c r="X630" i="5"/>
  <c r="X661" i="5"/>
  <c r="X647" i="5"/>
  <c r="X704" i="5"/>
  <c r="X67" i="5"/>
  <c r="AV67" i="5" s="1"/>
  <c r="X478" i="5"/>
  <c r="X809" i="5"/>
  <c r="X392" i="5"/>
  <c r="AV392" i="5" s="1"/>
  <c r="X691" i="5"/>
  <c r="X289" i="5"/>
  <c r="AV289" i="5" s="1"/>
  <c r="X146" i="5"/>
  <c r="AV146" i="5" s="1"/>
  <c r="X575" i="5"/>
  <c r="X674" i="5"/>
  <c r="X825" i="5"/>
  <c r="X557" i="5"/>
  <c r="X759" i="5"/>
  <c r="X712" i="5"/>
  <c r="X696" i="5"/>
  <c r="X88" i="5"/>
  <c r="AV88" i="5" s="1"/>
  <c r="X621" i="5"/>
  <c r="X448" i="5"/>
  <c r="AV448" i="5" s="1"/>
  <c r="X794" i="5"/>
  <c r="X644" i="5"/>
  <c r="X404" i="5"/>
  <c r="AV404" i="5" s="1"/>
  <c r="X99" i="5"/>
  <c r="AV99" i="5" s="1"/>
  <c r="X744" i="5"/>
  <c r="X579" i="5"/>
  <c r="X313" i="5"/>
  <c r="AV313" i="5" s="1"/>
  <c r="X70" i="5"/>
  <c r="AV70" i="5" s="1"/>
  <c r="X786" i="5"/>
  <c r="X603" i="5"/>
  <c r="X252" i="5"/>
  <c r="AV252" i="5" s="1"/>
  <c r="X222" i="5"/>
  <c r="AV222" i="5" s="1"/>
  <c r="X721" i="5"/>
  <c r="X531" i="5"/>
  <c r="X326" i="5"/>
  <c r="AV326" i="5" s="1"/>
  <c r="X288" i="5"/>
  <c r="AV288" i="5" s="1"/>
  <c r="X799" i="5"/>
  <c r="X641" i="5"/>
  <c r="X354" i="5"/>
  <c r="AV354" i="5" s="1"/>
  <c r="X79" i="5"/>
  <c r="AV79" i="5" s="1"/>
  <c r="X720" i="5"/>
  <c r="X469" i="5"/>
  <c r="X247" i="5"/>
  <c r="AV247" i="5" s="1"/>
  <c r="X370" i="5"/>
  <c r="AV370" i="5" s="1"/>
  <c r="X148" i="5"/>
  <c r="AV148" i="5" s="1"/>
  <c r="X775" i="5"/>
  <c r="X593" i="5"/>
  <c r="X433" i="5"/>
  <c r="AV433" i="5" s="1"/>
  <c r="X175" i="5"/>
  <c r="AV175" i="5" s="1"/>
  <c r="X460" i="5"/>
  <c r="X352" i="5"/>
  <c r="AV352" i="5" s="1"/>
  <c r="X242" i="5"/>
  <c r="AV242" i="5" s="1"/>
  <c r="X39" i="5"/>
  <c r="AV39" i="5" s="1"/>
  <c r="X431" i="5"/>
  <c r="AV431" i="5" s="1"/>
  <c r="X225" i="5"/>
  <c r="AV225" i="5" s="1"/>
  <c r="X98" i="5"/>
  <c r="AV98" i="5" s="1"/>
  <c r="X409" i="5"/>
  <c r="AV409" i="5" s="1"/>
  <c r="X301" i="5"/>
  <c r="AV301" i="5" s="1"/>
  <c r="X169" i="5"/>
  <c r="AV169" i="5" s="1"/>
  <c r="X646" i="5"/>
  <c r="X574" i="5"/>
  <c r="X480" i="5"/>
  <c r="X264" i="5"/>
  <c r="AV264" i="5" s="1"/>
  <c r="X124" i="5"/>
  <c r="AV124" i="5" s="1"/>
  <c r="X429" i="5"/>
  <c r="AV429" i="5" s="1"/>
  <c r="X321" i="5"/>
  <c r="AV321" i="5" s="1"/>
  <c r="X207" i="5"/>
  <c r="AV207" i="5" s="1"/>
  <c r="X25" i="5"/>
  <c r="AV25" i="5" s="1"/>
  <c r="X30" i="5"/>
  <c r="AV30" i="5" s="1"/>
  <c r="X101" i="5"/>
  <c r="AV101" i="5" s="1"/>
  <c r="X29" i="5"/>
  <c r="AV29" i="5" s="1"/>
  <c r="R246" i="5"/>
  <c r="AQ246" i="5" s="1"/>
  <c r="R67" i="5"/>
  <c r="R501" i="5"/>
  <c r="AQ501" i="5" s="1"/>
  <c r="R260" i="5"/>
  <c r="AQ260" i="5" s="1"/>
  <c r="R189" i="5"/>
  <c r="AQ189" i="5" s="1"/>
  <c r="R629" i="5"/>
  <c r="AQ629" i="5" s="1"/>
  <c r="R848" i="5"/>
  <c r="AQ848" i="5" s="1"/>
  <c r="R73" i="5"/>
  <c r="R514" i="5"/>
  <c r="AQ514" i="5" s="1"/>
  <c r="R284" i="5"/>
  <c r="AQ284" i="5" s="1"/>
  <c r="R270" i="5"/>
  <c r="AQ270" i="5" s="1"/>
  <c r="R688" i="5"/>
  <c r="AQ688" i="5" s="1"/>
  <c r="R196" i="5"/>
  <c r="AQ196" i="5" s="1"/>
  <c r="R79" i="5"/>
  <c r="R98" i="5"/>
  <c r="R297" i="5"/>
  <c r="AQ297" i="5" s="1"/>
  <c r="R362" i="5"/>
  <c r="AQ362" i="5" s="1"/>
  <c r="R731" i="5"/>
  <c r="AQ731" i="5" s="1"/>
  <c r="R775" i="5"/>
  <c r="AQ775" i="5" s="1"/>
  <c r="R85" i="5"/>
  <c r="R117" i="5"/>
  <c r="R310" i="5"/>
  <c r="AQ310" i="5" s="1"/>
  <c r="R171" i="5"/>
  <c r="AQ171" i="5" s="1"/>
  <c r="R831" i="5"/>
  <c r="AQ831" i="5" s="1"/>
  <c r="R566" i="5"/>
  <c r="AQ566" i="5" s="1"/>
  <c r="R156" i="5"/>
  <c r="AQ156" i="5" s="1"/>
  <c r="R316" i="5"/>
  <c r="AQ316" i="5" s="1"/>
  <c r="R471" i="5"/>
  <c r="AQ471" i="5" s="1"/>
  <c r="R812" i="5"/>
  <c r="AQ812" i="5" s="1"/>
  <c r="R81" i="5"/>
  <c r="R847" i="5"/>
  <c r="AQ847" i="5" s="1"/>
  <c r="R148" i="5"/>
  <c r="AQ148" i="5" s="1"/>
  <c r="R58" i="5"/>
  <c r="R601" i="5"/>
  <c r="AQ601" i="5" s="1"/>
  <c r="R652" i="5"/>
  <c r="AQ652" i="5" s="1"/>
  <c r="R47" i="5"/>
  <c r="R495" i="5"/>
  <c r="AQ495" i="5" s="1"/>
  <c r="R565" i="5"/>
  <c r="AQ565" i="5" s="1"/>
  <c r="R410" i="5"/>
  <c r="AQ410" i="5" s="1"/>
  <c r="R222" i="5"/>
  <c r="AQ222" i="5" s="1"/>
  <c r="R651" i="5"/>
  <c r="AQ651" i="5" s="1"/>
  <c r="R131" i="5"/>
  <c r="R418" i="5"/>
  <c r="AQ418" i="5" s="1"/>
  <c r="R315" i="5"/>
  <c r="AQ315" i="5" s="1"/>
  <c r="R655" i="5"/>
  <c r="AQ655" i="5" s="1"/>
  <c r="R166" i="5"/>
  <c r="AQ166" i="5" s="1"/>
  <c r="R397" i="5"/>
  <c r="AQ397" i="5" s="1"/>
  <c r="R825" i="5"/>
  <c r="AQ825" i="5" s="1"/>
  <c r="R363" i="5"/>
  <c r="AQ363" i="5" s="1"/>
  <c r="R600" i="5"/>
  <c r="AQ600" i="5" s="1"/>
  <c r="R861" i="5"/>
  <c r="AQ861" i="5" s="1"/>
  <c r="R268" i="5"/>
  <c r="AQ268" i="5" s="1"/>
  <c r="R322" i="5"/>
  <c r="AQ322" i="5" s="1"/>
  <c r="R835" i="5"/>
  <c r="AQ835" i="5" s="1"/>
  <c r="R319" i="5"/>
  <c r="AQ319" i="5" s="1"/>
  <c r="R291" i="5"/>
  <c r="AQ291" i="5" s="1"/>
  <c r="R714" i="5"/>
  <c r="AQ714" i="5" s="1"/>
  <c r="R107" i="5"/>
  <c r="R579" i="5"/>
  <c r="AQ579" i="5" s="1"/>
  <c r="R153" i="5"/>
  <c r="AQ153" i="5" s="1"/>
  <c r="R417" i="5"/>
  <c r="AQ417" i="5" s="1"/>
  <c r="R483" i="5"/>
  <c r="AQ483" i="5" s="1"/>
  <c r="R531" i="5"/>
  <c r="AQ531" i="5" s="1"/>
  <c r="R823" i="5"/>
  <c r="AQ823" i="5" s="1"/>
  <c r="R106" i="5"/>
  <c r="R705" i="5"/>
  <c r="AQ705" i="5" s="1"/>
  <c r="R266" i="5"/>
  <c r="AQ266" i="5" s="1"/>
  <c r="R424" i="5"/>
  <c r="AQ424" i="5" s="1"/>
  <c r="R621" i="5"/>
  <c r="AQ621" i="5" s="1"/>
  <c r="R38" i="5"/>
  <c r="R470" i="5"/>
  <c r="AQ470" i="5" s="1"/>
  <c r="R411" i="5"/>
  <c r="AQ411" i="5" s="1"/>
  <c r="R736" i="5"/>
  <c r="AQ736" i="5" s="1"/>
  <c r="X201" i="5"/>
  <c r="AV201" i="5" s="1"/>
  <c r="X387" i="5"/>
  <c r="AV387" i="5" s="1"/>
  <c r="X279" i="5"/>
  <c r="AV279" i="5" s="1"/>
  <c r="X634" i="5"/>
  <c r="X240" i="5"/>
  <c r="AV240" i="5" s="1"/>
  <c r="X307" i="5"/>
  <c r="AV307" i="5" s="1"/>
  <c r="X90" i="5"/>
  <c r="AV90" i="5" s="1"/>
  <c r="X89" i="5"/>
  <c r="AV89" i="5" s="1"/>
  <c r="R83" i="5"/>
  <c r="R557" i="5"/>
  <c r="AQ557" i="5" s="1"/>
  <c r="R749" i="5"/>
  <c r="AQ749" i="5" s="1"/>
  <c r="R645" i="5"/>
  <c r="AQ645" i="5" s="1"/>
  <c r="R89" i="5"/>
  <c r="R563" i="5"/>
  <c r="AQ563" i="5" s="1"/>
  <c r="R769" i="5"/>
  <c r="AQ769" i="5" s="1"/>
  <c r="R674" i="5"/>
  <c r="AQ674" i="5" s="1"/>
  <c r="R95" i="5"/>
  <c r="R569" i="5"/>
  <c r="AQ569" i="5" s="1"/>
  <c r="R715" i="5"/>
  <c r="AQ715" i="5" s="1"/>
  <c r="R101" i="5"/>
  <c r="R575" i="5"/>
  <c r="AQ575" i="5" s="1"/>
  <c r="R722" i="5"/>
  <c r="AQ722" i="5" s="1"/>
  <c r="R257" i="5"/>
  <c r="AQ257" i="5" s="1"/>
  <c r="R522" i="5"/>
  <c r="AQ522" i="5" s="1"/>
  <c r="R681" i="5"/>
  <c r="AQ681" i="5" s="1"/>
  <c r="R287" i="5"/>
  <c r="AQ287" i="5" s="1"/>
  <c r="R86" i="5"/>
  <c r="R556" i="5"/>
  <c r="AQ556" i="5" s="1"/>
  <c r="R558" i="5"/>
  <c r="AQ558" i="5" s="1"/>
  <c r="R59" i="5"/>
  <c r="R626" i="5"/>
  <c r="AQ626" i="5" s="1"/>
  <c r="R796" i="5"/>
  <c r="AQ796" i="5" s="1"/>
  <c r="R478" i="5"/>
  <c r="AQ478" i="5" s="1"/>
  <c r="R488" i="5"/>
  <c r="AQ488" i="5" s="1"/>
  <c r="R737" i="5"/>
  <c r="AQ737" i="5" s="1"/>
  <c r="R789" i="5"/>
  <c r="AQ789" i="5" s="1"/>
  <c r="R28" i="5"/>
  <c r="R132" i="5"/>
  <c r="R460" i="5"/>
  <c r="AQ460" i="5" s="1"/>
  <c r="R236" i="5"/>
  <c r="AQ236" i="5" s="1"/>
  <c r="R602" i="5"/>
  <c r="AQ602" i="5" s="1"/>
  <c r="R819" i="5"/>
  <c r="AQ819" i="5" s="1"/>
  <c r="X761" i="5"/>
  <c r="X818" i="5"/>
  <c r="X378" i="5"/>
  <c r="AV378" i="5" s="1"/>
  <c r="X752" i="5"/>
  <c r="X648" i="5"/>
  <c r="X797" i="5"/>
  <c r="X435" i="5"/>
  <c r="AV435" i="5" s="1"/>
  <c r="X725" i="5"/>
  <c r="X564" i="5"/>
  <c r="X573" i="5"/>
  <c r="X555" i="5"/>
  <c r="X737" i="5"/>
  <c r="X342" i="5"/>
  <c r="AV342" i="5" s="1"/>
  <c r="X708" i="5"/>
  <c r="X268" i="5"/>
  <c r="AV268" i="5" s="1"/>
  <c r="X707" i="5"/>
  <c r="X187" i="5"/>
  <c r="AV187" i="5" s="1"/>
  <c r="X664" i="5"/>
  <c r="X251" i="5"/>
  <c r="AV251" i="5" s="1"/>
  <c r="X713" i="5"/>
  <c r="X250" i="5"/>
  <c r="AV250" i="5" s="1"/>
  <c r="X617" i="5"/>
  <c r="X165" i="5"/>
  <c r="AV165" i="5" s="1"/>
  <c r="X742" i="5"/>
  <c r="X383" i="5"/>
  <c r="AV383" i="5" s="1"/>
  <c r="X439" i="5"/>
  <c r="AV439" i="5" s="1"/>
  <c r="X210" i="5"/>
  <c r="AV210" i="5" s="1"/>
  <c r="X366" i="5"/>
  <c r="AV366" i="5" s="1"/>
  <c r="X488" i="5"/>
  <c r="X272" i="5"/>
  <c r="AV272" i="5" s="1"/>
  <c r="X628" i="5"/>
  <c r="X437" i="5"/>
  <c r="AV437" i="5" s="1"/>
  <c r="X97" i="5"/>
  <c r="AV97" i="5" s="1"/>
  <c r="X292" i="5"/>
  <c r="AV292" i="5" s="1"/>
  <c r="X84" i="5"/>
  <c r="AV84" i="5" s="1"/>
  <c r="X12" i="5"/>
  <c r="AV12" i="5" s="1"/>
  <c r="X11" i="5"/>
  <c r="AV11" i="5" s="1"/>
  <c r="R155" i="5"/>
  <c r="AQ155" i="5" s="1"/>
  <c r="R274" i="5"/>
  <c r="AQ274" i="5" s="1"/>
  <c r="R161" i="5"/>
  <c r="AQ161" i="5" s="1"/>
  <c r="R170" i="5"/>
  <c r="AQ170" i="5" s="1"/>
  <c r="R342" i="5"/>
  <c r="AQ342" i="5" s="1"/>
  <c r="R167" i="5"/>
  <c r="AQ167" i="5" s="1"/>
  <c r="R194" i="5"/>
  <c r="AQ194" i="5" s="1"/>
  <c r="R375" i="5"/>
  <c r="AQ375" i="5" s="1"/>
  <c r="R173" i="5"/>
  <c r="AQ173" i="5" s="1"/>
  <c r="R218" i="5"/>
  <c r="AQ218" i="5" s="1"/>
  <c r="R404" i="5"/>
  <c r="AQ404" i="5" s="1"/>
  <c r="R359" i="5"/>
  <c r="AQ359" i="5" s="1"/>
  <c r="R642" i="5"/>
  <c r="AQ642" i="5" s="1"/>
  <c r="R382" i="5"/>
  <c r="AQ382" i="5" s="1"/>
  <c r="R72" i="5"/>
  <c r="R430" i="5"/>
  <c r="AQ430" i="5" s="1"/>
  <c r="R147" i="5"/>
  <c r="AQ147" i="5" s="1"/>
  <c r="R774" i="5"/>
  <c r="AQ774" i="5" s="1"/>
  <c r="R251" i="5"/>
  <c r="AQ251" i="5" s="1"/>
  <c r="R814" i="5"/>
  <c r="AQ814" i="5" s="1"/>
  <c r="R792" i="5"/>
  <c r="AQ792" i="5" s="1"/>
  <c r="R701" i="5"/>
  <c r="AQ701" i="5" s="1"/>
  <c r="R817" i="5"/>
  <c r="AQ817" i="5" s="1"/>
  <c r="R536" i="5"/>
  <c r="AQ536" i="5" s="1"/>
  <c r="R337" i="5"/>
  <c r="AQ337" i="5" s="1"/>
  <c r="R347" i="5"/>
  <c r="AQ347" i="5" s="1"/>
  <c r="R477" i="5"/>
  <c r="AQ477" i="5" s="1"/>
  <c r="R457" i="5"/>
  <c r="AQ457" i="5" s="1"/>
  <c r="R328" i="5"/>
  <c r="AQ328" i="5" s="1"/>
  <c r="R61" i="5"/>
  <c r="R560" i="5"/>
  <c r="AQ560" i="5" s="1"/>
  <c r="R485" i="5"/>
  <c r="AQ485" i="5" s="1"/>
  <c r="X615" i="5"/>
  <c r="X277" i="5"/>
  <c r="AV277" i="5" s="1"/>
  <c r="X349" i="5"/>
  <c r="AV349" i="5" s="1"/>
  <c r="X565" i="5"/>
  <c r="X238" i="5"/>
  <c r="AV238" i="5" s="1"/>
  <c r="X305" i="5"/>
  <c r="AV305" i="5" s="1"/>
  <c r="X738" i="5"/>
  <c r="X128" i="5"/>
  <c r="AV128" i="5" s="1"/>
  <c r="X632" i="5"/>
  <c r="X812" i="5"/>
  <c r="X783" i="5"/>
  <c r="X405" i="5"/>
  <c r="AV405" i="5" s="1"/>
  <c r="X195" i="5"/>
  <c r="AV195" i="5" s="1"/>
  <c r="X711" i="5"/>
  <c r="X291" i="5"/>
  <c r="AV291" i="5" s="1"/>
  <c r="X524" i="5"/>
  <c r="X376" i="5"/>
  <c r="AV376" i="5" s="1"/>
  <c r="X537" i="5"/>
  <c r="X824" i="5"/>
  <c r="X490" i="5"/>
  <c r="X100" i="5"/>
  <c r="AV100" i="5" s="1"/>
  <c r="X730" i="5"/>
  <c r="X563" i="5"/>
  <c r="X299" i="5"/>
  <c r="AV299" i="5" s="1"/>
  <c r="X858" i="5"/>
  <c r="X665" i="5"/>
  <c r="X511" i="5"/>
  <c r="X253" i="5"/>
  <c r="AV253" i="5" s="1"/>
  <c r="X864" i="5"/>
  <c r="X700" i="5"/>
  <c r="X510" i="5"/>
  <c r="X154" i="5"/>
  <c r="AV154" i="5" s="1"/>
  <c r="X785" i="5"/>
  <c r="X642" i="5"/>
  <c r="X457" i="5"/>
  <c r="AV457" i="5" s="1"/>
  <c r="X214" i="5"/>
  <c r="AV214" i="5" s="1"/>
  <c r="X856" i="5"/>
  <c r="X706" i="5"/>
  <c r="X577" i="5"/>
  <c r="X235" i="5"/>
  <c r="AV235" i="5" s="1"/>
  <c r="X777" i="5"/>
  <c r="X609" i="5"/>
  <c r="X412" i="5"/>
  <c r="AV412" i="5" s="1"/>
  <c r="X147" i="5"/>
  <c r="AV147" i="5" s="1"/>
  <c r="X297" i="5"/>
  <c r="AV297" i="5" s="1"/>
  <c r="X81" i="5"/>
  <c r="AV81" i="5" s="1"/>
  <c r="X729" i="5"/>
  <c r="X546" i="5"/>
  <c r="X346" i="5"/>
  <c r="AV346" i="5" s="1"/>
  <c r="X58" i="5"/>
  <c r="AV58" i="5" s="1"/>
  <c r="X424" i="5"/>
  <c r="AV424" i="5" s="1"/>
  <c r="X316" i="5"/>
  <c r="AV316" i="5" s="1"/>
  <c r="X194" i="5"/>
  <c r="AV194" i="5" s="1"/>
  <c r="X533" i="5"/>
  <c r="X359" i="5"/>
  <c r="AV359" i="5" s="1"/>
  <c r="X177" i="5"/>
  <c r="AV177" i="5" s="1"/>
  <c r="X481" i="5"/>
  <c r="X373" i="5"/>
  <c r="AV373" i="5" s="1"/>
  <c r="X265" i="5"/>
  <c r="AV265" i="5" s="1"/>
  <c r="X108" i="5"/>
  <c r="AV108" i="5" s="1"/>
  <c r="X622" i="5"/>
  <c r="X550" i="5"/>
  <c r="X408" i="5"/>
  <c r="AV408" i="5" s="1"/>
  <c r="X216" i="5"/>
  <c r="AV216" i="5" s="1"/>
  <c r="X513" i="5"/>
  <c r="X393" i="5"/>
  <c r="AV393" i="5" s="1"/>
  <c r="X285" i="5"/>
  <c r="AV285" i="5" s="1"/>
  <c r="X159" i="5"/>
  <c r="AV159" i="5" s="1"/>
  <c r="X78" i="5"/>
  <c r="AV78" i="5" s="1"/>
  <c r="X149" i="5"/>
  <c r="AV149" i="5" s="1"/>
  <c r="X77" i="5"/>
  <c r="AV77" i="5" s="1"/>
  <c r="R149" i="5"/>
  <c r="AQ149" i="5" s="1"/>
  <c r="R227" i="5"/>
  <c r="AQ227" i="5" s="1"/>
  <c r="R355" i="5"/>
  <c r="AQ355" i="5" s="1"/>
  <c r="R345" i="5"/>
  <c r="AQ345" i="5" s="1"/>
  <c r="R519" i="5"/>
  <c r="AQ519" i="5" s="1"/>
  <c r="R620" i="5"/>
  <c r="AQ620" i="5" s="1"/>
  <c r="R855" i="5"/>
  <c r="AQ855" i="5" s="1"/>
  <c r="R233" i="5"/>
  <c r="AQ233" i="5" s="1"/>
  <c r="R361" i="5"/>
  <c r="AQ361" i="5" s="1"/>
  <c r="R352" i="5"/>
  <c r="AQ352" i="5" s="1"/>
  <c r="R542" i="5"/>
  <c r="AQ542" i="5" s="1"/>
  <c r="R673" i="5"/>
  <c r="AQ673" i="5" s="1"/>
  <c r="R304" i="5"/>
  <c r="AQ304" i="5" s="1"/>
  <c r="R239" i="5"/>
  <c r="AQ239" i="5" s="1"/>
  <c r="R367" i="5"/>
  <c r="AQ367" i="5" s="1"/>
  <c r="R374" i="5"/>
  <c r="AQ374" i="5" s="1"/>
  <c r="R550" i="5"/>
  <c r="AQ550" i="5" s="1"/>
  <c r="R680" i="5"/>
  <c r="AQ680" i="5" s="1"/>
  <c r="R406" i="5"/>
  <c r="AQ406" i="5" s="1"/>
  <c r="R245" i="5"/>
  <c r="AQ245" i="5" s="1"/>
  <c r="R373" i="5"/>
  <c r="AQ373" i="5" s="1"/>
  <c r="R381" i="5"/>
  <c r="AQ381" i="5" s="1"/>
  <c r="R577" i="5"/>
  <c r="AQ577" i="5" s="1"/>
  <c r="R687" i="5"/>
  <c r="AQ687" i="5" s="1"/>
  <c r="R436" i="5"/>
  <c r="AQ436" i="5" s="1"/>
  <c r="R12" i="5"/>
  <c r="R343" i="5"/>
  <c r="AQ343" i="5" s="1"/>
  <c r="R738" i="5"/>
  <c r="AQ738" i="5" s="1"/>
  <c r="R589" i="5"/>
  <c r="AQ589" i="5" s="1"/>
  <c r="R584" i="5"/>
  <c r="AQ584" i="5" s="1"/>
  <c r="R850" i="5"/>
  <c r="AQ850" i="5" s="1"/>
  <c r="R49" i="5"/>
  <c r="R407" i="5"/>
  <c r="AQ407" i="5" s="1"/>
  <c r="R330" i="5"/>
  <c r="AQ330" i="5" s="1"/>
  <c r="R399" i="5"/>
  <c r="AQ399" i="5" s="1"/>
  <c r="R364" i="5"/>
  <c r="AQ364" i="5" s="1"/>
  <c r="R168" i="5"/>
  <c r="AQ168" i="5" s="1"/>
  <c r="R644" i="5"/>
  <c r="AQ644" i="5" s="1"/>
  <c r="R53" i="5"/>
  <c r="R473" i="5"/>
  <c r="AQ473" i="5" s="1"/>
  <c r="R119" i="5"/>
  <c r="R188" i="5"/>
  <c r="AQ188" i="5" s="1"/>
  <c r="R308" i="5"/>
  <c r="AQ308" i="5" s="1"/>
  <c r="R592" i="5"/>
  <c r="AQ592" i="5" s="1"/>
  <c r="R723" i="5"/>
  <c r="AQ723" i="5" s="1"/>
  <c r="R240" i="5"/>
  <c r="AQ240" i="5" s="1"/>
  <c r="R759" i="5"/>
  <c r="AQ759" i="5" s="1"/>
  <c r="R588" i="5"/>
  <c r="AQ588" i="5" s="1"/>
  <c r="R599" i="5"/>
  <c r="AQ599" i="5" s="1"/>
  <c r="R298" i="5"/>
  <c r="AQ298" i="5" s="1"/>
  <c r="R344" i="5"/>
  <c r="AQ344" i="5" s="1"/>
  <c r="R727" i="5"/>
  <c r="AQ727" i="5" s="1"/>
  <c r="R633" i="5"/>
  <c r="AQ633" i="5" s="1"/>
  <c r="R181" i="5"/>
  <c r="AQ181" i="5" s="1"/>
  <c r="R720" i="5"/>
  <c r="AQ720" i="5" s="1"/>
  <c r="R113" i="5"/>
  <c r="R596" i="5"/>
  <c r="AQ596" i="5" s="1"/>
  <c r="R177" i="5"/>
  <c r="AQ177" i="5" s="1"/>
  <c r="R617" i="5"/>
  <c r="AQ617" i="5" s="1"/>
  <c r="R799" i="5"/>
  <c r="AQ799" i="5" s="1"/>
  <c r="R271" i="5"/>
  <c r="AQ271" i="5" s="1"/>
  <c r="R562" i="5"/>
  <c r="AQ562" i="5" s="1"/>
  <c r="R262" i="5"/>
  <c r="AQ262" i="5" s="1"/>
  <c r="R165" i="5"/>
  <c r="AQ165" i="5" s="1"/>
  <c r="R26" i="5"/>
  <c r="R491" i="5"/>
  <c r="AQ491" i="5" s="1"/>
  <c r="R809" i="5"/>
  <c r="AQ809" i="5" s="1"/>
  <c r="R123" i="5"/>
  <c r="R718" i="5"/>
  <c r="AQ718" i="5" s="1"/>
  <c r="R327" i="5"/>
  <c r="AQ327" i="5" s="1"/>
  <c r="R467" i="5"/>
  <c r="AQ467" i="5" s="1"/>
  <c r="R234" i="5"/>
  <c r="AQ234" i="5" s="1"/>
  <c r="X218" i="5"/>
  <c r="AV218" i="5" s="1"/>
  <c r="X395" i="5"/>
  <c r="AV395" i="5" s="1"/>
  <c r="X501" i="5"/>
  <c r="X144" i="5"/>
  <c r="AV144" i="5" s="1"/>
  <c r="X562" i="5"/>
  <c r="X415" i="5"/>
  <c r="AV415" i="5" s="1"/>
  <c r="X18" i="5"/>
  <c r="AV18" i="5" s="1"/>
  <c r="R211" i="5"/>
  <c r="AQ211" i="5" s="1"/>
  <c r="R658" i="5"/>
  <c r="AQ658" i="5" s="1"/>
  <c r="R217" i="5"/>
  <c r="AQ217" i="5" s="1"/>
  <c r="R665" i="5"/>
  <c r="AQ665" i="5" s="1"/>
  <c r="R223" i="5"/>
  <c r="AQ223" i="5" s="1"/>
  <c r="R782" i="5"/>
  <c r="AQ782" i="5" s="1"/>
  <c r="R717" i="5"/>
  <c r="AQ717" i="5" s="1"/>
  <c r="R229" i="5"/>
  <c r="AQ229" i="5" s="1"/>
  <c r="R795" i="5"/>
  <c r="AQ795" i="5" s="1"/>
  <c r="R788" i="5"/>
  <c r="AQ788" i="5" s="1"/>
  <c r="R127" i="5"/>
  <c r="R400" i="5"/>
  <c r="AQ400" i="5" s="1"/>
  <c r="R820" i="5"/>
  <c r="AQ820" i="5" s="1"/>
  <c r="R143" i="5"/>
  <c r="AQ143" i="5" s="1"/>
  <c r="R354" i="5"/>
  <c r="AQ354" i="5" s="1"/>
  <c r="R413" i="5"/>
  <c r="AQ413" i="5" s="1"/>
  <c r="R646" i="5"/>
  <c r="AQ646" i="5" s="1"/>
  <c r="R313" i="5"/>
  <c r="AQ313" i="5" s="1"/>
  <c r="R205" i="5"/>
  <c r="AQ205" i="5" s="1"/>
  <c r="R432" i="5"/>
  <c r="AQ432" i="5" s="1"/>
  <c r="R386" i="5"/>
  <c r="AQ386" i="5" s="1"/>
  <c r="R784" i="5"/>
  <c r="AQ784" i="5" s="1"/>
  <c r="R280" i="5"/>
  <c r="AQ280" i="5" s="1"/>
  <c r="R742" i="5"/>
  <c r="AQ742" i="5" s="1"/>
  <c r="R710" i="5"/>
  <c r="AQ710" i="5" s="1"/>
  <c r="R314" i="5"/>
  <c r="AQ314" i="5" s="1"/>
  <c r="R631" i="5"/>
  <c r="AQ631" i="5" s="1"/>
  <c r="R124" i="5"/>
  <c r="R356" i="5"/>
  <c r="AQ356" i="5" s="1"/>
  <c r="R357" i="5"/>
  <c r="AQ357" i="5" s="1"/>
  <c r="X421" i="5"/>
  <c r="AV421" i="5" s="1"/>
  <c r="X243" i="5"/>
  <c r="AV243" i="5" s="1"/>
  <c r="X411" i="5"/>
  <c r="AV411" i="5" s="1"/>
  <c r="X173" i="5"/>
  <c r="AV173" i="5" s="1"/>
  <c r="X855" i="5"/>
  <c r="X275" i="5"/>
  <c r="AV275" i="5" s="1"/>
  <c r="X491" i="5"/>
  <c r="X518" i="5"/>
  <c r="X838" i="5"/>
  <c r="X157" i="5"/>
  <c r="AV157" i="5" s="1"/>
  <c r="X589" i="5"/>
  <c r="X28" i="5"/>
  <c r="AV28" i="5" s="1"/>
  <c r="X523" i="5"/>
  <c r="X31" i="5"/>
  <c r="AV31" i="5" s="1"/>
  <c r="X534" i="5"/>
  <c r="X821" i="5"/>
  <c r="X484" i="5"/>
  <c r="X822" i="5"/>
  <c r="X602" i="5"/>
  <c r="X784" i="5"/>
  <c r="X427" i="5"/>
  <c r="AV427" i="5" s="1"/>
  <c r="X103" i="5"/>
  <c r="AV103" i="5" s="1"/>
  <c r="X561" i="5"/>
  <c r="X102" i="5"/>
  <c r="AV102" i="5" s="1"/>
  <c r="X331" i="5"/>
  <c r="AV331" i="5" s="1"/>
  <c r="X539" i="5"/>
  <c r="X185" i="5"/>
  <c r="AV185" i="5" s="1"/>
  <c r="X380" i="5"/>
  <c r="AV380" i="5" s="1"/>
  <c r="X126" i="5"/>
  <c r="AV126" i="5" s="1"/>
  <c r="X556" i="5"/>
  <c r="X224" i="5"/>
  <c r="AV224" i="5" s="1"/>
  <c r="X167" i="5"/>
  <c r="AV167" i="5" s="1"/>
  <c r="X83" i="5"/>
  <c r="AV83" i="5" s="1"/>
  <c r="R283" i="5"/>
  <c r="AQ283" i="5" s="1"/>
  <c r="R87" i="5"/>
  <c r="R237" i="5"/>
  <c r="AQ237" i="5" s="1"/>
  <c r="R368" i="5"/>
  <c r="AQ368" i="5" s="1"/>
  <c r="R289" i="5"/>
  <c r="AQ289" i="5" s="1"/>
  <c r="R321" i="5"/>
  <c r="AQ321" i="5" s="1"/>
  <c r="R492" i="5"/>
  <c r="AQ492" i="5" s="1"/>
  <c r="R295" i="5"/>
  <c r="AQ295" i="5" s="1"/>
  <c r="R334" i="5"/>
  <c r="AQ334" i="5" s="1"/>
  <c r="R518" i="5"/>
  <c r="AQ518" i="5" s="1"/>
  <c r="R301" i="5"/>
  <c r="AQ301" i="5" s="1"/>
  <c r="R384" i="5"/>
  <c r="AQ384" i="5" s="1"/>
  <c r="R541" i="5"/>
  <c r="AQ541" i="5" s="1"/>
  <c r="R247" i="5"/>
  <c r="AQ247" i="5" s="1"/>
  <c r="R758" i="5"/>
  <c r="AQ758" i="5" s="1"/>
  <c r="R778" i="5"/>
  <c r="AQ778" i="5" s="1"/>
  <c r="R275" i="5"/>
  <c r="AQ275" i="5" s="1"/>
  <c r="R813" i="5"/>
  <c r="AQ813" i="5" s="1"/>
  <c r="R66" i="5"/>
  <c r="R549" i="5"/>
  <c r="AQ549" i="5" s="1"/>
  <c r="R395" i="5"/>
  <c r="AQ395" i="5" s="1"/>
  <c r="R40" i="5"/>
  <c r="R378" i="5"/>
  <c r="AQ378" i="5" s="1"/>
  <c r="R323" i="5"/>
  <c r="AQ323" i="5" s="1"/>
  <c r="R309" i="5"/>
  <c r="AQ309" i="5" s="1"/>
  <c r="R751" i="5"/>
  <c r="AQ751" i="5" s="1"/>
  <c r="R527" i="5"/>
  <c r="AQ527" i="5" s="1"/>
  <c r="R214" i="5"/>
  <c r="AQ214" i="5" s="1"/>
  <c r="R164" i="5"/>
  <c r="AQ164" i="5" s="1"/>
  <c r="R63" i="5"/>
  <c r="R568" i="5"/>
  <c r="AQ568" i="5" s="1"/>
  <c r="R686" i="5"/>
  <c r="AQ686" i="5" s="1"/>
  <c r="R741" i="5"/>
  <c r="AQ741" i="5" s="1"/>
  <c r="R643" i="5"/>
  <c r="AQ643" i="5" s="1"/>
  <c r="R867" i="5"/>
  <c r="AQ867" i="5" s="1"/>
  <c r="X548" i="5"/>
  <c r="X158" i="5"/>
  <c r="AV158" i="5" s="1"/>
  <c r="X732" i="5"/>
  <c r="X614" i="5"/>
  <c r="X57" i="5"/>
  <c r="AV57" i="5" s="1"/>
  <c r="X229" i="5"/>
  <c r="AV229" i="5" s="1"/>
  <c r="X709" i="5"/>
  <c r="X80" i="5"/>
  <c r="AV80" i="5" s="1"/>
  <c r="X601" i="5"/>
  <c r="X698" i="5"/>
  <c r="X769" i="5"/>
  <c r="X334" i="5"/>
  <c r="AV334" i="5" s="1"/>
  <c r="X745" i="5"/>
  <c r="X697" i="5"/>
  <c r="X223" i="5"/>
  <c r="AV223" i="5" s="1"/>
  <c r="X468" i="5"/>
  <c r="X34" i="5"/>
  <c r="AV34" i="5" s="1"/>
  <c r="X463" i="5"/>
  <c r="X810" i="5"/>
  <c r="X454" i="5"/>
  <c r="AV454" i="5" s="1"/>
  <c r="X865" i="5"/>
  <c r="X723" i="5"/>
  <c r="X554" i="5"/>
  <c r="X269" i="5"/>
  <c r="AV269" i="5" s="1"/>
  <c r="X815" i="5"/>
  <c r="X658" i="5"/>
  <c r="X498" i="5"/>
  <c r="X220" i="5"/>
  <c r="AV220" i="5" s="1"/>
  <c r="X857" i="5"/>
  <c r="X693" i="5"/>
  <c r="X485" i="5"/>
  <c r="X136" i="5"/>
  <c r="AV136" i="5" s="1"/>
  <c r="X778" i="5"/>
  <c r="X626" i="5"/>
  <c r="X442" i="5"/>
  <c r="AV442" i="5" s="1"/>
  <c r="X199" i="5"/>
  <c r="AV199" i="5" s="1"/>
  <c r="X849" i="5"/>
  <c r="X699" i="5"/>
  <c r="X551" i="5"/>
  <c r="X198" i="5"/>
  <c r="AV198" i="5" s="1"/>
  <c r="X770" i="5"/>
  <c r="X594" i="5"/>
  <c r="X398" i="5"/>
  <c r="AV398" i="5" s="1"/>
  <c r="X129" i="5"/>
  <c r="AV129" i="5" s="1"/>
  <c r="X284" i="5"/>
  <c r="AV284" i="5" s="1"/>
  <c r="X64" i="5"/>
  <c r="AV64" i="5" s="1"/>
  <c r="X716" i="5"/>
  <c r="X536" i="5"/>
  <c r="X333" i="5"/>
  <c r="AV333" i="5" s="1"/>
  <c r="X43" i="5"/>
  <c r="AV43" i="5" s="1"/>
  <c r="X417" i="5"/>
  <c r="AV417" i="5" s="1"/>
  <c r="X309" i="5"/>
  <c r="AV309" i="5" s="1"/>
  <c r="X186" i="5"/>
  <c r="AV186" i="5" s="1"/>
  <c r="X527" i="5"/>
  <c r="X330" i="5"/>
  <c r="AV330" i="5" s="1"/>
  <c r="X161" i="5"/>
  <c r="AV161" i="5" s="1"/>
  <c r="X466" i="5"/>
  <c r="X358" i="5"/>
  <c r="AV358" i="5" s="1"/>
  <c r="X256" i="5"/>
  <c r="AV256" i="5" s="1"/>
  <c r="X86" i="5"/>
  <c r="AV86" i="5" s="1"/>
  <c r="X616" i="5"/>
  <c r="X544" i="5"/>
  <c r="X401" i="5"/>
  <c r="AV401" i="5" s="1"/>
  <c r="X200" i="5"/>
  <c r="AV200" i="5" s="1"/>
  <c r="X500" i="5"/>
  <c r="X386" i="5"/>
  <c r="AV386" i="5" s="1"/>
  <c r="X278" i="5"/>
  <c r="AV278" i="5" s="1"/>
  <c r="X105" i="5"/>
  <c r="AV105" i="5" s="1"/>
  <c r="X72" i="5"/>
  <c r="AV72" i="5" s="1"/>
  <c r="X143" i="5"/>
  <c r="AV143" i="5" s="1"/>
  <c r="X71" i="5"/>
  <c r="AV71" i="5" s="1"/>
  <c r="R221" i="5"/>
  <c r="AQ221" i="5" s="1"/>
  <c r="R299" i="5"/>
  <c r="AQ299" i="5" s="1"/>
  <c r="R427" i="5"/>
  <c r="AQ427" i="5" s="1"/>
  <c r="R489" i="5"/>
  <c r="AQ489" i="5" s="1"/>
  <c r="R685" i="5"/>
  <c r="AQ685" i="5" s="1"/>
  <c r="R830" i="5"/>
  <c r="AQ830" i="5" s="1"/>
  <c r="R392" i="5"/>
  <c r="AQ392" i="5" s="1"/>
  <c r="R305" i="5"/>
  <c r="AQ305" i="5" s="1"/>
  <c r="R433" i="5"/>
  <c r="AQ433" i="5" s="1"/>
  <c r="R502" i="5"/>
  <c r="AQ502" i="5" s="1"/>
  <c r="R692" i="5"/>
  <c r="AQ692" i="5" s="1"/>
  <c r="R837" i="5"/>
  <c r="AQ837" i="5" s="1"/>
  <c r="R422" i="5"/>
  <c r="AQ422" i="5" s="1"/>
  <c r="R311" i="5"/>
  <c r="AQ311" i="5" s="1"/>
  <c r="R439" i="5"/>
  <c r="AQ439" i="5" s="1"/>
  <c r="R515" i="5"/>
  <c r="AQ515" i="5" s="1"/>
  <c r="R699" i="5"/>
  <c r="AQ699" i="5" s="1"/>
  <c r="R844" i="5"/>
  <c r="AQ844" i="5" s="1"/>
  <c r="R506" i="5"/>
  <c r="AQ506" i="5" s="1"/>
  <c r="R317" i="5"/>
  <c r="AQ317" i="5" s="1"/>
  <c r="R445" i="5"/>
  <c r="AQ445" i="5" s="1"/>
  <c r="R99" i="5"/>
  <c r="R706" i="5"/>
  <c r="AQ706" i="5" s="1"/>
  <c r="R851" i="5"/>
  <c r="AQ851" i="5" s="1"/>
  <c r="R530" i="5"/>
  <c r="AQ530" i="5" s="1"/>
  <c r="R144" i="5"/>
  <c r="AQ144" i="5" s="1"/>
  <c r="R463" i="5"/>
  <c r="AQ463" i="5" s="1"/>
  <c r="R858" i="5"/>
  <c r="AQ858" i="5" s="1"/>
  <c r="R206" i="5"/>
  <c r="AQ206" i="5" s="1"/>
  <c r="R662" i="5"/>
  <c r="AQ662" i="5" s="1"/>
  <c r="R772" i="5"/>
  <c r="AQ772" i="5" s="1"/>
  <c r="R265" i="5"/>
  <c r="AQ265" i="5" s="1"/>
  <c r="R60" i="5"/>
  <c r="R27" i="5"/>
  <c r="R771" i="5"/>
  <c r="AQ771" i="5" s="1"/>
  <c r="R503" i="5"/>
  <c r="AQ503" i="5" s="1"/>
  <c r="R43" i="5"/>
  <c r="R585" i="5"/>
  <c r="AQ585" i="5" s="1"/>
  <c r="R419" i="5"/>
  <c r="AQ419" i="5" s="1"/>
  <c r="R216" i="5"/>
  <c r="AQ216" i="5" s="1"/>
  <c r="R78" i="5"/>
  <c r="R390" i="5"/>
  <c r="AQ390" i="5" s="1"/>
  <c r="R551" i="5"/>
  <c r="AQ551" i="5" s="1"/>
  <c r="R490" i="5"/>
  <c r="AQ490" i="5" s="1"/>
  <c r="R670" i="5"/>
  <c r="AQ670" i="5" s="1"/>
  <c r="R331" i="5"/>
  <c r="AQ331" i="5" s="1"/>
  <c r="R711" i="5"/>
  <c r="AQ711" i="5" s="1"/>
  <c r="R816" i="5"/>
  <c r="AQ816" i="5" s="1"/>
  <c r="R412" i="5"/>
  <c r="AQ412" i="5" s="1"/>
  <c r="R679" i="5"/>
  <c r="AQ679" i="5" s="1"/>
  <c r="R494" i="5"/>
  <c r="AQ494" i="5" s="1"/>
  <c r="R845" i="5"/>
  <c r="AQ845" i="5" s="1"/>
  <c r="R808" i="5"/>
  <c r="AQ808" i="5" s="1"/>
  <c r="R210" i="5"/>
  <c r="AQ210" i="5" s="1"/>
  <c r="R576" i="5"/>
  <c r="AQ576" i="5" s="1"/>
  <c r="R675" i="5"/>
  <c r="AQ675" i="5" s="1"/>
  <c r="R857" i="5"/>
  <c r="AQ857" i="5" s="1"/>
  <c r="R279" i="5"/>
  <c r="AQ279" i="5" s="1"/>
  <c r="R669" i="5"/>
  <c r="AQ669" i="5" s="1"/>
  <c r="R92" i="5"/>
  <c r="R91" i="5"/>
  <c r="R573" i="5"/>
  <c r="AQ573" i="5" s="1"/>
  <c r="R80" i="5"/>
  <c r="R111" i="5"/>
  <c r="R118" i="5"/>
  <c r="R791" i="5"/>
  <c r="AQ791" i="5" s="1"/>
  <c r="R712" i="5"/>
  <c r="AQ712" i="5" s="1"/>
  <c r="R409" i="5"/>
  <c r="AQ409" i="5" s="1"/>
  <c r="R533" i="5"/>
  <c r="AQ533" i="5" s="1"/>
  <c r="R635" i="5"/>
  <c r="AQ635" i="5" s="1"/>
  <c r="R704" i="5"/>
  <c r="AQ704" i="5" s="1"/>
  <c r="R93" i="5"/>
  <c r="R605" i="5"/>
  <c r="AQ605" i="5" s="1"/>
  <c r="R614" i="5"/>
  <c r="AQ614" i="5" s="1"/>
  <c r="X163" i="5"/>
  <c r="AV163" i="5" s="1"/>
  <c r="X110" i="5"/>
  <c r="AV110" i="5" s="1"/>
  <c r="X669" i="5"/>
  <c r="X377" i="5"/>
  <c r="AV377" i="5" s="1"/>
  <c r="X851" i="5"/>
  <c r="X808" i="5"/>
  <c r="X461" i="5"/>
  <c r="X850" i="5"/>
  <c r="X686" i="5"/>
  <c r="X114" i="5"/>
  <c r="AV114" i="5" s="1"/>
  <c r="X771" i="5"/>
  <c r="X595" i="5"/>
  <c r="X166" i="5"/>
  <c r="AV166" i="5" s="1"/>
  <c r="X842" i="5"/>
  <c r="X692" i="5"/>
  <c r="X542" i="5"/>
  <c r="X182" i="5"/>
  <c r="AV182" i="5" s="1"/>
  <c r="X567" i="5"/>
  <c r="X382" i="5"/>
  <c r="AV382" i="5" s="1"/>
  <c r="X111" i="5"/>
  <c r="AV111" i="5" s="1"/>
  <c r="X260" i="5"/>
  <c r="AV260" i="5" s="1"/>
  <c r="X703" i="5"/>
  <c r="X525" i="5"/>
  <c r="X320" i="5"/>
  <c r="AV320" i="5" s="1"/>
  <c r="X20" i="5"/>
  <c r="AV20" i="5" s="1"/>
  <c r="X410" i="5"/>
  <c r="AV410" i="5" s="1"/>
  <c r="X302" i="5"/>
  <c r="AV302" i="5" s="1"/>
  <c r="X170" i="5"/>
  <c r="AV170" i="5" s="1"/>
  <c r="X521" i="5"/>
  <c r="X323" i="5"/>
  <c r="AV323" i="5" s="1"/>
  <c r="X153" i="5"/>
  <c r="AV153" i="5" s="1"/>
  <c r="X459" i="5"/>
  <c r="X351" i="5"/>
  <c r="AV351" i="5" s="1"/>
  <c r="X241" i="5"/>
  <c r="AV241" i="5" s="1"/>
  <c r="X74" i="5"/>
  <c r="AV74" i="5" s="1"/>
  <c r="X610" i="5"/>
  <c r="X538" i="5"/>
  <c r="X372" i="5"/>
  <c r="AV372" i="5" s="1"/>
  <c r="X192" i="5"/>
  <c r="AV192" i="5" s="1"/>
  <c r="X487" i="5"/>
  <c r="X379" i="5"/>
  <c r="AV379" i="5" s="1"/>
  <c r="X271" i="5"/>
  <c r="AV271" i="5" s="1"/>
  <c r="X96" i="5"/>
  <c r="AV96" i="5" s="1"/>
  <c r="X66" i="5"/>
  <c r="AV66" i="5" s="1"/>
  <c r="X137" i="5"/>
  <c r="AV137" i="5" s="1"/>
  <c r="X65" i="5"/>
  <c r="AV65" i="5" s="1"/>
  <c r="R293" i="5"/>
  <c r="AQ293" i="5" s="1"/>
  <c r="R371" i="5"/>
  <c r="AQ371" i="5" s="1"/>
  <c r="R499" i="5"/>
  <c r="AQ499" i="5" s="1"/>
  <c r="R226" i="5"/>
  <c r="AQ226" i="5" s="1"/>
  <c r="R849" i="5"/>
  <c r="AQ849" i="5" s="1"/>
  <c r="R448" i="5"/>
  <c r="AQ448" i="5" s="1"/>
  <c r="R212" i="5"/>
  <c r="AQ212" i="5" s="1"/>
  <c r="R377" i="5"/>
  <c r="AQ377" i="5" s="1"/>
  <c r="R505" i="5"/>
  <c r="AQ505" i="5" s="1"/>
  <c r="R250" i="5"/>
  <c r="AQ250" i="5" s="1"/>
  <c r="R856" i="5"/>
  <c r="AQ856" i="5" s="1"/>
  <c r="R462" i="5"/>
  <c r="AQ462" i="5" s="1"/>
  <c r="R290" i="5"/>
  <c r="AQ290" i="5" s="1"/>
  <c r="R383" i="5"/>
  <c r="AQ383" i="5" s="1"/>
  <c r="R511" i="5"/>
  <c r="AQ511" i="5" s="1"/>
  <c r="R288" i="5"/>
  <c r="AQ288" i="5" s="1"/>
  <c r="R112" i="5"/>
  <c r="R476" i="5"/>
  <c r="AQ476" i="5" s="1"/>
  <c r="R320" i="5"/>
  <c r="AQ320" i="5" s="1"/>
  <c r="R389" i="5"/>
  <c r="AQ389" i="5" s="1"/>
  <c r="R517" i="5"/>
  <c r="AQ517" i="5" s="1"/>
  <c r="R324" i="5"/>
  <c r="AQ324" i="5" s="1"/>
  <c r="R130" i="5"/>
  <c r="R512" i="5"/>
  <c r="AQ512" i="5" s="1"/>
  <c r="R454" i="5"/>
  <c r="AQ454" i="5" s="1"/>
  <c r="R19" i="5"/>
  <c r="R52" i="5"/>
  <c r="R578" i="5"/>
  <c r="AQ578" i="5" s="1"/>
  <c r="R628" i="5"/>
  <c r="AQ628" i="5" s="1"/>
  <c r="R179" i="5"/>
  <c r="AQ179" i="5" s="1"/>
  <c r="R285" i="5"/>
  <c r="AQ285" i="5" s="1"/>
  <c r="R481" i="5"/>
  <c r="AQ481" i="5" s="1"/>
  <c r="R162" i="5"/>
  <c r="AQ162" i="5" s="1"/>
  <c r="R338" i="5"/>
  <c r="AQ338" i="5" s="1"/>
  <c r="R510" i="5"/>
  <c r="AQ510" i="5" s="1"/>
  <c r="R826" i="5"/>
  <c r="AQ826" i="5" s="1"/>
  <c r="R163" i="5"/>
  <c r="AQ163" i="5" s="1"/>
  <c r="R497" i="5"/>
  <c r="AQ497" i="5" s="1"/>
  <c r="R204" i="5"/>
  <c r="AQ204" i="5" s="1"/>
  <c r="R115" i="5"/>
  <c r="R199" i="5"/>
  <c r="AQ199" i="5" s="1"/>
  <c r="R638" i="5"/>
  <c r="AQ638" i="5" s="1"/>
  <c r="R396" i="5"/>
  <c r="AQ396" i="5" s="1"/>
  <c r="R818" i="5"/>
  <c r="AQ818" i="5" s="1"/>
  <c r="R863" i="5"/>
  <c r="AQ863" i="5" s="1"/>
  <c r="R116" i="5"/>
  <c r="R740" i="5"/>
  <c r="AQ740" i="5" s="1"/>
  <c r="R231" i="5"/>
  <c r="AQ231" i="5" s="1"/>
  <c r="R243" i="5"/>
  <c r="AQ243" i="5" s="1"/>
  <c r="R757" i="5"/>
  <c r="AQ757" i="5" s="1"/>
  <c r="R34" i="5"/>
  <c r="R525" i="5"/>
  <c r="AQ525" i="5" s="1"/>
  <c r="R370" i="5"/>
  <c r="AQ370" i="5" s="1"/>
  <c r="R425" i="5"/>
  <c r="AQ425" i="5" s="1"/>
  <c r="R482" i="5"/>
  <c r="AQ482" i="5" s="1"/>
  <c r="R776" i="5"/>
  <c r="AQ776" i="5" s="1"/>
  <c r="R282" i="5"/>
  <c r="AQ282" i="5" s="1"/>
  <c r="R134" i="5"/>
  <c r="AQ134" i="5" s="1"/>
  <c r="R783" i="5"/>
  <c r="AQ783" i="5" s="1"/>
  <c r="R677" i="5"/>
  <c r="AQ677" i="5" s="1"/>
  <c r="R90" i="5"/>
  <c r="R547" i="5"/>
  <c r="AQ547" i="5" s="1"/>
  <c r="R548" i="5"/>
  <c r="AQ548" i="5" s="1"/>
  <c r="R109" i="5"/>
  <c r="R434" i="5"/>
  <c r="AQ434" i="5" s="1"/>
  <c r="R175" i="5"/>
  <c r="AQ175" i="5" s="1"/>
  <c r="R300" i="5"/>
  <c r="AQ300" i="5" s="1"/>
  <c r="R446" i="5"/>
  <c r="AQ446" i="5" s="1"/>
  <c r="R700" i="5"/>
  <c r="AQ700" i="5" s="1"/>
  <c r="R416" i="5"/>
  <c r="AQ416" i="5" s="1"/>
  <c r="R68" i="5"/>
  <c r="R613" i="5"/>
  <c r="AQ613" i="5" s="1"/>
  <c r="R667" i="5"/>
  <c r="AQ667" i="5" s="1"/>
  <c r="R535" i="5"/>
  <c r="AQ535" i="5" s="1"/>
  <c r="X428" i="5"/>
  <c r="AV428" i="5" s="1"/>
  <c r="X804" i="5"/>
  <c r="X717" i="5"/>
  <c r="X817" i="5"/>
  <c r="X774" i="5"/>
  <c r="X776" i="5"/>
  <c r="X859" i="5"/>
  <c r="X637" i="5"/>
  <c r="X833" i="5"/>
  <c r="X549" i="5"/>
  <c r="X576" i="5"/>
  <c r="X740" i="5"/>
  <c r="X261" i="5"/>
  <c r="AV261" i="5" s="1"/>
  <c r="X826" i="5"/>
  <c r="X668" i="5"/>
  <c r="X91" i="5"/>
  <c r="AV91" i="5" s="1"/>
  <c r="X304" i="5"/>
  <c r="AV304" i="5" s="1"/>
  <c r="X796" i="5"/>
  <c r="X363" i="5"/>
  <c r="AV363" i="5" s="1"/>
  <c r="X724" i="5"/>
  <c r="X290" i="5"/>
  <c r="AV290" i="5" s="1"/>
  <c r="X844" i="5"/>
  <c r="X694" i="5"/>
  <c r="X535" i="5"/>
  <c r="X221" i="5"/>
  <c r="AV221" i="5" s="1"/>
  <c r="X779" i="5"/>
  <c r="X643" i="5"/>
  <c r="X447" i="5"/>
  <c r="AV447" i="5" s="1"/>
  <c r="X171" i="5"/>
  <c r="AV171" i="5" s="1"/>
  <c r="X843" i="5"/>
  <c r="X679" i="5"/>
  <c r="X414" i="5"/>
  <c r="AV414" i="5" s="1"/>
  <c r="X93" i="5"/>
  <c r="AV93" i="5" s="1"/>
  <c r="X764" i="5"/>
  <c r="X587" i="5"/>
  <c r="X399" i="5"/>
  <c r="AV399" i="5" s="1"/>
  <c r="X151" i="5"/>
  <c r="AV151" i="5" s="1"/>
  <c r="X835" i="5"/>
  <c r="X685" i="5"/>
  <c r="X519" i="5"/>
  <c r="X150" i="5"/>
  <c r="AV150" i="5" s="1"/>
  <c r="X756" i="5"/>
  <c r="X559" i="5"/>
  <c r="X368" i="5"/>
  <c r="AV368" i="5" s="1"/>
  <c r="X40" i="5"/>
  <c r="AV40" i="5" s="1"/>
  <c r="X245" i="5"/>
  <c r="AV245" i="5" s="1"/>
  <c r="X834" i="5"/>
  <c r="X690" i="5"/>
  <c r="X516" i="5"/>
  <c r="X270" i="5"/>
  <c r="AV270" i="5" s="1"/>
  <c r="X515" i="5"/>
  <c r="X403" i="5"/>
  <c r="AV403" i="5" s="1"/>
  <c r="X295" i="5"/>
  <c r="AV295" i="5" s="1"/>
  <c r="X162" i="5"/>
  <c r="AV162" i="5" s="1"/>
  <c r="X508" i="5"/>
  <c r="X294" i="5"/>
  <c r="AV294" i="5" s="1"/>
  <c r="X145" i="5"/>
  <c r="AV145" i="5" s="1"/>
  <c r="X452" i="5"/>
  <c r="AV452" i="5" s="1"/>
  <c r="X344" i="5"/>
  <c r="AV344" i="5" s="1"/>
  <c r="X232" i="5"/>
  <c r="AV232" i="5" s="1"/>
  <c r="X62" i="5"/>
  <c r="AV62" i="5" s="1"/>
  <c r="X604" i="5"/>
  <c r="X532" i="5"/>
  <c r="X365" i="5"/>
  <c r="AV365" i="5" s="1"/>
  <c r="X176" i="5"/>
  <c r="AV176" i="5" s="1"/>
  <c r="X472" i="5"/>
  <c r="X364" i="5"/>
  <c r="AV364" i="5" s="1"/>
  <c r="X263" i="5"/>
  <c r="AV263" i="5" s="1"/>
  <c r="X85" i="5"/>
  <c r="AV85" i="5" s="1"/>
  <c r="X60" i="5"/>
  <c r="AV60" i="5" s="1"/>
  <c r="X131" i="5"/>
  <c r="AV131" i="5" s="1"/>
  <c r="X59" i="5"/>
  <c r="AV59" i="5" s="1"/>
  <c r="R365" i="5"/>
  <c r="AQ365" i="5" s="1"/>
  <c r="R443" i="5"/>
  <c r="AQ443" i="5" s="1"/>
  <c r="R64" i="5"/>
  <c r="R534" i="5"/>
  <c r="AQ534" i="5" s="1"/>
  <c r="R428" i="5"/>
  <c r="AQ428" i="5" s="1"/>
  <c r="R659" i="5"/>
  <c r="AQ659" i="5" s="1"/>
  <c r="R724" i="5"/>
  <c r="AQ724" i="5" s="1"/>
  <c r="R449" i="5"/>
  <c r="AQ449" i="5" s="1"/>
  <c r="R70" i="5"/>
  <c r="R540" i="5"/>
  <c r="AQ540" i="5" s="1"/>
  <c r="R442" i="5"/>
  <c r="AQ442" i="5" s="1"/>
  <c r="R709" i="5"/>
  <c r="AQ709" i="5" s="1"/>
  <c r="R781" i="5"/>
  <c r="AQ781" i="5" s="1"/>
  <c r="R455" i="5"/>
  <c r="AQ455" i="5" s="1"/>
  <c r="R76" i="5"/>
  <c r="R546" i="5"/>
  <c r="AQ546" i="5" s="1"/>
  <c r="R456" i="5"/>
  <c r="AQ456" i="5" s="1"/>
  <c r="R716" i="5"/>
  <c r="AQ716" i="5" s="1"/>
  <c r="R824" i="5"/>
  <c r="AQ824" i="5" s="1"/>
  <c r="R461" i="5"/>
  <c r="AQ461" i="5" s="1"/>
  <c r="R82" i="5"/>
  <c r="R552" i="5"/>
  <c r="AQ552" i="5" s="1"/>
  <c r="R484" i="5"/>
  <c r="AQ484" i="5" s="1"/>
  <c r="R745" i="5"/>
  <c r="AQ745" i="5" s="1"/>
  <c r="R838" i="5"/>
  <c r="AQ838" i="5" s="1"/>
  <c r="R35" i="5"/>
  <c r="R336" i="5"/>
  <c r="AQ336" i="5" s="1"/>
  <c r="R841" i="5"/>
  <c r="AQ841" i="5" s="1"/>
  <c r="R393" i="5"/>
  <c r="AQ393" i="5" s="1"/>
  <c r="R379" i="5"/>
  <c r="AQ379" i="5" s="1"/>
  <c r="R513" i="5"/>
  <c r="AQ513" i="5" s="1"/>
  <c r="R444" i="5"/>
  <c r="AQ444" i="5" s="1"/>
  <c r="R37" i="5"/>
  <c r="R136" i="5"/>
  <c r="AQ136" i="5" s="1"/>
  <c r="R843" i="5"/>
  <c r="AQ843" i="5" s="1"/>
  <c r="R748" i="5"/>
  <c r="AQ748" i="5" s="1"/>
  <c r="R259" i="5"/>
  <c r="AQ259" i="5" s="1"/>
  <c r="R634" i="5"/>
  <c r="AQ634" i="5" s="1"/>
  <c r="R169" i="5"/>
  <c r="AQ169" i="5" s="1"/>
  <c r="R307" i="5"/>
  <c r="AQ307" i="5" s="1"/>
  <c r="R22" i="5"/>
  <c r="R500" i="5"/>
  <c r="AQ500" i="5" s="1"/>
  <c r="R732" i="5"/>
  <c r="AQ732" i="5" s="1"/>
  <c r="R733" i="5"/>
  <c r="AQ733" i="5" s="1"/>
  <c r="R220" i="5"/>
  <c r="AQ220" i="5" s="1"/>
  <c r="R466" i="5"/>
  <c r="AQ466" i="5" s="1"/>
  <c r="R640" i="5"/>
  <c r="AQ640" i="5" s="1"/>
  <c r="R296" i="5"/>
  <c r="AQ296" i="5" s="1"/>
  <c r="R555" i="5"/>
  <c r="AQ555" i="5" s="1"/>
  <c r="R267" i="5"/>
  <c r="AQ267" i="5" s="1"/>
  <c r="R391" i="5"/>
  <c r="AQ391" i="5" s="1"/>
  <c r="R725" i="5"/>
  <c r="AQ725" i="5" s="1"/>
  <c r="R780" i="5"/>
  <c r="AQ780" i="5" s="1"/>
  <c r="R191" i="5"/>
  <c r="AQ191" i="5" s="1"/>
  <c r="R75" i="5"/>
  <c r="R57" i="5"/>
  <c r="R586" i="5"/>
  <c r="AQ586" i="5" s="1"/>
  <c r="R487" i="5"/>
  <c r="AQ487" i="5" s="1"/>
  <c r="R770" i="5"/>
  <c r="AQ770" i="5" s="1"/>
  <c r="R846" i="5"/>
  <c r="AQ846" i="5" s="1"/>
  <c r="R335" i="5"/>
  <c r="AQ335" i="5" s="1"/>
  <c r="R207" i="5"/>
  <c r="AQ207" i="5" s="1"/>
  <c r="R150" i="5"/>
  <c r="AQ150" i="5" s="1"/>
  <c r="R55" i="5"/>
  <c r="R693" i="5"/>
  <c r="AQ693" i="5" s="1"/>
  <c r="R249" i="5"/>
  <c r="AQ249" i="5" s="1"/>
  <c r="R672" i="5"/>
  <c r="AQ672" i="5" s="1"/>
  <c r="R842" i="5"/>
  <c r="AQ842" i="5" s="1"/>
  <c r="R698" i="5"/>
  <c r="AQ698" i="5" s="1"/>
  <c r="R537" i="5"/>
  <c r="AQ537" i="5" s="1"/>
  <c r="R832" i="5"/>
  <c r="AQ832" i="5" s="1"/>
  <c r="R394" i="5"/>
  <c r="AQ394" i="5" s="1"/>
  <c r="R544" i="5"/>
  <c r="AQ544" i="5" s="1"/>
  <c r="X449" i="5"/>
  <c r="AV449" i="5" s="1"/>
  <c r="X773" i="5"/>
  <c r="X819" i="5"/>
  <c r="X479" i="5"/>
  <c r="X726" i="5"/>
  <c r="X226" i="5"/>
  <c r="AV226" i="5" s="1"/>
  <c r="X104" i="5"/>
  <c r="AV104" i="5" s="1"/>
  <c r="X654" i="5"/>
  <c r="X688" i="5"/>
  <c r="X274" i="5"/>
  <c r="AV274" i="5" s="1"/>
  <c r="X782" i="5"/>
  <c r="X332" i="5"/>
  <c r="AV332" i="5" s="1"/>
  <c r="X710" i="5"/>
  <c r="X212" i="5"/>
  <c r="AV212" i="5" s="1"/>
  <c r="X837" i="5"/>
  <c r="X687" i="5"/>
  <c r="X499" i="5"/>
  <c r="X188" i="5"/>
  <c r="AV188" i="5" s="1"/>
  <c r="X772" i="5"/>
  <c r="X635" i="5"/>
  <c r="X432" i="5"/>
  <c r="AV432" i="5" s="1"/>
  <c r="X155" i="5"/>
  <c r="AV155" i="5" s="1"/>
  <c r="X836" i="5"/>
  <c r="X672" i="5"/>
  <c r="X371" i="5"/>
  <c r="AV371" i="5" s="1"/>
  <c r="X69" i="5"/>
  <c r="AV69" i="5" s="1"/>
  <c r="X757" i="5"/>
  <c r="X578" i="5"/>
  <c r="X385" i="5"/>
  <c r="AV385" i="5" s="1"/>
  <c r="X130" i="5"/>
  <c r="AV130" i="5" s="1"/>
  <c r="X828" i="5"/>
  <c r="X678" i="5"/>
  <c r="X509" i="5"/>
  <c r="X92" i="5"/>
  <c r="AV92" i="5" s="1"/>
  <c r="X748" i="5"/>
  <c r="X530" i="5"/>
  <c r="X339" i="5"/>
  <c r="AV339" i="5" s="1"/>
  <c r="X16" i="5"/>
  <c r="AV16" i="5" s="1"/>
  <c r="X219" i="5"/>
  <c r="AV219" i="5" s="1"/>
  <c r="X827" i="5"/>
  <c r="X683" i="5"/>
  <c r="X504" i="5"/>
  <c r="X244" i="5"/>
  <c r="AV244" i="5" s="1"/>
  <c r="X502" i="5"/>
  <c r="X388" i="5"/>
  <c r="AV388" i="5" s="1"/>
  <c r="X280" i="5"/>
  <c r="AV280" i="5" s="1"/>
  <c r="X87" i="5"/>
  <c r="AV87" i="5" s="1"/>
  <c r="X495" i="5"/>
  <c r="X287" i="5"/>
  <c r="AV287" i="5" s="1"/>
  <c r="X135" i="5"/>
  <c r="AV135" i="5" s="1"/>
  <c r="X445" i="5"/>
  <c r="AV445" i="5" s="1"/>
  <c r="X337" i="5"/>
  <c r="AV337" i="5" s="1"/>
  <c r="X217" i="5"/>
  <c r="AV217" i="5" s="1"/>
  <c r="X50" i="5"/>
  <c r="AV50" i="5" s="1"/>
  <c r="X598" i="5"/>
  <c r="X526" i="5"/>
  <c r="X336" i="5"/>
  <c r="AV336" i="5" s="1"/>
  <c r="X168" i="5"/>
  <c r="AV168" i="5" s="1"/>
  <c r="X465" i="5"/>
  <c r="X357" i="5"/>
  <c r="AV357" i="5" s="1"/>
  <c r="X255" i="5"/>
  <c r="AV255" i="5" s="1"/>
  <c r="X73" i="5"/>
  <c r="AV73" i="5" s="1"/>
  <c r="X54" i="5"/>
  <c r="AV54" i="5" s="1"/>
  <c r="X125" i="5"/>
  <c r="AV125" i="5" s="1"/>
  <c r="X53" i="5"/>
  <c r="AV53" i="5" s="1"/>
  <c r="R437" i="5"/>
  <c r="AQ437" i="5" s="1"/>
  <c r="R36" i="5"/>
  <c r="R152" i="5"/>
  <c r="AQ152" i="5" s="1"/>
  <c r="R606" i="5"/>
  <c r="AQ606" i="5" s="1"/>
  <c r="R671" i="5"/>
  <c r="AQ671" i="5" s="1"/>
  <c r="R332" i="5"/>
  <c r="AQ332" i="5" s="1"/>
  <c r="R583" i="5"/>
  <c r="AQ583" i="5" s="1"/>
  <c r="R42" i="5"/>
  <c r="R176" i="5"/>
  <c r="AQ176" i="5" s="1"/>
  <c r="R612" i="5"/>
  <c r="AQ612" i="5" s="1"/>
  <c r="R721" i="5"/>
  <c r="AQ721" i="5" s="1"/>
  <c r="R376" i="5"/>
  <c r="AQ376" i="5" s="1"/>
  <c r="R632" i="5"/>
  <c r="AQ632" i="5" s="1"/>
  <c r="R48" i="5"/>
  <c r="R200" i="5"/>
  <c r="AQ200" i="5" s="1"/>
  <c r="R618" i="5"/>
  <c r="AQ618" i="5" s="1"/>
  <c r="R728" i="5"/>
  <c r="AQ728" i="5" s="1"/>
  <c r="R32" i="5"/>
  <c r="R691" i="5"/>
  <c r="AQ691" i="5" s="1"/>
  <c r="R54" i="5"/>
  <c r="R224" i="5"/>
  <c r="AQ224" i="5" s="1"/>
  <c r="R624" i="5"/>
  <c r="AQ624" i="5" s="1"/>
  <c r="R735" i="5"/>
  <c r="AQ735" i="5" s="1"/>
  <c r="R129" i="5"/>
  <c r="R746" i="5"/>
  <c r="AQ746" i="5" s="1"/>
  <c r="R137" i="5"/>
  <c r="AQ137" i="5" s="1"/>
  <c r="R74" i="5"/>
  <c r="R292" i="5"/>
  <c r="AQ292" i="5" s="1"/>
  <c r="R516" i="5"/>
  <c r="AQ516" i="5" s="1"/>
  <c r="R256" i="5"/>
  <c r="AQ256" i="5" s="1"/>
  <c r="R682" i="5"/>
  <c r="AQ682" i="5" s="1"/>
  <c r="R459" i="5"/>
  <c r="AQ459" i="5" s="1"/>
  <c r="R133" i="5"/>
  <c r="AQ133" i="5" s="1"/>
  <c r="R528" i="5"/>
  <c r="AQ528" i="5" s="1"/>
  <c r="R429" i="5"/>
  <c r="AQ429" i="5" s="1"/>
  <c r="R695" i="5"/>
  <c r="AQ695" i="5" s="1"/>
  <c r="R475" i="5"/>
  <c r="AQ475" i="5" s="1"/>
  <c r="R553" i="5"/>
  <c r="AQ553" i="5" s="1"/>
  <c r="R385" i="5"/>
  <c r="AQ385" i="5" s="1"/>
  <c r="R451" i="5"/>
  <c r="AQ451" i="5" s="1"/>
  <c r="R50" i="5"/>
  <c r="R104" i="5"/>
  <c r="R664" i="5"/>
  <c r="AQ664" i="5" s="1"/>
  <c r="R203" i="5"/>
  <c r="AQ203" i="5" s="1"/>
  <c r="R472" i="5"/>
  <c r="AQ472" i="5" s="1"/>
  <c r="R302" i="5"/>
  <c r="AQ302" i="5" s="1"/>
  <c r="R56" i="5"/>
  <c r="R414" i="5"/>
  <c r="AQ414" i="5" s="1"/>
  <c r="R755" i="5"/>
  <c r="AQ755" i="5" s="1"/>
  <c r="R641" i="5"/>
  <c r="AQ641" i="5" s="1"/>
  <c r="R187" i="5"/>
  <c r="AQ187" i="5" s="1"/>
  <c r="R255" i="5"/>
  <c r="AQ255" i="5" s="1"/>
  <c r="R594" i="5"/>
  <c r="AQ594" i="5" s="1"/>
  <c r="R627" i="5"/>
  <c r="AQ627" i="5" s="1"/>
  <c r="R201" i="5"/>
  <c r="AQ201" i="5" s="1"/>
  <c r="R777" i="5"/>
  <c r="AQ777" i="5" s="1"/>
  <c r="R827" i="5"/>
  <c r="AQ827" i="5" s="1"/>
  <c r="R277" i="5"/>
  <c r="AQ277" i="5" s="1"/>
  <c r="R213" i="5"/>
  <c r="AQ213" i="5" s="1"/>
  <c r="R708" i="5"/>
  <c r="AQ708" i="5" s="1"/>
  <c r="R71" i="5"/>
  <c r="R18" i="5"/>
  <c r="R421" i="5"/>
  <c r="AQ421" i="5" s="1"/>
  <c r="R538" i="5"/>
  <c r="AQ538" i="5" s="1"/>
  <c r="R865" i="5"/>
  <c r="AQ865" i="5" s="1"/>
  <c r="R804" i="5"/>
  <c r="AQ804" i="5" s="1"/>
  <c r="R238" i="5"/>
  <c r="AQ238" i="5" s="1"/>
  <c r="R794" i="5"/>
  <c r="AQ794" i="5" s="1"/>
  <c r="R353" i="5"/>
  <c r="AQ353" i="5" s="1"/>
  <c r="R702" i="5"/>
  <c r="AQ702" i="5" s="1"/>
  <c r="R326" i="5"/>
  <c r="AQ326" i="5" s="1"/>
  <c r="R303" i="5"/>
  <c r="AQ303" i="5" s="1"/>
  <c r="X17" i="5"/>
  <c r="AV17" i="5" s="1"/>
  <c r="R666" i="5"/>
  <c r="AQ666" i="5" s="1"/>
  <c r="X400" i="5"/>
  <c r="AV400" i="5" s="1"/>
  <c r="R242" i="5"/>
  <c r="AQ242" i="5" s="1"/>
  <c r="X845" i="5"/>
  <c r="X348" i="5"/>
  <c r="AV348" i="5" s="1"/>
  <c r="X477" i="5"/>
  <c r="X652" i="5"/>
  <c r="X848" i="5"/>
  <c r="X584" i="5"/>
  <c r="X754" i="5"/>
  <c r="X303" i="5"/>
  <c r="AV303" i="5" s="1"/>
  <c r="X682" i="5"/>
  <c r="X180" i="5"/>
  <c r="AV180" i="5" s="1"/>
  <c r="X853" i="5"/>
  <c r="X426" i="5"/>
  <c r="AV426" i="5" s="1"/>
  <c r="X781" i="5"/>
  <c r="X324" i="5"/>
  <c r="AV324" i="5" s="1"/>
  <c r="X701" i="5"/>
  <c r="X237" i="5"/>
  <c r="AV237" i="5" s="1"/>
  <c r="X651" i="5"/>
  <c r="X203" i="5"/>
  <c r="AV203" i="5" s="1"/>
  <c r="X471" i="5"/>
  <c r="X847" i="5"/>
  <c r="X718" i="5"/>
  <c r="X599" i="5"/>
  <c r="X731" i="5"/>
  <c r="X733" i="5"/>
  <c r="X605" i="5"/>
  <c r="X541" i="5"/>
  <c r="X846" i="5"/>
  <c r="X318" i="5"/>
  <c r="AV318" i="5" s="1"/>
  <c r="X789" i="5"/>
  <c r="X689" i="5"/>
  <c r="X702" i="5"/>
  <c r="X572" i="5"/>
  <c r="X805" i="5"/>
  <c r="X450" i="5"/>
  <c r="AV450" i="5" s="1"/>
  <c r="X493" i="5"/>
  <c r="X639" i="5"/>
  <c r="X181" i="5"/>
  <c r="AV181" i="5" s="1"/>
  <c r="X867" i="5"/>
  <c r="X623" i="5"/>
  <c r="X660" i="5"/>
  <c r="X228" i="5"/>
  <c r="AV228" i="5" s="1"/>
  <c r="X767" i="5"/>
  <c r="X259" i="5"/>
  <c r="AV259" i="5" s="1"/>
  <c r="X695" i="5"/>
  <c r="X174" i="5"/>
  <c r="AV174" i="5" s="1"/>
  <c r="X830" i="5"/>
  <c r="X680" i="5"/>
  <c r="X486" i="5"/>
  <c r="X156" i="5"/>
  <c r="AV156" i="5" s="1"/>
  <c r="X765" i="5"/>
  <c r="X627" i="5"/>
  <c r="X389" i="5"/>
  <c r="AV389" i="5" s="1"/>
  <c r="X138" i="5"/>
  <c r="AV138" i="5" s="1"/>
  <c r="X807" i="5"/>
  <c r="X650" i="5"/>
  <c r="X341" i="5"/>
  <c r="AV341" i="5" s="1"/>
  <c r="X45" i="5"/>
  <c r="AV45" i="5" s="1"/>
  <c r="X750" i="5"/>
  <c r="X569" i="5"/>
  <c r="X369" i="5"/>
  <c r="AV369" i="5" s="1"/>
  <c r="X112" i="5"/>
  <c r="AV112" i="5" s="1"/>
  <c r="X820" i="5"/>
  <c r="X663" i="5"/>
  <c r="X470" i="5"/>
  <c r="X68" i="5"/>
  <c r="AV68" i="5" s="1"/>
  <c r="X741" i="5"/>
  <c r="X506" i="5"/>
  <c r="X325" i="5"/>
  <c r="AV325" i="5" s="1"/>
  <c r="X420" i="5"/>
  <c r="AV420" i="5" s="1"/>
  <c r="X205" i="5"/>
  <c r="AV205" i="5" s="1"/>
  <c r="X814" i="5"/>
  <c r="X670" i="5"/>
  <c r="X492" i="5"/>
  <c r="X230" i="5"/>
  <c r="AV230" i="5" s="1"/>
  <c r="X489" i="5"/>
  <c r="X381" i="5"/>
  <c r="AV381" i="5" s="1"/>
  <c r="X273" i="5"/>
  <c r="AV273" i="5" s="1"/>
  <c r="X75" i="5"/>
  <c r="AV75" i="5" s="1"/>
  <c r="X474" i="5"/>
  <c r="X257" i="5"/>
  <c r="AV257" i="5" s="1"/>
  <c r="X127" i="5"/>
  <c r="AV127" i="5" s="1"/>
  <c r="X430" i="5"/>
  <c r="AV430" i="5" s="1"/>
  <c r="X322" i="5"/>
  <c r="AV322" i="5" s="1"/>
  <c r="X208" i="5"/>
  <c r="AV208" i="5" s="1"/>
  <c r="X38" i="5"/>
  <c r="AV38" i="5" s="1"/>
  <c r="X592" i="5"/>
  <c r="X520" i="5"/>
  <c r="X329" i="5"/>
  <c r="AV329" i="5" s="1"/>
  <c r="X152" i="5"/>
  <c r="AV152" i="5" s="1"/>
  <c r="X458" i="5"/>
  <c r="AV458" i="5" s="1"/>
  <c r="X350" i="5"/>
  <c r="AV350" i="5" s="1"/>
  <c r="X239" i="5"/>
  <c r="AV239" i="5" s="1"/>
  <c r="X61" i="5"/>
  <c r="AV61" i="5" s="1"/>
  <c r="X48" i="5"/>
  <c r="AV48" i="5" s="1"/>
  <c r="X119" i="5"/>
  <c r="AV119" i="5" s="1"/>
  <c r="X47" i="5"/>
  <c r="AV47" i="5" s="1"/>
  <c r="R30" i="5"/>
  <c r="R108" i="5"/>
  <c r="R507" i="5"/>
  <c r="AQ507" i="5" s="1"/>
  <c r="R678" i="5"/>
  <c r="AQ678" i="5" s="1"/>
  <c r="R346" i="5"/>
  <c r="AQ346" i="5" s="1"/>
  <c r="R653" i="5"/>
  <c r="AQ653" i="5" s="1"/>
  <c r="R450" i="5"/>
  <c r="AQ450" i="5" s="1"/>
  <c r="R114" i="5"/>
  <c r="R520" i="5"/>
  <c r="AQ520" i="5" s="1"/>
  <c r="R684" i="5"/>
  <c r="AQ684" i="5" s="1"/>
  <c r="R20" i="5"/>
  <c r="R739" i="5"/>
  <c r="AQ739" i="5" s="1"/>
  <c r="R616" i="5"/>
  <c r="AQ616" i="5" s="1"/>
  <c r="R120" i="5"/>
  <c r="R526" i="5"/>
  <c r="AQ526" i="5" s="1"/>
  <c r="R690" i="5"/>
  <c r="AQ690" i="5" s="1"/>
  <c r="R45" i="5"/>
  <c r="R753" i="5"/>
  <c r="AQ753" i="5" s="1"/>
  <c r="R860" i="5"/>
  <c r="AQ860" i="5" s="1"/>
  <c r="R126" i="5"/>
  <c r="R532" i="5"/>
  <c r="AQ532" i="5" s="1"/>
  <c r="R696" i="5"/>
  <c r="AQ696" i="5" s="1"/>
  <c r="R69" i="5"/>
  <c r="R767" i="5"/>
  <c r="AQ767" i="5" s="1"/>
  <c r="R676" i="5"/>
  <c r="AQ676" i="5" s="1"/>
  <c r="R269" i="5"/>
  <c r="AQ269" i="5" s="1"/>
  <c r="R423" i="5"/>
  <c r="AQ423" i="5" s="1"/>
  <c r="R806" i="5"/>
  <c r="AQ806" i="5" s="1"/>
  <c r="R10" i="5"/>
  <c r="R39" i="5"/>
  <c r="R639" i="5"/>
  <c r="AQ639" i="5" s="1"/>
  <c r="R51" i="5"/>
  <c r="R253" i="5"/>
  <c r="AQ253" i="5" s="1"/>
  <c r="R648" i="5"/>
  <c r="AQ648" i="5" s="1"/>
  <c r="R765" i="5"/>
  <c r="AQ765" i="5" s="1"/>
  <c r="R504" i="5"/>
  <c r="AQ504" i="5" s="1"/>
  <c r="R88" i="5"/>
  <c r="R694" i="5"/>
  <c r="AQ694" i="5" s="1"/>
  <c r="R94" i="5"/>
  <c r="R65" i="5"/>
  <c r="R545" i="5"/>
  <c r="AQ545" i="5" s="1"/>
  <c r="R862" i="5"/>
  <c r="AQ862" i="5" s="1"/>
  <c r="R663" i="5"/>
  <c r="AQ663" i="5" s="1"/>
  <c r="R138" i="5"/>
  <c r="AQ138" i="5" s="1"/>
  <c r="R597" i="5"/>
  <c r="AQ597" i="5" s="1"/>
  <c r="R582" i="5"/>
  <c r="AQ582" i="5" s="1"/>
  <c r="R689" i="5"/>
  <c r="AQ689" i="5" s="1"/>
  <c r="R561" i="5"/>
  <c r="AQ561" i="5" s="1"/>
  <c r="R158" i="5"/>
  <c r="AQ158" i="5" s="1"/>
  <c r="R821" i="5"/>
  <c r="AQ821" i="5" s="1"/>
  <c r="R228" i="5"/>
  <c r="AQ228" i="5" s="1"/>
  <c r="R572" i="5"/>
  <c r="AQ572" i="5" s="1"/>
  <c r="R178" i="5"/>
  <c r="AQ178" i="5" s="1"/>
  <c r="R122" i="5"/>
  <c r="R286" i="5"/>
  <c r="AQ286" i="5" s="1"/>
  <c r="R683" i="5"/>
  <c r="AQ683" i="5" s="1"/>
  <c r="R182" i="5"/>
  <c r="AQ182" i="5" s="1"/>
  <c r="R97" i="5"/>
  <c r="R773" i="5"/>
  <c r="AQ773" i="5" s="1"/>
  <c r="R509" i="5"/>
  <c r="AQ509" i="5" s="1"/>
  <c r="R77" i="5"/>
  <c r="R415" i="5"/>
  <c r="AQ415" i="5" s="1"/>
  <c r="R225" i="5"/>
  <c r="AQ225" i="5" s="1"/>
  <c r="R110" i="5"/>
  <c r="R261" i="5"/>
  <c r="AQ261" i="5" s="1"/>
  <c r="R610" i="5"/>
  <c r="AQ610" i="5" s="1"/>
  <c r="R859" i="5"/>
  <c r="AQ859" i="5" s="1"/>
  <c r="R703" i="5"/>
  <c r="AQ703" i="5" s="1"/>
  <c r="R539" i="5"/>
  <c r="AQ539" i="5" s="1"/>
  <c r="R219" i="5"/>
  <c r="AQ219" i="5" s="1"/>
  <c r="R833" i="5"/>
  <c r="AQ833" i="5" s="1"/>
  <c r="R815" i="5"/>
  <c r="AQ815" i="5" s="1"/>
  <c r="X310" i="5"/>
  <c r="AV310" i="5" s="1"/>
  <c r="R105" i="5"/>
  <c r="X861" i="5"/>
  <c r="X597" i="5"/>
  <c r="X545" i="5"/>
  <c r="X763" i="5"/>
  <c r="X419" i="5"/>
  <c r="AV419" i="5" s="1"/>
  <c r="X196" i="5"/>
  <c r="AV196" i="5" s="1"/>
  <c r="X803" i="5"/>
  <c r="X790" i="5"/>
  <c r="X276" i="5"/>
  <c r="AV276" i="5" s="1"/>
  <c r="X746" i="5"/>
  <c r="X631" i="5"/>
  <c r="X613" i="5"/>
  <c r="X512" i="5"/>
  <c r="X719" i="5"/>
  <c r="X353" i="5"/>
  <c r="AV353" i="5" s="1"/>
  <c r="X335" i="5"/>
  <c r="AV335" i="5" s="1"/>
  <c r="X624" i="5"/>
  <c r="X141" i="5"/>
  <c r="AV141" i="5" s="1"/>
  <c r="X854" i="5"/>
  <c r="X607" i="5"/>
  <c r="X56" i="5"/>
  <c r="AV56" i="5" s="1"/>
  <c r="X841" i="5"/>
  <c r="X753" i="5"/>
  <c r="X179" i="5"/>
  <c r="AV179" i="5" s="1"/>
  <c r="X681" i="5"/>
  <c r="X82" i="5"/>
  <c r="AV82" i="5" s="1"/>
  <c r="X823" i="5"/>
  <c r="X673" i="5"/>
  <c r="X434" i="5"/>
  <c r="AV434" i="5" s="1"/>
  <c r="X139" i="5"/>
  <c r="AV139" i="5" s="1"/>
  <c r="X758" i="5"/>
  <c r="X612" i="5"/>
  <c r="X356" i="5"/>
  <c r="AV356" i="5" s="1"/>
  <c r="X115" i="5"/>
  <c r="AV115" i="5" s="1"/>
  <c r="X800" i="5"/>
  <c r="X619" i="5"/>
  <c r="X312" i="5"/>
  <c r="AV312" i="5" s="1"/>
  <c r="X21" i="5"/>
  <c r="AV21" i="5" s="1"/>
  <c r="X735" i="5"/>
  <c r="X560" i="5"/>
  <c r="X355" i="5"/>
  <c r="AV355" i="5" s="1"/>
  <c r="X462" i="5"/>
  <c r="X813" i="5"/>
  <c r="X656" i="5"/>
  <c r="X413" i="5"/>
  <c r="AV413" i="5" s="1"/>
  <c r="X44" i="5"/>
  <c r="AV44" i="5" s="1"/>
  <c r="X734" i="5"/>
  <c r="X496" i="5"/>
  <c r="X306" i="5"/>
  <c r="AV306" i="5" s="1"/>
  <c r="X407" i="5"/>
  <c r="AV407" i="5" s="1"/>
  <c r="X178" i="5"/>
  <c r="AV178" i="5" s="1"/>
  <c r="X801" i="5"/>
  <c r="X657" i="5"/>
  <c r="X456" i="5"/>
  <c r="AV456" i="5" s="1"/>
  <c r="X204" i="5"/>
  <c r="AV204" i="5" s="1"/>
  <c r="X482" i="5"/>
  <c r="X374" i="5"/>
  <c r="AV374" i="5" s="1"/>
  <c r="X266" i="5"/>
  <c r="AV266" i="5" s="1"/>
  <c r="X63" i="5"/>
  <c r="AV63" i="5" s="1"/>
  <c r="X467" i="5"/>
  <c r="X249" i="5"/>
  <c r="AV249" i="5" s="1"/>
  <c r="X117" i="5"/>
  <c r="AV117" i="5" s="1"/>
  <c r="X423" i="5"/>
  <c r="AV423" i="5" s="1"/>
  <c r="X315" i="5"/>
  <c r="AV315" i="5" s="1"/>
  <c r="X193" i="5"/>
  <c r="AV193" i="5" s="1"/>
  <c r="X26" i="5"/>
  <c r="AV26" i="5" s="1"/>
  <c r="X586" i="5"/>
  <c r="X507" i="5"/>
  <c r="X300" i="5"/>
  <c r="AV300" i="5" s="1"/>
  <c r="X142" i="5"/>
  <c r="AV142" i="5" s="1"/>
  <c r="X451" i="5"/>
  <c r="AV451" i="5" s="1"/>
  <c r="X343" i="5"/>
  <c r="AV343" i="5" s="1"/>
  <c r="X231" i="5"/>
  <c r="AV231" i="5" s="1"/>
  <c r="X49" i="5"/>
  <c r="AV49" i="5" s="1"/>
  <c r="X42" i="5"/>
  <c r="AV42" i="5" s="1"/>
  <c r="X113" i="5"/>
  <c r="AV113" i="5" s="1"/>
  <c r="X41" i="5"/>
  <c r="AV41" i="5" s="1"/>
  <c r="R102" i="5"/>
  <c r="R180" i="5"/>
  <c r="AQ180" i="5" s="1"/>
  <c r="R160" i="5"/>
  <c r="AQ160" i="5" s="1"/>
  <c r="R750" i="5"/>
  <c r="AQ750" i="5" s="1"/>
  <c r="R543" i="5"/>
  <c r="AQ543" i="5" s="1"/>
  <c r="R591" i="5"/>
  <c r="AQ591" i="5" s="1"/>
  <c r="R747" i="5"/>
  <c r="AQ747" i="5" s="1"/>
  <c r="R186" i="5"/>
  <c r="AQ186" i="5" s="1"/>
  <c r="R184" i="5"/>
  <c r="AQ184" i="5" s="1"/>
  <c r="R756" i="5"/>
  <c r="AQ756" i="5" s="1"/>
  <c r="R603" i="5"/>
  <c r="AQ603" i="5" s="1"/>
  <c r="R607" i="5"/>
  <c r="AQ607" i="5" s="1"/>
  <c r="R790" i="5"/>
  <c r="AQ790" i="5" s="1"/>
  <c r="R192" i="5"/>
  <c r="AQ192" i="5" s="1"/>
  <c r="R208" i="5"/>
  <c r="AQ208" i="5" s="1"/>
  <c r="R762" i="5"/>
  <c r="AQ762" i="5" s="1"/>
  <c r="R611" i="5"/>
  <c r="AQ611" i="5" s="1"/>
  <c r="R623" i="5"/>
  <c r="AQ623" i="5" s="1"/>
  <c r="R306" i="5"/>
  <c r="AQ306" i="5" s="1"/>
  <c r="R198" i="5"/>
  <c r="AQ198" i="5" s="1"/>
  <c r="R232" i="5"/>
  <c r="AQ232" i="5" s="1"/>
  <c r="R768" i="5"/>
  <c r="AQ768" i="5" s="1"/>
  <c r="R619" i="5"/>
  <c r="AQ619" i="5" s="1"/>
  <c r="R668" i="5"/>
  <c r="AQ668" i="5" s="1"/>
  <c r="R318" i="5"/>
  <c r="AQ318" i="5" s="1"/>
  <c r="R401" i="5"/>
  <c r="AQ401" i="5" s="1"/>
  <c r="R294" i="5"/>
  <c r="AQ294" i="5" s="1"/>
  <c r="R369" i="5"/>
  <c r="AQ369" i="5" s="1"/>
  <c r="R333" i="5"/>
  <c r="AQ333" i="5" s="1"/>
  <c r="R146" i="5"/>
  <c r="AQ146" i="5" s="1"/>
  <c r="R609" i="5"/>
  <c r="AQ609" i="5" s="1"/>
  <c r="R154" i="5"/>
  <c r="AQ154" i="5" s="1"/>
  <c r="R349" i="5"/>
  <c r="AQ349" i="5" s="1"/>
  <c r="R744" i="5"/>
  <c r="AQ744" i="5" s="1"/>
  <c r="R604" i="5"/>
  <c r="AQ604" i="5" s="1"/>
  <c r="R647" i="5"/>
  <c r="AQ647" i="5" s="1"/>
  <c r="R408" i="5"/>
  <c r="AQ408" i="5" s="1"/>
  <c r="R752" i="5"/>
  <c r="AQ752" i="5" s="1"/>
  <c r="R272" i="5"/>
  <c r="AQ272" i="5" s="1"/>
  <c r="R263" i="5"/>
  <c r="AQ263" i="5" s="1"/>
  <c r="R360" i="5"/>
  <c r="AQ360" i="5" s="1"/>
  <c r="R441" i="5"/>
  <c r="AQ441" i="5" s="1"/>
  <c r="R785" i="5"/>
  <c r="AQ785" i="5" s="1"/>
  <c r="R235" i="5"/>
  <c r="AQ235" i="5" s="1"/>
  <c r="R853" i="5"/>
  <c r="AQ853" i="5" s="1"/>
  <c r="R810" i="5"/>
  <c r="AQ810" i="5" s="1"/>
  <c r="R329" i="5"/>
  <c r="AQ329" i="5" s="1"/>
  <c r="R787" i="5"/>
  <c r="AQ787" i="5" s="1"/>
  <c r="R598" i="5"/>
  <c r="AQ598" i="5" s="1"/>
  <c r="R420" i="5"/>
  <c r="AQ420" i="5" s="1"/>
  <c r="R431" i="5"/>
  <c r="AQ431" i="5" s="1"/>
  <c r="R730" i="5"/>
  <c r="AQ730" i="5" s="1"/>
  <c r="R273" i="5"/>
  <c r="AQ273" i="5" s="1"/>
  <c r="R312" i="5"/>
  <c r="AQ312" i="5" s="1"/>
  <c r="R142" i="5"/>
  <c r="AQ142" i="5" s="1"/>
  <c r="R797" i="5"/>
  <c r="AQ797" i="5" s="1"/>
  <c r="R697" i="5"/>
  <c r="AQ697" i="5" s="1"/>
  <c r="R96" i="5"/>
  <c r="R172" i="5"/>
  <c r="AQ172" i="5" s="1"/>
  <c r="R453" i="5"/>
  <c r="AQ453" i="5" s="1"/>
  <c r="R193" i="5"/>
  <c r="AQ193" i="5" s="1"/>
  <c r="R135" i="5"/>
  <c r="AQ135" i="5" s="1"/>
  <c r="R496" i="5"/>
  <c r="AQ496" i="5" s="1"/>
  <c r="R44" i="5"/>
  <c r="R350" i="5"/>
  <c r="AQ350" i="5" s="1"/>
  <c r="R801" i="5"/>
  <c r="AQ801" i="5" s="1"/>
  <c r="R244" i="5"/>
  <c r="AQ244" i="5" s="1"/>
  <c r="R719" i="5"/>
  <c r="AQ719" i="5" s="1"/>
  <c r="R707" i="5"/>
  <c r="AQ707" i="5" s="1"/>
  <c r="R839" i="5"/>
  <c r="AQ839" i="5" s="1"/>
  <c r="R241" i="5"/>
  <c r="AQ241" i="5" s="1"/>
  <c r="AA528" i="5"/>
  <c r="AA659" i="5"/>
  <c r="AA76" i="5"/>
  <c r="AA571" i="5"/>
  <c r="AA236" i="5"/>
  <c r="AA296" i="5"/>
  <c r="AA677" i="5"/>
  <c r="AA568" i="5"/>
  <c r="AA314" i="5"/>
  <c r="AA702" i="5"/>
  <c r="AA450" i="5"/>
  <c r="AA639" i="5"/>
  <c r="AA623" i="5"/>
  <c r="AA767" i="5"/>
  <c r="AA830" i="5"/>
  <c r="AA627" i="5"/>
  <c r="AA750" i="5"/>
  <c r="AA369" i="5"/>
  <c r="AA68" i="5"/>
  <c r="AA506" i="5"/>
  <c r="AA75" i="5"/>
  <c r="AA350" i="5"/>
  <c r="AA583" i="5"/>
  <c r="AA319" i="5"/>
  <c r="AA798" i="5"/>
  <c r="AA816" i="5"/>
  <c r="AA751" i="5"/>
  <c r="AA340" i="5"/>
  <c r="AA649" i="5"/>
  <c r="AA262" i="5"/>
  <c r="AA475" i="5"/>
  <c r="AA233" i="5"/>
  <c r="AA109" i="5"/>
  <c r="AA416" i="5"/>
  <c r="AA14" i="5"/>
  <c r="AA328" i="5"/>
  <c r="AA37" i="5"/>
  <c r="AA107" i="5"/>
  <c r="AA630" i="5"/>
  <c r="AA704" i="5"/>
  <c r="AA674" i="5"/>
  <c r="AA370" i="5"/>
  <c r="AA775" i="5"/>
  <c r="AA175" i="5"/>
  <c r="AA98" i="5"/>
  <c r="AA301" i="5"/>
  <c r="AA169" i="5"/>
  <c r="AA429" i="5"/>
  <c r="AA101" i="5"/>
  <c r="AA675" i="5"/>
  <c r="AA795" i="5"/>
  <c r="AA406" i="5"/>
  <c r="AA27" i="5"/>
  <c r="AA640" i="5"/>
  <c r="AA553" i="5"/>
  <c r="AA419" i="5"/>
  <c r="AA318" i="5"/>
  <c r="AA689" i="5"/>
  <c r="AA572" i="5"/>
  <c r="AA228" i="5"/>
  <c r="AA259" i="5"/>
  <c r="AA695" i="5"/>
  <c r="AA765" i="5"/>
  <c r="AA389" i="5"/>
  <c r="AA663" i="5"/>
  <c r="AA420" i="5"/>
  <c r="AA670" i="5"/>
  <c r="AA489" i="5"/>
  <c r="AA273" i="5"/>
  <c r="AA208" i="5"/>
  <c r="AA520" i="5"/>
  <c r="AA329" i="5"/>
  <c r="AB329" i="5" s="1"/>
  <c r="AA152" i="5"/>
  <c r="AA48" i="5"/>
  <c r="AA790" i="5"/>
  <c r="AA746" i="5"/>
  <c r="AA512" i="5"/>
  <c r="AA719" i="5"/>
  <c r="AA353" i="5"/>
  <c r="AA335" i="5"/>
  <c r="AA624" i="5"/>
  <c r="AA607" i="5"/>
  <c r="AA56" i="5"/>
  <c r="AA841" i="5"/>
  <c r="AA179" i="5"/>
  <c r="AA82" i="5"/>
  <c r="AA434" i="5"/>
  <c r="AA612" i="5"/>
  <c r="AA115" i="5"/>
  <c r="AA619" i="5"/>
  <c r="AA312" i="5"/>
  <c r="AA735" i="5"/>
  <c r="AA462" i="5"/>
  <c r="AA44" i="5"/>
  <c r="AA496" i="5"/>
  <c r="AA306" i="5"/>
  <c r="AA801" i="5"/>
  <c r="AA456" i="5"/>
  <c r="AA204" i="5"/>
  <c r="AA482" i="5"/>
  <c r="AA249" i="5"/>
  <c r="AA193" i="5"/>
  <c r="AA586" i="5"/>
  <c r="AA300" i="5"/>
  <c r="AA142" i="5"/>
  <c r="AA451" i="5"/>
  <c r="AA231" i="5"/>
  <c r="AA42" i="5"/>
  <c r="AA282" i="5"/>
  <c r="AA367" i="5"/>
  <c r="AA561" i="5"/>
  <c r="AA383" i="5"/>
  <c r="AA439" i="5"/>
  <c r="AA331" i="5"/>
  <c r="AA210" i="5"/>
  <c r="AA628" i="5"/>
  <c r="AA437" i="5"/>
  <c r="AA224" i="5"/>
  <c r="AA292" i="5"/>
  <c r="AA167" i="5"/>
  <c r="AA12" i="5"/>
  <c r="AA121" i="5"/>
  <c r="AA691" i="5"/>
  <c r="AA606" i="5"/>
  <c r="AA311" i="5"/>
  <c r="AA234" i="5"/>
  <c r="AA394" i="5"/>
  <c r="AA248" i="5"/>
  <c r="AA780" i="5"/>
  <c r="AA22" i="5"/>
  <c r="AA347" i="5"/>
  <c r="AA755" i="5"/>
  <c r="AA118" i="5"/>
  <c r="AA90" i="5"/>
  <c r="AA421" i="5"/>
  <c r="AA243" i="5"/>
  <c r="AA173" i="5"/>
  <c r="AA855" i="5"/>
  <c r="AA275" i="5"/>
  <c r="AA518" i="5"/>
  <c r="AA342" i="5"/>
  <c r="AA534" i="5"/>
  <c r="AA187" i="5"/>
  <c r="AA277" i="5"/>
  <c r="AA565" i="5"/>
  <c r="AA632" i="5"/>
  <c r="AA376" i="5"/>
  <c r="AA563" i="5"/>
  <c r="AA858" i="5"/>
  <c r="AA700" i="5"/>
  <c r="AA510" i="5"/>
  <c r="AA856" i="5"/>
  <c r="AA706" i="5"/>
  <c r="AA577" i="5"/>
  <c r="AA777" i="5"/>
  <c r="AA412" i="5"/>
  <c r="AA546" i="5"/>
  <c r="AA533" i="5"/>
  <c r="AA177" i="5"/>
  <c r="AA481" i="5"/>
  <c r="AA373" i="5"/>
  <c r="AA265" i="5"/>
  <c r="AA550" i="5"/>
  <c r="AA216" i="5"/>
  <c r="AA513" i="5"/>
  <c r="AA393" i="5"/>
  <c r="AA285" i="5"/>
  <c r="AA78" i="5"/>
  <c r="AA149" i="5"/>
  <c r="AA483" i="5"/>
  <c r="AA505" i="5"/>
  <c r="AA645" i="5"/>
  <c r="AA540" i="5"/>
  <c r="AA32" i="5"/>
  <c r="AA722" i="5"/>
  <c r="AA829" i="5"/>
  <c r="AA585" i="5"/>
  <c r="AA209" i="5"/>
  <c r="AA620" i="5"/>
  <c r="AA267" i="5"/>
  <c r="AA144" i="5"/>
  <c r="AA444" i="5"/>
  <c r="AA89" i="5"/>
  <c r="AA573" i="5"/>
  <c r="AA838" i="5"/>
  <c r="AA555" i="5"/>
  <c r="AA708" i="5"/>
  <c r="AA664" i="5"/>
  <c r="AA484" i="5"/>
  <c r="AA251" i="5"/>
  <c r="AA250" i="5"/>
  <c r="AA617" i="5"/>
  <c r="AA165" i="5"/>
  <c r="AA238" i="5"/>
  <c r="AA305" i="5"/>
  <c r="AA738" i="5"/>
  <c r="AA783" i="5"/>
  <c r="AA711" i="5"/>
  <c r="AA824" i="5"/>
  <c r="AA490" i="5"/>
  <c r="AA299" i="5"/>
  <c r="AA548" i="5"/>
  <c r="AA732" i="5"/>
  <c r="AA57" i="5"/>
  <c r="AA709" i="5"/>
  <c r="AA80" i="5"/>
  <c r="AA698" i="5"/>
  <c r="AA745" i="5"/>
  <c r="AA34" i="5"/>
  <c r="AA463" i="5"/>
  <c r="AA454" i="5"/>
  <c r="AA865" i="5"/>
  <c r="AA220" i="5"/>
  <c r="AA857" i="5"/>
  <c r="AA693" i="5"/>
  <c r="AA485" i="5"/>
  <c r="AA136" i="5"/>
  <c r="AA442" i="5"/>
  <c r="AA199" i="5"/>
  <c r="AA849" i="5"/>
  <c r="AA699" i="5"/>
  <c r="AA551" i="5"/>
  <c r="AA770" i="5"/>
  <c r="AA594" i="5"/>
  <c r="AA129" i="5"/>
  <c r="AA64" i="5"/>
  <c r="AA716" i="5"/>
  <c r="AA536" i="5"/>
  <c r="AA43" i="5"/>
  <c r="AA466" i="5"/>
  <c r="AA256" i="5"/>
  <c r="AA544" i="5"/>
  <c r="AA200" i="5"/>
  <c r="AA500" i="5"/>
  <c r="AA71" i="5"/>
  <c r="AA425" i="5"/>
  <c r="AA140" i="5"/>
  <c r="AA215" i="5"/>
  <c r="AA375" i="5"/>
  <c r="AA588" i="5"/>
  <c r="AA132" i="5"/>
  <c r="AA402" i="5"/>
  <c r="AA191" i="5"/>
  <c r="AA391" i="5"/>
  <c r="AA662" i="5"/>
  <c r="AA123" i="5"/>
  <c r="AA206" i="5"/>
  <c r="AA361" i="5"/>
  <c r="AA715" i="5"/>
  <c r="AA283" i="5"/>
  <c r="AA736" i="5"/>
  <c r="AA863" i="5"/>
  <c r="AA671" i="5"/>
  <c r="AA497" i="5"/>
  <c r="AA749" i="5"/>
  <c r="AA791" i="5"/>
  <c r="AA218" i="5"/>
  <c r="AA395" i="5"/>
  <c r="AA279" i="5"/>
  <c r="AA240" i="5"/>
  <c r="AA818" i="5"/>
  <c r="AA589" i="5"/>
  <c r="AA669" i="5"/>
  <c r="AA525" i="5"/>
  <c r="AA320" i="5"/>
  <c r="AA302" i="5"/>
  <c r="AA459" i="5"/>
  <c r="AA74" i="5"/>
  <c r="AA538" i="5"/>
  <c r="AA487" i="5"/>
  <c r="AA379" i="5"/>
  <c r="AA137" i="5"/>
  <c r="AA832" i="5"/>
  <c r="AA608" i="5"/>
  <c r="AB608" i="5" s="1"/>
  <c r="AA802" i="5"/>
  <c r="AA666" i="5"/>
  <c r="AA596" i="5"/>
  <c r="AA317" i="5"/>
  <c r="AA727" i="5"/>
  <c r="AA67" i="5"/>
  <c r="AA478" i="5"/>
  <c r="AA794" i="5"/>
  <c r="AA404" i="5"/>
  <c r="AA70" i="5"/>
  <c r="AA288" i="5"/>
  <c r="AA720" i="5"/>
  <c r="AA247" i="5"/>
  <c r="AA433" i="5"/>
  <c r="AA352" i="5"/>
  <c r="AA242" i="5"/>
  <c r="AA409" i="5"/>
  <c r="AA480" i="5"/>
  <c r="AA29" i="5"/>
  <c r="AA52" i="5"/>
  <c r="AA543" i="5"/>
  <c r="AA338" i="5"/>
  <c r="AA634" i="5"/>
  <c r="AA307" i="5"/>
  <c r="AA18" i="5"/>
  <c r="AA725" i="5"/>
  <c r="AA427" i="5"/>
  <c r="AA163" i="5"/>
  <c r="AA845" i="5"/>
  <c r="AA682" i="5"/>
  <c r="AA377" i="5"/>
  <c r="AA781" i="5"/>
  <c r="AA324" i="5"/>
  <c r="AA851" i="5"/>
  <c r="AA808" i="5"/>
  <c r="AA461" i="5"/>
  <c r="AA203" i="5"/>
  <c r="AA771" i="5"/>
  <c r="AA428" i="5"/>
  <c r="AA842" i="5"/>
  <c r="AA692" i="5"/>
  <c r="AB692" i="5" s="1"/>
  <c r="AA111" i="5"/>
  <c r="AA804" i="5"/>
  <c r="AA776" i="5"/>
  <c r="AA549" i="5"/>
  <c r="AA576" i="5"/>
  <c r="AA740" i="5"/>
  <c r="AA826" i="5"/>
  <c r="AA91" i="5"/>
  <c r="AA724" i="5"/>
  <c r="AA290" i="5"/>
  <c r="AA535" i="5"/>
  <c r="AA221" i="5"/>
  <c r="AA843" i="5"/>
  <c r="AA679" i="5"/>
  <c r="AA414" i="5"/>
  <c r="AA685" i="5"/>
  <c r="AA150" i="5"/>
  <c r="AA515" i="5"/>
  <c r="AA162" i="5"/>
  <c r="AA532" i="5"/>
  <c r="AA365" i="5"/>
  <c r="AA176" i="5"/>
  <c r="AA472" i="5"/>
  <c r="AA60" i="5"/>
  <c r="AA418" i="5"/>
  <c r="AA390" i="5"/>
  <c r="AA788" i="5"/>
  <c r="AA189" i="5"/>
  <c r="AA258" i="5"/>
  <c r="AA494" i="5"/>
  <c r="AA436" i="5"/>
  <c r="AA36" i="5"/>
  <c r="AA825" i="5"/>
  <c r="AA557" i="5"/>
  <c r="AA759" i="5"/>
  <c r="AA448" i="5"/>
  <c r="AA644" i="5"/>
  <c r="AA313" i="5"/>
  <c r="AA326" i="5"/>
  <c r="AA799" i="5"/>
  <c r="AA354" i="5"/>
  <c r="AA148" i="5"/>
  <c r="AA558" i="5"/>
  <c r="AA298" i="5"/>
  <c r="AA522" i="5"/>
  <c r="AA345" i="5"/>
  <c r="AA116" i="5"/>
  <c r="AA95" i="5"/>
  <c r="AA638" i="5"/>
  <c r="AA449" i="5"/>
  <c r="AA733" i="5"/>
  <c r="AA226" i="5"/>
  <c r="AA104" i="5"/>
  <c r="AA332" i="5"/>
  <c r="AA212" i="5"/>
  <c r="AA837" i="5"/>
  <c r="AA499" i="5"/>
  <c r="AA772" i="5"/>
  <c r="AA635" i="5"/>
  <c r="AA672" i="5"/>
  <c r="AA371" i="5"/>
  <c r="AA757" i="5"/>
  <c r="AA578" i="5"/>
  <c r="AA385" i="5"/>
  <c r="AA130" i="5"/>
  <c r="AA92" i="5"/>
  <c r="AA748" i="5"/>
  <c r="AA530" i="5"/>
  <c r="AA827" i="5"/>
  <c r="AA502" i="5"/>
  <c r="AA445" i="5"/>
  <c r="AB445" i="5" s="1"/>
  <c r="AA50" i="5"/>
  <c r="AA336" i="5"/>
  <c r="AA255" i="5"/>
  <c r="AA54" i="5"/>
  <c r="AA304" i="5"/>
  <c r="AA399" i="5"/>
  <c r="AA181" i="5"/>
  <c r="AA680" i="5"/>
  <c r="AA381" i="5"/>
  <c r="AA592" i="5"/>
  <c r="AA239" i="5"/>
  <c r="AA119" i="5"/>
  <c r="AA673" i="5"/>
  <c r="AA355" i="5"/>
  <c r="AA407" i="5"/>
  <c r="AA374" i="5"/>
  <c r="AA467" i="5"/>
  <c r="AA26" i="5"/>
  <c r="AA343" i="5"/>
  <c r="AB343" i="5" s="1"/>
  <c r="AA49" i="5"/>
  <c r="AA113" i="5"/>
  <c r="AA723" i="5"/>
  <c r="AA330" i="5"/>
  <c r="AA584" i="5"/>
  <c r="AA850" i="5"/>
  <c r="AA542" i="5"/>
  <c r="AA271" i="5"/>
  <c r="AA519" i="5"/>
  <c r="AA245" i="5"/>
  <c r="AA344" i="5"/>
  <c r="AA364" i="5"/>
  <c r="AA718" i="5"/>
  <c r="AA599" i="5"/>
  <c r="AA687" i="5"/>
  <c r="AA188" i="5"/>
  <c r="AA168" i="5"/>
  <c r="AA53" i="5"/>
  <c r="AA839" i="5"/>
  <c r="AA39" i="5"/>
  <c r="AA684" i="5"/>
  <c r="AA441" i="5"/>
  <c r="AA797" i="5"/>
  <c r="AA707" i="5"/>
  <c r="AA821" i="5"/>
  <c r="AA102" i="5"/>
  <c r="AA539" i="5"/>
  <c r="AA272" i="5"/>
  <c r="AA126" i="5"/>
  <c r="AA97" i="5"/>
  <c r="AA860" i="5"/>
  <c r="AA591" i="5"/>
  <c r="AA647" i="5"/>
  <c r="AA676" i="5"/>
  <c r="AA862" i="5"/>
  <c r="AA453" i="5"/>
  <c r="AA415" i="5"/>
  <c r="AA752" i="5"/>
  <c r="AA648" i="5"/>
  <c r="AA349" i="5"/>
  <c r="AA730" i="5"/>
  <c r="AA253" i="5"/>
  <c r="AA154" i="5"/>
  <c r="AA785" i="5"/>
  <c r="AA235" i="5"/>
  <c r="AA609" i="5"/>
  <c r="AA346" i="5"/>
  <c r="AA108" i="5"/>
  <c r="AA408" i="5"/>
  <c r="AA77" i="5"/>
  <c r="AB77" i="5" s="1"/>
  <c r="AA739" i="5"/>
  <c r="AA94" i="5"/>
  <c r="AA603" i="5"/>
  <c r="AA225" i="5"/>
  <c r="AA787" i="5"/>
  <c r="AA286" i="5"/>
  <c r="AA158" i="5"/>
  <c r="AA697" i="5"/>
  <c r="AA810" i="5"/>
  <c r="AA269" i="5"/>
  <c r="AA198" i="5"/>
  <c r="AA333" i="5"/>
  <c r="AA186" i="5"/>
  <c r="AA616" i="5"/>
  <c r="AA401" i="5"/>
  <c r="AA753" i="5"/>
  <c r="AA611" i="5"/>
  <c r="AA184" i="5"/>
  <c r="AA30" i="5"/>
  <c r="AA10" i="5"/>
  <c r="AB10" i="5" s="1"/>
  <c r="AA120" i="5"/>
  <c r="AA110" i="5"/>
  <c r="AB110" i="5" s="1"/>
  <c r="AA597" i="5"/>
  <c r="AA180" i="5"/>
  <c r="AA853" i="5"/>
  <c r="AA114" i="5"/>
  <c r="AA182" i="5"/>
  <c r="AA703" i="5"/>
  <c r="AA20" i="5"/>
  <c r="AA241" i="5"/>
  <c r="AA610" i="5"/>
  <c r="AA192" i="5"/>
  <c r="AA96" i="5"/>
  <c r="AA65" i="5"/>
  <c r="AA178" i="5"/>
  <c r="AA423" i="5"/>
  <c r="AA507" i="5"/>
  <c r="AA806" i="5"/>
  <c r="AA51" i="5"/>
  <c r="AA146" i="5"/>
  <c r="AA696" i="5"/>
  <c r="AA744" i="5"/>
  <c r="AA653" i="5"/>
  <c r="AA762" i="5"/>
  <c r="AA859" i="5"/>
  <c r="AA833" i="5"/>
  <c r="AB833" i="5" s="1"/>
  <c r="AA261" i="5"/>
  <c r="AA668" i="5"/>
  <c r="AA694" i="5"/>
  <c r="AA756" i="5"/>
  <c r="AA690" i="5"/>
  <c r="AA294" i="5"/>
  <c r="AA232" i="5"/>
  <c r="AA604" i="5"/>
  <c r="AA263" i="5"/>
  <c r="AA747" i="5"/>
  <c r="AA88" i="5"/>
  <c r="AA431" i="5"/>
  <c r="AA582" i="5"/>
  <c r="AA172" i="5"/>
  <c r="AA360" i="5"/>
  <c r="AA160" i="5"/>
  <c r="AA122" i="5"/>
  <c r="AB122" i="5" s="1"/>
  <c r="AA768" i="5"/>
  <c r="AA773" i="5"/>
  <c r="AA69" i="5"/>
  <c r="AA678" i="5"/>
  <c r="AA509" i="5"/>
  <c r="AB510" i="5" s="1"/>
  <c r="AA219" i="5"/>
  <c r="AA683" i="5"/>
  <c r="AA504" i="5"/>
  <c r="AA244" i="5"/>
  <c r="AA135" i="5"/>
  <c r="AA598" i="5"/>
  <c r="AA526" i="5"/>
  <c r="AA760" i="5"/>
  <c r="AA384" i="5"/>
  <c r="AA252" i="5"/>
  <c r="AA321" i="5"/>
  <c r="AA633" i="5"/>
  <c r="AA473" i="5"/>
  <c r="AA503" i="5"/>
  <c r="AA440" i="5"/>
  <c r="AA590" i="5"/>
  <c r="AA106" i="5"/>
  <c r="AA31" i="5"/>
  <c r="AA486" i="5"/>
  <c r="AA205" i="5"/>
  <c r="AB205" i="5" s="1"/>
  <c r="AA814" i="5"/>
  <c r="AA492" i="5"/>
  <c r="AA230" i="5"/>
  <c r="AA474" i="5"/>
  <c r="AA257" i="5"/>
  <c r="AA127" i="5"/>
  <c r="AA430" i="5"/>
  <c r="AA322" i="5"/>
  <c r="AA38" i="5"/>
  <c r="AA458" i="5"/>
  <c r="AA61" i="5"/>
  <c r="AA47" i="5"/>
  <c r="AA476" i="5"/>
  <c r="AA164" i="5"/>
  <c r="AA392" i="5"/>
  <c r="AA579" i="5"/>
  <c r="AA222" i="5"/>
  <c r="AA641" i="5"/>
  <c r="AA460" i="5"/>
  <c r="AA574" i="5"/>
  <c r="AA25" i="5"/>
  <c r="AA714" i="5"/>
  <c r="AA133" i="5"/>
  <c r="AA190" i="5"/>
  <c r="AA840" i="5"/>
  <c r="AA618" i="5"/>
  <c r="AA197" i="5"/>
  <c r="AA446" i="5"/>
  <c r="AA501" i="5"/>
  <c r="AA17" i="5"/>
  <c r="AA378" i="5"/>
  <c r="AA523" i="5"/>
  <c r="AA846" i="5"/>
  <c r="AA789" i="5"/>
  <c r="AA805" i="5"/>
  <c r="AA493" i="5"/>
  <c r="AA867" i="5"/>
  <c r="AA660" i="5"/>
  <c r="AA174" i="5"/>
  <c r="AA156" i="5"/>
  <c r="AA138" i="5"/>
  <c r="AA807" i="5"/>
  <c r="AA650" i="5"/>
  <c r="AA341" i="5"/>
  <c r="AA45" i="5"/>
  <c r="AA569" i="5"/>
  <c r="AA112" i="5"/>
  <c r="AA820" i="5"/>
  <c r="AA470" i="5"/>
  <c r="AA741" i="5"/>
  <c r="AA325" i="5"/>
  <c r="AA196" i="5"/>
  <c r="AA803" i="5"/>
  <c r="AA276" i="5"/>
  <c r="AA631" i="5"/>
  <c r="AA613" i="5"/>
  <c r="AA141" i="5"/>
  <c r="AA854" i="5"/>
  <c r="AA681" i="5"/>
  <c r="AA823" i="5"/>
  <c r="AA139" i="5"/>
  <c r="AA758" i="5"/>
  <c r="AB758" i="5" s="1"/>
  <c r="AA356" i="5"/>
  <c r="AA800" i="5"/>
  <c r="AB800" i="5" s="1"/>
  <c r="AA21" i="5"/>
  <c r="AA560" i="5"/>
  <c r="AA813" i="5"/>
  <c r="AA656" i="5"/>
  <c r="AA413" i="5"/>
  <c r="AA734" i="5"/>
  <c r="AA657" i="5"/>
  <c r="AA266" i="5"/>
  <c r="AA63" i="5"/>
  <c r="AA117" i="5"/>
  <c r="AA315" i="5"/>
  <c r="AA41" i="5"/>
  <c r="AA227" i="5"/>
  <c r="AA728" i="5"/>
  <c r="AA19" i="5"/>
  <c r="AA712" i="5"/>
  <c r="AA99" i="5"/>
  <c r="AA362" i="5"/>
  <c r="AA24" i="5"/>
  <c r="AA547" i="5"/>
  <c r="AA655" i="5"/>
  <c r="AA310" i="5"/>
  <c r="AA852" i="5"/>
  <c r="AA397" i="5"/>
  <c r="AA438" i="5"/>
  <c r="AA786" i="5"/>
  <c r="AA721" i="5"/>
  <c r="AA79" i="5"/>
  <c r="AA207" i="5"/>
  <c r="AA600" i="5"/>
  <c r="AA211" i="5"/>
  <c r="AA792" i="5"/>
  <c r="AA422" i="5"/>
  <c r="AA23" i="5"/>
  <c r="AA246" i="5"/>
  <c r="AA581" i="5"/>
  <c r="AA55" i="5"/>
  <c r="AA411" i="5"/>
  <c r="AA268" i="5"/>
  <c r="AA713" i="5"/>
  <c r="AA103" i="5"/>
  <c r="AA366" i="5"/>
  <c r="AA556" i="5"/>
  <c r="AA84" i="5"/>
  <c r="AA83" i="5"/>
  <c r="AA615" i="5"/>
  <c r="AA128" i="5"/>
  <c r="AA812" i="5"/>
  <c r="AA405" i="5"/>
  <c r="AA195" i="5"/>
  <c r="AA291" i="5"/>
  <c r="AA524" i="5"/>
  <c r="AA537" i="5"/>
  <c r="AA100" i="5"/>
  <c r="AA665" i="5"/>
  <c r="AA511" i="5"/>
  <c r="AA864" i="5"/>
  <c r="AA642" i="5"/>
  <c r="AA457" i="5"/>
  <c r="AA214" i="5"/>
  <c r="AA147" i="5"/>
  <c r="AA297" i="5"/>
  <c r="AA81" i="5"/>
  <c r="AA729" i="5"/>
  <c r="AA58" i="5"/>
  <c r="AA424" i="5"/>
  <c r="AA316" i="5"/>
  <c r="AB317" i="5" s="1"/>
  <c r="AA194" i="5"/>
  <c r="AA359" i="5"/>
  <c r="AA622" i="5"/>
  <c r="AA159" i="5"/>
  <c r="AA705" i="5"/>
  <c r="AA33" i="5"/>
  <c r="AA667" i="5"/>
  <c r="AA469" i="5"/>
  <c r="AA831" i="5"/>
  <c r="AB831" i="5" s="1"/>
  <c r="AA254" i="5"/>
  <c r="AA13" i="5"/>
  <c r="AB13" i="5" s="1"/>
  <c r="AA766" i="5"/>
  <c r="AA464" i="5"/>
  <c r="AA866" i="5"/>
  <c r="AA570" i="5"/>
  <c r="AA15" i="5"/>
  <c r="AA491" i="5"/>
  <c r="AA157" i="5"/>
  <c r="AA822" i="5"/>
  <c r="AA784" i="5"/>
  <c r="AA380" i="5"/>
  <c r="AA11" i="5"/>
  <c r="AA614" i="5"/>
  <c r="AA601" i="5"/>
  <c r="AA769" i="5"/>
  <c r="AA334" i="5"/>
  <c r="AA223" i="5"/>
  <c r="AA468" i="5"/>
  <c r="AA554" i="5"/>
  <c r="AB554" i="5" s="1"/>
  <c r="AA815" i="5"/>
  <c r="AA658" i="5"/>
  <c r="AA498" i="5"/>
  <c r="AA778" i="5"/>
  <c r="AA626" i="5"/>
  <c r="AA398" i="5"/>
  <c r="AA284" i="5"/>
  <c r="AA417" i="5"/>
  <c r="AA309" i="5"/>
  <c r="AA527" i="5"/>
  <c r="AA161" i="5"/>
  <c r="AA358" i="5"/>
  <c r="AA86" i="5"/>
  <c r="AA386" i="5"/>
  <c r="AA278" i="5"/>
  <c r="AA105" i="5"/>
  <c r="AA72" i="5"/>
  <c r="AA143" i="5"/>
  <c r="AA566" i="5"/>
  <c r="AA793" i="5"/>
  <c r="AA308" i="5"/>
  <c r="AA580" i="5"/>
  <c r="AA134" i="5"/>
  <c r="AA35" i="5"/>
  <c r="AA621" i="5"/>
  <c r="AA593" i="5"/>
  <c r="AA124" i="5"/>
  <c r="AA811" i="5"/>
  <c r="AA46" i="5"/>
  <c r="AA455" i="5"/>
  <c r="AA529" i="5"/>
  <c r="AA517" i="5"/>
  <c r="AA202" i="5"/>
  <c r="AA281" i="5"/>
  <c r="AA201" i="5"/>
  <c r="AA761" i="5"/>
  <c r="AA435" i="5"/>
  <c r="AA737" i="5"/>
  <c r="AA28" i="5"/>
  <c r="AA602" i="5"/>
  <c r="AA742" i="5"/>
  <c r="AA185" i="5"/>
  <c r="AA400" i="5"/>
  <c r="AA229" i="5"/>
  <c r="AA348" i="5"/>
  <c r="AA477" i="5"/>
  <c r="AA861" i="5"/>
  <c r="AA652" i="5"/>
  <c r="AA848" i="5"/>
  <c r="AA754" i="5"/>
  <c r="AA303" i="5"/>
  <c r="AA426" i="5"/>
  <c r="AA701" i="5"/>
  <c r="AA545" i="5"/>
  <c r="AA237" i="5"/>
  <c r="AA651" i="5"/>
  <c r="AA686" i="5"/>
  <c r="AA471" i="5"/>
  <c r="AA595" i="5"/>
  <c r="AA166" i="5"/>
  <c r="AA763" i="5"/>
  <c r="AA567" i="5"/>
  <c r="AA382" i="5"/>
  <c r="AA260" i="5"/>
  <c r="AB260" i="5" s="1"/>
  <c r="AA847" i="5"/>
  <c r="AA410" i="5"/>
  <c r="AA170" i="5"/>
  <c r="AA521" i="5"/>
  <c r="AA323" i="5"/>
  <c r="AA153" i="5"/>
  <c r="AA351" i="5"/>
  <c r="AA372" i="5"/>
  <c r="AA66" i="5"/>
  <c r="AA327" i="5"/>
  <c r="AA552" i="5"/>
  <c r="AA443" i="5"/>
  <c r="AA809" i="5"/>
  <c r="AA575" i="5"/>
  <c r="AA531" i="5"/>
  <c r="AA264" i="5"/>
  <c r="AA636" i="5"/>
  <c r="AA743" i="5"/>
  <c r="AA213" i="5"/>
  <c r="AA625" i="5"/>
  <c r="AA396" i="5"/>
  <c r="AA387" i="5"/>
  <c r="AA717" i="5"/>
  <c r="AA817" i="5"/>
  <c r="AB817" i="5" s="1"/>
  <c r="AA774" i="5"/>
  <c r="AA637" i="5"/>
  <c r="AA796" i="5"/>
  <c r="AA363" i="5"/>
  <c r="AA844" i="5"/>
  <c r="AA779" i="5"/>
  <c r="AA643" i="5"/>
  <c r="AA447" i="5"/>
  <c r="AB447" i="5" s="1"/>
  <c r="AA171" i="5"/>
  <c r="AA93" i="5"/>
  <c r="AA764" i="5"/>
  <c r="AA587" i="5"/>
  <c r="AA151" i="5"/>
  <c r="AA835" i="5"/>
  <c r="AA559" i="5"/>
  <c r="AA368" i="5"/>
  <c r="AA40" i="5"/>
  <c r="AA834" i="5"/>
  <c r="AA516" i="5"/>
  <c r="AA270" i="5"/>
  <c r="AA403" i="5"/>
  <c r="AA295" i="5"/>
  <c r="AA508" i="5"/>
  <c r="AA145" i="5"/>
  <c r="AB145" i="5" s="1"/>
  <c r="AA452" i="5"/>
  <c r="AA62" i="5"/>
  <c r="AA85" i="5"/>
  <c r="AA131" i="5"/>
  <c r="AA59" i="5"/>
  <c r="AA629" i="5"/>
  <c r="AA293" i="5"/>
  <c r="AA661" i="5"/>
  <c r="AA289" i="5"/>
  <c r="AA646" i="5"/>
  <c r="AA514" i="5"/>
  <c r="AA562" i="5"/>
  <c r="AB562" i="5" s="1"/>
  <c r="AA183" i="5"/>
  <c r="AA564" i="5"/>
  <c r="AA488" i="5"/>
  <c r="AA731" i="5"/>
  <c r="AA605" i="5"/>
  <c r="AA819" i="5"/>
  <c r="AA479" i="5"/>
  <c r="AA541" i="5"/>
  <c r="AA726" i="5"/>
  <c r="AA654" i="5"/>
  <c r="AA688" i="5"/>
  <c r="AA274" i="5"/>
  <c r="AA782" i="5"/>
  <c r="AA710" i="5"/>
  <c r="AA432" i="5"/>
  <c r="AA155" i="5"/>
  <c r="AA836" i="5"/>
  <c r="AA828" i="5"/>
  <c r="AA339" i="5"/>
  <c r="AA16" i="5"/>
  <c r="AA388" i="5"/>
  <c r="AA280" i="5"/>
  <c r="AA87" i="5"/>
  <c r="AA495" i="5"/>
  <c r="AA287" i="5"/>
  <c r="AA337" i="5"/>
  <c r="AA217" i="5"/>
  <c r="AA465" i="5"/>
  <c r="AA357" i="5"/>
  <c r="AA73" i="5"/>
  <c r="AA125" i="5"/>
  <c r="AB707" i="5" l="1"/>
  <c r="AB443" i="5"/>
  <c r="AB180" i="5"/>
  <c r="AB102" i="5"/>
  <c r="AB768" i="5"/>
  <c r="AB428" i="5"/>
  <c r="AB482" i="5"/>
  <c r="AB177" i="5"/>
  <c r="AB192" i="5"/>
  <c r="AB353" i="5"/>
  <c r="AB166" i="5"/>
  <c r="AB305" i="5"/>
  <c r="AB799" i="5"/>
  <c r="AB709" i="5"/>
  <c r="AB671" i="5"/>
  <c r="AB457" i="5"/>
  <c r="AB321" i="5"/>
  <c r="AB153" i="5"/>
  <c r="AB566" i="5"/>
  <c r="AB90" i="5"/>
  <c r="AB728" i="5"/>
  <c r="AB108" i="5"/>
  <c r="AB635" i="5"/>
  <c r="AB484" i="5"/>
  <c r="AB76" i="5"/>
  <c r="AB403" i="5"/>
  <c r="AB435" i="5"/>
  <c r="AB816" i="5"/>
  <c r="AB405" i="5"/>
  <c r="AB257" i="5"/>
  <c r="AB473" i="5"/>
  <c r="AB346" i="5"/>
  <c r="AB798" i="5"/>
  <c r="AB345" i="5"/>
  <c r="AB354" i="5"/>
  <c r="AB259" i="5"/>
  <c r="AB150" i="5"/>
  <c r="AB137" i="5"/>
  <c r="AB830" i="5"/>
  <c r="AB176" i="5"/>
  <c r="AB12" i="5"/>
  <c r="AB38" i="5"/>
  <c r="AB490" i="5"/>
  <c r="AB672" i="5"/>
  <c r="AB465" i="5"/>
  <c r="AB793" i="5"/>
  <c r="AB796" i="5"/>
  <c r="AB766" i="5"/>
  <c r="AB547" i="5"/>
  <c r="AB846" i="5"/>
  <c r="AB434" i="5"/>
  <c r="Y861" i="5"/>
  <c r="Z861" i="5"/>
  <c r="Y520" i="5"/>
  <c r="Z520" i="5"/>
  <c r="Y477" i="5"/>
  <c r="Z477" i="5"/>
  <c r="Y357" i="5"/>
  <c r="Z357" i="5"/>
  <c r="Z516" i="5"/>
  <c r="Y516" i="5"/>
  <c r="Y163" i="5"/>
  <c r="Z163" i="5"/>
  <c r="Y544" i="5"/>
  <c r="Z544" i="5"/>
  <c r="Y81" i="5"/>
  <c r="Z81" i="5"/>
  <c r="Y628" i="5"/>
  <c r="Z628" i="5"/>
  <c r="Y175" i="5"/>
  <c r="Z175" i="5"/>
  <c r="Y35" i="5"/>
  <c r="Z35" i="5"/>
  <c r="Y172" i="5"/>
  <c r="Z172" i="5"/>
  <c r="Y638" i="5"/>
  <c r="Z638" i="5"/>
  <c r="Z606" i="5"/>
  <c r="Y606" i="5"/>
  <c r="Z766" i="5"/>
  <c r="Y766" i="5"/>
  <c r="Y230" i="5"/>
  <c r="Z230" i="5"/>
  <c r="Z42" i="5"/>
  <c r="Y42" i="5"/>
  <c r="Z423" i="5"/>
  <c r="Y423" i="5"/>
  <c r="Y178" i="5"/>
  <c r="Z178" i="5"/>
  <c r="Z735" i="5"/>
  <c r="Y735" i="5"/>
  <c r="Y823" i="5"/>
  <c r="Z823" i="5"/>
  <c r="Y353" i="5"/>
  <c r="Z353" i="5"/>
  <c r="Y545" i="5"/>
  <c r="Z545" i="5"/>
  <c r="Y152" i="5"/>
  <c r="Z152" i="5"/>
  <c r="Z273" i="5"/>
  <c r="Y273" i="5"/>
  <c r="Y68" i="5"/>
  <c r="Z68" i="5"/>
  <c r="Z138" i="5"/>
  <c r="Y138" i="5"/>
  <c r="Y228" i="5"/>
  <c r="Z228" i="5"/>
  <c r="Y789" i="5"/>
  <c r="Z789" i="5"/>
  <c r="Y651" i="5"/>
  <c r="Z651" i="5"/>
  <c r="Y848" i="5"/>
  <c r="Z848" i="5"/>
  <c r="Y73" i="5"/>
  <c r="Z73" i="5"/>
  <c r="Y135" i="5"/>
  <c r="Z135" i="5"/>
  <c r="Y16" i="5"/>
  <c r="Z16" i="5"/>
  <c r="Y69" i="5"/>
  <c r="Z69" i="5"/>
  <c r="Y212" i="5"/>
  <c r="Z212" i="5"/>
  <c r="Y773" i="5"/>
  <c r="Z773" i="5"/>
  <c r="Y532" i="5"/>
  <c r="Z532" i="5"/>
  <c r="Z515" i="5"/>
  <c r="Y515" i="5"/>
  <c r="Z685" i="5"/>
  <c r="Y685" i="5"/>
  <c r="Y643" i="5"/>
  <c r="Z643" i="5"/>
  <c r="Y668" i="5"/>
  <c r="Z668" i="5"/>
  <c r="Y717" i="5"/>
  <c r="Z717" i="5"/>
  <c r="Y192" i="5"/>
  <c r="Z192" i="5"/>
  <c r="Y302" i="5"/>
  <c r="Z302" i="5"/>
  <c r="Y692" i="5"/>
  <c r="Z692" i="5"/>
  <c r="Y669" i="5"/>
  <c r="Z669" i="5"/>
  <c r="Y200" i="5"/>
  <c r="Z200" i="5"/>
  <c r="Z309" i="5"/>
  <c r="Y309" i="5"/>
  <c r="Z198" i="5"/>
  <c r="Y198" i="5"/>
  <c r="Y220" i="5"/>
  <c r="Z220" i="5"/>
  <c r="Y468" i="5"/>
  <c r="Z468" i="5"/>
  <c r="Y614" i="5"/>
  <c r="Z614" i="5"/>
  <c r="Y102" i="5"/>
  <c r="Z102" i="5"/>
  <c r="Y28" i="5"/>
  <c r="Z28" i="5"/>
  <c r="Y218" i="5"/>
  <c r="Z218" i="5"/>
  <c r="Y108" i="5"/>
  <c r="Z108" i="5"/>
  <c r="Z546" i="5"/>
  <c r="Y546" i="5"/>
  <c r="Y214" i="5"/>
  <c r="Z214" i="5"/>
  <c r="Z299" i="5"/>
  <c r="Y299" i="5"/>
  <c r="Z405" i="5"/>
  <c r="Y405" i="5"/>
  <c r="Y97" i="5"/>
  <c r="Z97" i="5"/>
  <c r="Y250" i="5"/>
  <c r="Z250" i="5"/>
  <c r="Z564" i="5"/>
  <c r="Y564" i="5"/>
  <c r="Y279" i="5"/>
  <c r="Z279" i="5"/>
  <c r="Y264" i="5"/>
  <c r="Z264" i="5"/>
  <c r="Y352" i="5"/>
  <c r="Z352" i="5"/>
  <c r="Y354" i="5"/>
  <c r="Z354" i="5"/>
  <c r="Z313" i="5"/>
  <c r="Y313" i="5"/>
  <c r="Z759" i="5"/>
  <c r="Y759" i="5"/>
  <c r="Y704" i="5"/>
  <c r="Z704" i="5"/>
  <c r="Y580" i="5"/>
  <c r="Z580" i="5"/>
  <c r="Z189" i="5"/>
  <c r="Y189" i="5"/>
  <c r="Z806" i="5"/>
  <c r="Y806" i="5"/>
  <c r="Z751" i="5"/>
  <c r="Y751" i="5"/>
  <c r="Z839" i="5"/>
  <c r="Y839" i="5"/>
  <c r="Y760" i="5"/>
  <c r="Z760" i="5"/>
  <c r="Y585" i="5"/>
  <c r="Z585" i="5"/>
  <c r="Y792" i="5"/>
  <c r="Z792" i="5"/>
  <c r="Y755" i="5"/>
  <c r="Z755" i="5"/>
  <c r="Y620" i="5"/>
  <c r="Z620" i="5"/>
  <c r="Y402" i="5"/>
  <c r="Z402" i="5"/>
  <c r="Z375" i="5"/>
  <c r="Y375" i="5"/>
  <c r="Z281" i="5"/>
  <c r="Y281" i="5"/>
  <c r="Y464" i="5"/>
  <c r="Z464" i="5"/>
  <c r="Y209" i="5"/>
  <c r="Z209" i="5"/>
  <c r="Y118" i="5"/>
  <c r="Z118" i="5"/>
  <c r="Y49" i="5"/>
  <c r="Z49" i="5"/>
  <c r="Y117" i="5"/>
  <c r="Z117" i="5"/>
  <c r="Z407" i="5"/>
  <c r="Y407" i="5"/>
  <c r="Y21" i="5"/>
  <c r="Z21" i="5"/>
  <c r="Y82" i="5"/>
  <c r="Z82" i="5"/>
  <c r="Y719" i="5"/>
  <c r="Z719" i="5"/>
  <c r="Y597" i="5"/>
  <c r="Z597" i="5"/>
  <c r="Y329" i="5"/>
  <c r="Z329" i="5"/>
  <c r="Y381" i="5"/>
  <c r="Z381" i="5"/>
  <c r="Y470" i="5"/>
  <c r="Z470" i="5"/>
  <c r="Y389" i="5"/>
  <c r="Z389" i="5"/>
  <c r="Y660" i="5"/>
  <c r="Z660" i="5"/>
  <c r="Y318" i="5"/>
  <c r="Z318" i="5"/>
  <c r="Y237" i="5"/>
  <c r="Z237" i="5"/>
  <c r="Y652" i="5"/>
  <c r="Z652" i="5"/>
  <c r="Y255" i="5"/>
  <c r="Z255" i="5"/>
  <c r="Y287" i="5"/>
  <c r="Z287" i="5"/>
  <c r="Y339" i="5"/>
  <c r="Z339" i="5"/>
  <c r="Z371" i="5"/>
  <c r="Y371" i="5"/>
  <c r="Y710" i="5"/>
  <c r="Z710" i="5"/>
  <c r="Y449" i="5"/>
  <c r="Z449" i="5"/>
  <c r="Y604" i="5"/>
  <c r="Z604" i="5"/>
  <c r="Z270" i="5"/>
  <c r="Y270" i="5"/>
  <c r="Y835" i="5"/>
  <c r="Z835" i="5"/>
  <c r="Y779" i="5"/>
  <c r="Z779" i="5"/>
  <c r="Y826" i="5"/>
  <c r="Z826" i="5"/>
  <c r="Y804" i="5"/>
  <c r="Z804" i="5"/>
  <c r="Y372" i="5"/>
  <c r="Z372" i="5"/>
  <c r="Y410" i="5"/>
  <c r="Z410" i="5"/>
  <c r="Y842" i="5"/>
  <c r="Z842" i="5"/>
  <c r="Y110" i="5"/>
  <c r="Z110" i="5"/>
  <c r="Y401" i="5"/>
  <c r="Z401" i="5"/>
  <c r="Y417" i="5"/>
  <c r="Z417" i="5"/>
  <c r="Y551" i="5"/>
  <c r="Z551" i="5"/>
  <c r="Y498" i="5"/>
  <c r="Z498" i="5"/>
  <c r="Y223" i="5"/>
  <c r="Z223" i="5"/>
  <c r="Y732" i="5"/>
  <c r="Z732" i="5"/>
  <c r="Y561" i="5"/>
  <c r="Z561" i="5"/>
  <c r="Z589" i="5"/>
  <c r="Y589" i="5"/>
  <c r="Y77" i="5"/>
  <c r="Z77" i="5"/>
  <c r="Y265" i="5"/>
  <c r="Z265" i="5"/>
  <c r="Y729" i="5"/>
  <c r="Z729" i="5"/>
  <c r="Z457" i="5"/>
  <c r="Y457" i="5"/>
  <c r="Y563" i="5"/>
  <c r="Z563" i="5"/>
  <c r="Y783" i="5"/>
  <c r="Z783" i="5"/>
  <c r="Y437" i="5"/>
  <c r="Z437" i="5"/>
  <c r="Y713" i="5"/>
  <c r="Z713" i="5"/>
  <c r="Y725" i="5"/>
  <c r="Z725" i="5"/>
  <c r="Y387" i="5"/>
  <c r="Z387" i="5"/>
  <c r="Y480" i="5"/>
  <c r="Z480" i="5"/>
  <c r="Y460" i="5"/>
  <c r="Z460" i="5"/>
  <c r="Y641" i="5"/>
  <c r="Z641" i="5"/>
  <c r="Y579" i="5"/>
  <c r="Z579" i="5"/>
  <c r="Y557" i="5"/>
  <c r="Z557" i="5"/>
  <c r="Y647" i="5"/>
  <c r="Z647" i="5"/>
  <c r="Y14" i="5"/>
  <c r="Z14" i="5"/>
  <c r="Z443" i="5"/>
  <c r="Y443" i="5"/>
  <c r="Y390" i="5"/>
  <c r="Z390" i="5"/>
  <c r="Z121" i="5"/>
  <c r="Y121" i="5"/>
  <c r="Y33" i="5"/>
  <c r="Z33" i="5"/>
  <c r="Y860" i="5"/>
  <c r="Z860" i="5"/>
  <c r="Y455" i="5"/>
  <c r="Z455" i="5"/>
  <c r="Y32" i="5"/>
  <c r="Z32" i="5"/>
  <c r="Y197" i="5"/>
  <c r="Z197" i="5"/>
  <c r="Y590" i="5"/>
  <c r="Z590" i="5"/>
  <c r="Z234" i="5"/>
  <c r="Y234" i="5"/>
  <c r="Z787" i="5"/>
  <c r="Y787" i="5"/>
  <c r="Y749" i="5"/>
  <c r="Z749" i="5"/>
  <c r="Y123" i="5"/>
  <c r="Z123" i="5"/>
  <c r="Y132" i="5"/>
  <c r="Z132" i="5"/>
  <c r="Z13" i="5"/>
  <c r="Y13" i="5"/>
  <c r="Y512" i="5"/>
  <c r="Z512" i="5"/>
  <c r="Y701" i="5"/>
  <c r="Z701" i="5"/>
  <c r="Y151" i="5"/>
  <c r="Z151" i="5"/>
  <c r="Y43" i="5"/>
  <c r="Z43" i="5"/>
  <c r="Y373" i="5"/>
  <c r="Z373" i="5"/>
  <c r="Y661" i="5"/>
  <c r="Z661" i="5"/>
  <c r="Y441" i="5"/>
  <c r="Z441" i="5"/>
  <c r="Y160" i="5"/>
  <c r="Z160" i="5"/>
  <c r="Y343" i="5"/>
  <c r="Z343" i="5"/>
  <c r="Y592" i="5"/>
  <c r="Z592" i="5"/>
  <c r="Y324" i="5"/>
  <c r="Z324" i="5"/>
  <c r="Y836" i="5"/>
  <c r="Z836" i="5"/>
  <c r="Y535" i="5"/>
  <c r="Z535" i="5"/>
  <c r="Y320" i="5"/>
  <c r="Z320" i="5"/>
  <c r="Y616" i="5"/>
  <c r="Z616" i="5"/>
  <c r="Y548" i="5"/>
  <c r="Z548" i="5"/>
  <c r="Y100" i="5"/>
  <c r="Z100" i="5"/>
  <c r="Z797" i="5"/>
  <c r="Y797" i="5"/>
  <c r="Y433" i="5"/>
  <c r="Z433" i="5"/>
  <c r="Z552" i="5"/>
  <c r="Y552" i="5"/>
  <c r="Y625" i="5"/>
  <c r="Z625" i="5"/>
  <c r="Y653" i="5"/>
  <c r="Z653" i="5"/>
  <c r="Z345" i="5"/>
  <c r="Y345" i="5"/>
  <c r="Y310" i="5"/>
  <c r="Z310" i="5"/>
  <c r="Y38" i="5"/>
  <c r="Z38" i="5"/>
  <c r="Z845" i="5"/>
  <c r="Y845" i="5"/>
  <c r="Y280" i="5"/>
  <c r="Z280" i="5"/>
  <c r="Z587" i="5"/>
  <c r="Y587" i="5"/>
  <c r="Y771" i="5"/>
  <c r="Z771" i="5"/>
  <c r="Y334" i="5"/>
  <c r="Z334" i="5"/>
  <c r="Y518" i="5"/>
  <c r="Z518" i="5"/>
  <c r="Y147" i="5"/>
  <c r="Z147" i="5"/>
  <c r="Y326" i="5"/>
  <c r="Z326" i="5"/>
  <c r="Z728" i="5"/>
  <c r="Y728" i="5"/>
  <c r="Z722" i="5"/>
  <c r="Y722" i="5"/>
  <c r="Y811" i="5"/>
  <c r="Z811" i="5"/>
  <c r="Z522" i="5"/>
  <c r="Y522" i="5"/>
  <c r="Y266" i="5"/>
  <c r="Z266" i="5"/>
  <c r="Y639" i="5"/>
  <c r="Z639" i="5"/>
  <c r="Y509" i="5"/>
  <c r="Z509" i="5"/>
  <c r="Z764" i="5"/>
  <c r="Y764" i="5"/>
  <c r="Z114" i="5"/>
  <c r="Y114" i="5"/>
  <c r="Y256" i="5"/>
  <c r="Z256" i="5"/>
  <c r="Y101" i="5"/>
  <c r="Z101" i="5"/>
  <c r="Y46" i="5"/>
  <c r="Z46" i="5"/>
  <c r="Y300" i="5"/>
  <c r="Z300" i="5"/>
  <c r="Y374" i="5"/>
  <c r="Z374" i="5"/>
  <c r="Y413" i="5"/>
  <c r="Z413" i="5"/>
  <c r="Y356" i="5"/>
  <c r="Z356" i="5"/>
  <c r="Y56" i="5"/>
  <c r="Z56" i="5"/>
  <c r="Y276" i="5"/>
  <c r="Z276" i="5"/>
  <c r="Y119" i="5"/>
  <c r="Z119" i="5"/>
  <c r="Y322" i="5"/>
  <c r="Z322" i="5"/>
  <c r="Y814" i="5"/>
  <c r="Z814" i="5"/>
  <c r="Z569" i="5"/>
  <c r="Y569" i="5"/>
  <c r="Z680" i="5"/>
  <c r="Y680" i="5"/>
  <c r="Z493" i="5"/>
  <c r="Y493" i="5"/>
  <c r="Y731" i="5"/>
  <c r="Z731" i="5"/>
  <c r="Z853" i="5"/>
  <c r="Y853" i="5"/>
  <c r="Y400" i="5"/>
  <c r="Z400" i="5"/>
  <c r="Y526" i="5"/>
  <c r="Z526" i="5"/>
  <c r="Y502" i="5"/>
  <c r="Z502" i="5"/>
  <c r="Y678" i="5"/>
  <c r="Z678" i="5"/>
  <c r="Y635" i="5"/>
  <c r="Z635" i="5"/>
  <c r="Y654" i="5"/>
  <c r="Z654" i="5"/>
  <c r="Y85" i="5"/>
  <c r="Z85" i="5"/>
  <c r="Y145" i="5"/>
  <c r="Z145" i="5"/>
  <c r="Y40" i="5"/>
  <c r="Z40" i="5"/>
  <c r="Y93" i="5"/>
  <c r="Z93" i="5"/>
  <c r="Y290" i="5"/>
  <c r="Z290" i="5"/>
  <c r="Z833" i="5"/>
  <c r="Y833" i="5"/>
  <c r="Y137" i="5"/>
  <c r="Z137" i="5"/>
  <c r="Y351" i="5"/>
  <c r="Z351" i="5"/>
  <c r="Y260" i="5"/>
  <c r="Z260" i="5"/>
  <c r="Y686" i="5"/>
  <c r="Z686" i="5"/>
  <c r="Y143" i="5"/>
  <c r="Z143" i="5"/>
  <c r="Y358" i="5"/>
  <c r="Z358" i="5"/>
  <c r="Y64" i="5"/>
  <c r="Z64" i="5"/>
  <c r="Y626" i="5"/>
  <c r="Z626" i="5"/>
  <c r="Z723" i="5"/>
  <c r="Y723" i="5"/>
  <c r="Y698" i="5"/>
  <c r="Z698" i="5"/>
  <c r="Z556" i="5"/>
  <c r="Y556" i="5"/>
  <c r="Y822" i="5"/>
  <c r="Z822" i="5"/>
  <c r="Y275" i="5"/>
  <c r="Z275" i="5"/>
  <c r="Y18" i="5"/>
  <c r="Z18" i="5"/>
  <c r="Y393" i="5"/>
  <c r="Z393" i="5"/>
  <c r="Y533" i="5"/>
  <c r="Z533" i="5"/>
  <c r="Y609" i="5"/>
  <c r="Z609" i="5"/>
  <c r="Y700" i="5"/>
  <c r="Z700" i="5"/>
  <c r="Y537" i="5"/>
  <c r="Z537" i="5"/>
  <c r="Y305" i="5"/>
  <c r="Z305" i="5"/>
  <c r="Y210" i="5"/>
  <c r="Z210" i="5"/>
  <c r="Y268" i="5"/>
  <c r="Z268" i="5"/>
  <c r="Z378" i="5"/>
  <c r="Y378" i="5"/>
  <c r="Y30" i="5"/>
  <c r="Z30" i="5"/>
  <c r="Y409" i="5"/>
  <c r="Z409" i="5"/>
  <c r="Y148" i="5"/>
  <c r="Z148" i="5"/>
  <c r="Z721" i="5"/>
  <c r="Y721" i="5"/>
  <c r="Z794" i="5"/>
  <c r="Y794" i="5"/>
  <c r="Z289" i="5"/>
  <c r="Y289" i="5"/>
  <c r="Y215" i="5"/>
  <c r="Z215" i="5"/>
  <c r="Y233" i="5"/>
  <c r="Z233" i="5"/>
  <c r="Y262" i="5"/>
  <c r="Z262" i="5"/>
  <c r="Y282" i="5"/>
  <c r="Z282" i="5"/>
  <c r="Y667" i="5"/>
  <c r="Z667" i="5"/>
  <c r="Y425" i="5"/>
  <c r="Z425" i="5"/>
  <c r="Z540" i="5"/>
  <c r="Y540" i="5"/>
  <c r="Y645" i="5"/>
  <c r="Z645" i="5"/>
  <c r="Z267" i="5"/>
  <c r="Y267" i="5"/>
  <c r="Y662" i="5"/>
  <c r="Z662" i="5"/>
  <c r="Z191" i="5"/>
  <c r="Y191" i="5"/>
  <c r="Y311" i="5"/>
  <c r="Z311" i="5"/>
  <c r="Y676" i="5"/>
  <c r="Z676" i="5"/>
  <c r="Y715" i="5"/>
  <c r="Z715" i="5"/>
  <c r="Y636" i="5"/>
  <c r="Z636" i="5"/>
  <c r="Z780" i="5"/>
  <c r="Y780" i="5"/>
  <c r="Y76" i="5"/>
  <c r="Z76" i="5"/>
  <c r="Y231" i="5"/>
  <c r="Z231" i="5"/>
  <c r="Y489" i="5"/>
  <c r="Z489" i="5"/>
  <c r="Y495" i="5"/>
  <c r="Z495" i="5"/>
  <c r="Y221" i="5"/>
  <c r="Z221" i="5"/>
  <c r="Y699" i="5"/>
  <c r="Z699" i="5"/>
  <c r="Y103" i="5"/>
  <c r="Z103" i="5"/>
  <c r="Y642" i="5"/>
  <c r="Z642" i="5"/>
  <c r="Y251" i="5"/>
  <c r="Z251" i="5"/>
  <c r="Z799" i="5"/>
  <c r="Y799" i="5"/>
  <c r="Y629" i="5"/>
  <c r="Z629" i="5"/>
  <c r="Z528" i="5"/>
  <c r="Y528" i="5"/>
  <c r="Y406" i="5"/>
  <c r="Z406" i="5"/>
  <c r="Y106" i="5"/>
  <c r="Z106" i="5"/>
  <c r="Y619" i="5"/>
  <c r="Z619" i="5"/>
  <c r="Y288" i="5"/>
  <c r="Z288" i="5"/>
  <c r="Y788" i="5"/>
  <c r="Z788" i="5"/>
  <c r="Y444" i="5"/>
  <c r="Z444" i="5"/>
  <c r="Y762" i="5"/>
  <c r="Z762" i="5"/>
  <c r="Z863" i="5"/>
  <c r="Y863" i="5"/>
  <c r="Y862" i="5"/>
  <c r="Z862" i="5"/>
  <c r="Z800" i="5"/>
  <c r="Y800" i="5"/>
  <c r="Y605" i="5"/>
  <c r="Z605" i="5"/>
  <c r="Y834" i="5"/>
  <c r="Z834" i="5"/>
  <c r="Y525" i="5"/>
  <c r="Z525" i="5"/>
  <c r="Y269" i="5"/>
  <c r="Z269" i="5"/>
  <c r="Y784" i="5"/>
  <c r="Z784" i="5"/>
  <c r="Y159" i="5"/>
  <c r="Z159" i="5"/>
  <c r="Y593" i="5"/>
  <c r="Z593" i="5"/>
  <c r="Y416" i="5"/>
  <c r="Z416" i="5"/>
  <c r="Y319" i="5"/>
  <c r="Z319" i="5"/>
  <c r="Z360" i="5"/>
  <c r="Y360" i="5"/>
  <c r="Z543" i="5"/>
  <c r="Y543" i="5"/>
  <c r="Y529" i="5"/>
  <c r="Z529" i="5"/>
  <c r="Y142" i="5"/>
  <c r="Z142" i="5"/>
  <c r="Y47" i="5"/>
  <c r="Z47" i="5"/>
  <c r="Y426" i="5"/>
  <c r="Z426" i="5"/>
  <c r="Y60" i="5"/>
  <c r="Z60" i="5"/>
  <c r="Y703" i="5"/>
  <c r="Z703" i="5"/>
  <c r="Z554" i="5"/>
  <c r="Y554" i="5"/>
  <c r="Y491" i="5"/>
  <c r="Z491" i="5"/>
  <c r="Y285" i="5"/>
  <c r="Z285" i="5"/>
  <c r="Y714" i="5"/>
  <c r="Z714" i="5"/>
  <c r="Y507" i="5"/>
  <c r="Z507" i="5"/>
  <c r="Y482" i="5"/>
  <c r="Z482" i="5"/>
  <c r="Y656" i="5"/>
  <c r="Z656" i="5"/>
  <c r="Z612" i="5"/>
  <c r="Y612" i="5"/>
  <c r="Z607" i="5"/>
  <c r="Y607" i="5"/>
  <c r="Y790" i="5"/>
  <c r="Z790" i="5"/>
  <c r="Z48" i="5"/>
  <c r="Y48" i="5"/>
  <c r="Y430" i="5"/>
  <c r="Z430" i="5"/>
  <c r="Z205" i="5"/>
  <c r="Y205" i="5"/>
  <c r="Y750" i="5"/>
  <c r="Z750" i="5"/>
  <c r="Z830" i="5"/>
  <c r="Y830" i="5"/>
  <c r="Z450" i="5"/>
  <c r="Y450" i="5"/>
  <c r="Z599" i="5"/>
  <c r="Y599" i="5"/>
  <c r="Y180" i="5"/>
  <c r="Z180" i="5"/>
  <c r="Y598" i="5"/>
  <c r="Z598" i="5"/>
  <c r="Y244" i="5"/>
  <c r="Z244" i="5"/>
  <c r="Y828" i="5"/>
  <c r="Z828" i="5"/>
  <c r="Y772" i="5"/>
  <c r="Z772" i="5"/>
  <c r="Y104" i="5"/>
  <c r="Z104" i="5"/>
  <c r="Z263" i="5"/>
  <c r="Y263" i="5"/>
  <c r="Y294" i="5"/>
  <c r="Z294" i="5"/>
  <c r="Y368" i="5"/>
  <c r="Z368" i="5"/>
  <c r="Z414" i="5"/>
  <c r="Y414" i="5"/>
  <c r="Y724" i="5"/>
  <c r="Z724" i="5"/>
  <c r="Y637" i="5"/>
  <c r="Z637" i="5"/>
  <c r="Z66" i="5"/>
  <c r="Y66" i="5"/>
  <c r="Y459" i="5"/>
  <c r="Z459" i="5"/>
  <c r="Y111" i="5"/>
  <c r="Z111" i="5"/>
  <c r="Y850" i="5"/>
  <c r="Z850" i="5"/>
  <c r="Z72" i="5"/>
  <c r="Y72" i="5"/>
  <c r="Y466" i="5"/>
  <c r="Z466" i="5"/>
  <c r="Y284" i="5"/>
  <c r="Z284" i="5"/>
  <c r="Z778" i="5"/>
  <c r="Y778" i="5"/>
  <c r="Y865" i="5"/>
  <c r="Z865" i="5"/>
  <c r="Z601" i="5"/>
  <c r="Y601" i="5"/>
  <c r="Y126" i="5"/>
  <c r="Z126" i="5"/>
  <c r="Y484" i="5"/>
  <c r="Z484" i="5"/>
  <c r="Y855" i="5"/>
  <c r="Z855" i="5"/>
  <c r="Y415" i="5"/>
  <c r="Z415" i="5"/>
  <c r="Y513" i="5"/>
  <c r="Z513" i="5"/>
  <c r="Y194" i="5"/>
  <c r="Z194" i="5"/>
  <c r="Y777" i="5"/>
  <c r="Z777" i="5"/>
  <c r="Y864" i="5"/>
  <c r="Z864" i="5"/>
  <c r="Y376" i="5"/>
  <c r="Z376" i="5"/>
  <c r="Y238" i="5"/>
  <c r="Z238" i="5"/>
  <c r="Y439" i="5"/>
  <c r="Z439" i="5"/>
  <c r="Y708" i="5"/>
  <c r="Z708" i="5"/>
  <c r="Z818" i="5"/>
  <c r="Y818" i="5"/>
  <c r="Y89" i="5"/>
  <c r="Z89" i="5"/>
  <c r="Y25" i="5"/>
  <c r="Z25" i="5"/>
  <c r="Y98" i="5"/>
  <c r="Z98" i="5"/>
  <c r="Y370" i="5"/>
  <c r="Z370" i="5"/>
  <c r="Y222" i="5"/>
  <c r="Z222" i="5"/>
  <c r="Y448" i="5"/>
  <c r="Z448" i="5"/>
  <c r="Y691" i="5"/>
  <c r="Z691" i="5"/>
  <c r="Y328" i="5"/>
  <c r="Z328" i="5"/>
  <c r="Y438" i="5"/>
  <c r="Z438" i="5"/>
  <c r="Z483" i="5"/>
  <c r="Y483" i="5"/>
  <c r="Y611" i="5"/>
  <c r="Z611" i="5"/>
  <c r="Y140" i="5"/>
  <c r="Z140" i="5"/>
  <c r="Y852" i="5"/>
  <c r="Z852" i="5"/>
  <c r="Y211" i="5"/>
  <c r="Z211" i="5"/>
  <c r="Y671" i="5"/>
  <c r="Z671" i="5"/>
  <c r="Y547" i="5"/>
  <c r="Z547" i="5"/>
  <c r="Y422" i="5"/>
  <c r="Z422" i="5"/>
  <c r="Y296" i="5"/>
  <c r="Z296" i="5"/>
  <c r="Y795" i="5"/>
  <c r="Z795" i="5"/>
  <c r="Z361" i="5"/>
  <c r="Y361" i="5"/>
  <c r="Y684" i="5"/>
  <c r="Z684" i="5"/>
  <c r="Y517" i="5"/>
  <c r="Z517" i="5"/>
  <c r="Y659" i="5"/>
  <c r="Z659" i="5"/>
  <c r="Y249" i="5"/>
  <c r="Z249" i="5"/>
  <c r="Z663" i="5"/>
  <c r="Y663" i="5"/>
  <c r="Z530" i="5"/>
  <c r="Y530" i="5"/>
  <c r="Y261" i="5"/>
  <c r="Z261" i="5"/>
  <c r="Y658" i="5"/>
  <c r="Z658" i="5"/>
  <c r="Y157" i="5"/>
  <c r="Z157" i="5"/>
  <c r="Z730" i="5"/>
  <c r="Y730" i="5"/>
  <c r="Y825" i="5"/>
  <c r="Z825" i="5"/>
  <c r="Y340" i="5"/>
  <c r="Z340" i="5"/>
  <c r="Y467" i="5"/>
  <c r="Z467" i="5"/>
  <c r="Y867" i="5"/>
  <c r="Z867" i="5"/>
  <c r="Y465" i="5"/>
  <c r="Z465" i="5"/>
  <c r="Y232" i="5"/>
  <c r="Z232" i="5"/>
  <c r="Z815" i="5"/>
  <c r="Y815" i="5"/>
  <c r="Y427" i="5"/>
  <c r="Z427" i="5"/>
  <c r="Y632" i="5"/>
  <c r="Z632" i="5"/>
  <c r="Y664" i="5"/>
  <c r="Z664" i="5"/>
  <c r="Y646" i="5"/>
  <c r="Z646" i="5"/>
  <c r="Y308" i="5"/>
  <c r="Z308" i="5"/>
  <c r="Y503" i="5"/>
  <c r="Z503" i="5"/>
  <c r="Y734" i="5"/>
  <c r="Z734" i="5"/>
  <c r="Y492" i="5"/>
  <c r="Z492" i="5"/>
  <c r="Z781" i="5"/>
  <c r="Y781" i="5"/>
  <c r="Y155" i="5"/>
  <c r="Z155" i="5"/>
  <c r="Y694" i="5"/>
  <c r="Z694" i="5"/>
  <c r="Y154" i="5"/>
  <c r="Z154" i="5"/>
  <c r="Y29" i="5"/>
  <c r="Z29" i="5"/>
  <c r="Y213" i="5"/>
  <c r="Z213" i="5"/>
  <c r="Y841" i="5"/>
  <c r="Z841" i="5"/>
  <c r="Y369" i="5"/>
  <c r="Z369" i="5"/>
  <c r="Y336" i="5"/>
  <c r="Z336" i="5"/>
  <c r="Y245" i="5"/>
  <c r="Z245" i="5"/>
  <c r="Z241" i="5"/>
  <c r="Y241" i="5"/>
  <c r="Z716" i="5"/>
  <c r="Y716" i="5"/>
  <c r="Y510" i="5"/>
  <c r="Z510" i="5"/>
  <c r="Z301" i="5"/>
  <c r="Y301" i="5"/>
  <c r="Y146" i="5"/>
  <c r="Z146" i="5"/>
  <c r="Z37" i="5"/>
  <c r="Y37" i="5"/>
  <c r="Y476" i="5"/>
  <c r="Z476" i="5"/>
  <c r="Z633" i="5"/>
  <c r="Y633" i="5"/>
  <c r="Z558" i="5"/>
  <c r="Y558" i="5"/>
  <c r="Z586" i="5"/>
  <c r="Y586" i="5"/>
  <c r="Y204" i="5"/>
  <c r="Z204" i="5"/>
  <c r="Z813" i="5"/>
  <c r="Y813" i="5"/>
  <c r="Y758" i="5"/>
  <c r="Z758" i="5"/>
  <c r="Y854" i="5"/>
  <c r="Z854" i="5"/>
  <c r="Z803" i="5"/>
  <c r="Y803" i="5"/>
  <c r="Y61" i="5"/>
  <c r="Z61" i="5"/>
  <c r="Y127" i="5"/>
  <c r="Z127" i="5"/>
  <c r="Y420" i="5"/>
  <c r="Z420" i="5"/>
  <c r="Y45" i="5"/>
  <c r="Z45" i="5"/>
  <c r="Y174" i="5"/>
  <c r="Z174" i="5"/>
  <c r="Y805" i="5"/>
  <c r="Z805" i="5"/>
  <c r="Y718" i="5"/>
  <c r="Z718" i="5"/>
  <c r="Y682" i="5"/>
  <c r="Z682" i="5"/>
  <c r="Y17" i="5"/>
  <c r="Z17" i="5"/>
  <c r="Y50" i="5"/>
  <c r="Z50" i="5"/>
  <c r="Y504" i="5"/>
  <c r="Z504" i="5"/>
  <c r="Y130" i="5"/>
  <c r="Z130" i="5"/>
  <c r="Y188" i="5"/>
  <c r="Z188" i="5"/>
  <c r="Y226" i="5"/>
  <c r="Z226" i="5"/>
  <c r="Y364" i="5"/>
  <c r="Z364" i="5"/>
  <c r="Y508" i="5"/>
  <c r="Z508" i="5"/>
  <c r="Y559" i="5"/>
  <c r="Z559" i="5"/>
  <c r="Y679" i="5"/>
  <c r="Z679" i="5"/>
  <c r="Y363" i="5"/>
  <c r="Z363" i="5"/>
  <c r="Z859" i="5"/>
  <c r="Y859" i="5"/>
  <c r="Z96" i="5"/>
  <c r="Y96" i="5"/>
  <c r="Y153" i="5"/>
  <c r="Z153" i="5"/>
  <c r="Y382" i="5"/>
  <c r="Z382" i="5"/>
  <c r="Y461" i="5"/>
  <c r="Z461" i="5"/>
  <c r="Y105" i="5"/>
  <c r="Z105" i="5"/>
  <c r="Z161" i="5"/>
  <c r="Y161" i="5"/>
  <c r="Y129" i="5"/>
  <c r="Z129" i="5"/>
  <c r="Y136" i="5"/>
  <c r="Z136" i="5"/>
  <c r="Y454" i="5"/>
  <c r="Z454" i="5"/>
  <c r="Y80" i="5"/>
  <c r="Z80" i="5"/>
  <c r="Y380" i="5"/>
  <c r="Z380" i="5"/>
  <c r="Z821" i="5"/>
  <c r="Y821" i="5"/>
  <c r="Y173" i="5"/>
  <c r="Z173" i="5"/>
  <c r="Z562" i="5"/>
  <c r="Y562" i="5"/>
  <c r="Y216" i="5"/>
  <c r="Z216" i="5"/>
  <c r="Y316" i="5"/>
  <c r="Z316" i="5"/>
  <c r="Y235" i="5"/>
  <c r="Z235" i="5"/>
  <c r="Y253" i="5"/>
  <c r="Z253" i="5"/>
  <c r="Y524" i="5"/>
  <c r="Z524" i="5"/>
  <c r="Y565" i="5"/>
  <c r="Z565" i="5"/>
  <c r="Y11" i="5"/>
  <c r="Z11" i="5"/>
  <c r="Y383" i="5"/>
  <c r="Z383" i="5"/>
  <c r="Z342" i="5"/>
  <c r="Y342" i="5"/>
  <c r="Y761" i="5"/>
  <c r="Z761" i="5"/>
  <c r="Z90" i="5"/>
  <c r="Y90" i="5"/>
  <c r="Z207" i="5"/>
  <c r="Y207" i="5"/>
  <c r="Y225" i="5"/>
  <c r="Z225" i="5"/>
  <c r="Y247" i="5"/>
  <c r="Z247" i="5"/>
  <c r="Y252" i="5"/>
  <c r="Z252" i="5"/>
  <c r="Y621" i="5"/>
  <c r="Z621" i="5"/>
  <c r="Y392" i="5"/>
  <c r="Z392" i="5"/>
  <c r="Y436" i="5"/>
  <c r="Z436" i="5"/>
  <c r="Y51" i="5"/>
  <c r="Z51" i="5"/>
  <c r="Y727" i="5"/>
  <c r="Z727" i="5"/>
  <c r="Y793" i="5"/>
  <c r="Z793" i="5"/>
  <c r="Y739" i="5"/>
  <c r="Z739" i="5"/>
  <c r="Y566" i="5"/>
  <c r="Z566" i="5"/>
  <c r="Z24" i="5"/>
  <c r="Y24" i="5"/>
  <c r="Y831" i="5"/>
  <c r="Z831" i="5"/>
  <c r="Z453" i="5"/>
  <c r="Y453" i="5"/>
  <c r="Y202" i="5"/>
  <c r="Z202" i="5"/>
  <c r="Y391" i="5"/>
  <c r="Z391" i="5"/>
  <c r="Y473" i="5"/>
  <c r="Z473" i="5"/>
  <c r="Y829" i="5"/>
  <c r="Z829" i="5"/>
  <c r="Y505" i="5"/>
  <c r="Z505" i="5"/>
  <c r="Y206" i="5"/>
  <c r="Z206" i="5"/>
  <c r="Z10" i="5"/>
  <c r="Y10" i="5"/>
  <c r="Y246" i="5"/>
  <c r="Z246" i="5"/>
  <c r="Y362" i="5"/>
  <c r="Z362" i="5"/>
  <c r="Y312" i="5"/>
  <c r="Z312" i="5"/>
  <c r="Y623" i="5"/>
  <c r="Z623" i="5"/>
  <c r="Y672" i="5"/>
  <c r="Z672" i="5"/>
  <c r="Y428" i="5"/>
  <c r="Z428" i="5"/>
  <c r="Y538" i="5"/>
  <c r="Z538" i="5"/>
  <c r="Y158" i="5"/>
  <c r="Z158" i="5"/>
  <c r="Y201" i="5"/>
  <c r="Z201" i="5"/>
  <c r="Z574" i="5"/>
  <c r="Y574" i="5"/>
  <c r="Y608" i="5"/>
  <c r="Z608" i="5"/>
  <c r="Z497" i="5"/>
  <c r="Y497" i="5"/>
  <c r="Y496" i="5"/>
  <c r="Z496" i="5"/>
  <c r="Y541" i="5"/>
  <c r="Z541" i="5"/>
  <c r="Y87" i="5"/>
  <c r="Z87" i="5"/>
  <c r="Y399" i="5"/>
  <c r="Z399" i="5"/>
  <c r="Y610" i="5"/>
  <c r="Z610" i="5"/>
  <c r="Z333" i="5"/>
  <c r="Y333" i="5"/>
  <c r="Z838" i="5"/>
  <c r="Y838" i="5"/>
  <c r="Y78" i="5"/>
  <c r="Z78" i="5"/>
  <c r="Z785" i="5"/>
  <c r="Y785" i="5"/>
  <c r="Y674" i="5"/>
  <c r="Z674" i="5"/>
  <c r="Z227" i="5"/>
  <c r="Y227" i="5"/>
  <c r="Y451" i="5"/>
  <c r="Z451" i="5"/>
  <c r="Z631" i="5"/>
  <c r="Y631" i="5"/>
  <c r="Y112" i="5"/>
  <c r="Z112" i="5"/>
  <c r="Y274" i="5"/>
  <c r="Z274" i="5"/>
  <c r="Z576" i="5"/>
  <c r="Y576" i="5"/>
  <c r="Y536" i="5"/>
  <c r="Z536" i="5"/>
  <c r="Y167" i="5"/>
  <c r="Z167" i="5"/>
  <c r="Y177" i="5"/>
  <c r="Z177" i="5"/>
  <c r="Y648" i="5"/>
  <c r="Z648" i="5"/>
  <c r="Y404" i="5"/>
  <c r="Z404" i="5"/>
  <c r="Y36" i="5"/>
  <c r="Z36" i="5"/>
  <c r="Y183" i="5"/>
  <c r="Z183" i="5"/>
  <c r="Y115" i="5"/>
  <c r="Z115" i="5"/>
  <c r="Y670" i="5"/>
  <c r="Z670" i="5"/>
  <c r="Y688" i="5"/>
  <c r="Z688" i="5"/>
  <c r="Y549" i="5"/>
  <c r="Z549" i="5"/>
  <c r="Y769" i="5"/>
  <c r="Z769" i="5"/>
  <c r="Z602" i="5"/>
  <c r="Y602" i="5"/>
  <c r="Y824" i="5"/>
  <c r="Z824" i="5"/>
  <c r="Y366" i="5"/>
  <c r="Z366" i="5"/>
  <c r="Y531" i="5"/>
  <c r="Z531" i="5"/>
  <c r="Y397" i="5"/>
  <c r="Z397" i="5"/>
  <c r="Y122" i="5"/>
  <c r="Z122" i="5"/>
  <c r="Z618" i="5"/>
  <c r="Y618" i="5"/>
  <c r="Z95" i="5"/>
  <c r="Y95" i="5"/>
  <c r="Y283" i="5"/>
  <c r="Z283" i="5"/>
  <c r="Y26" i="5"/>
  <c r="Z26" i="5"/>
  <c r="Y456" i="5"/>
  <c r="Z456" i="5"/>
  <c r="Y462" i="5"/>
  <c r="Z462" i="5"/>
  <c r="Y139" i="5"/>
  <c r="Z139" i="5"/>
  <c r="Y141" i="5"/>
  <c r="Z141" i="5"/>
  <c r="Y196" i="5"/>
  <c r="Z196" i="5"/>
  <c r="Z239" i="5"/>
  <c r="Y239" i="5"/>
  <c r="Y257" i="5"/>
  <c r="Z257" i="5"/>
  <c r="Y325" i="5"/>
  <c r="Z325" i="5"/>
  <c r="Y341" i="5"/>
  <c r="Z341" i="5"/>
  <c r="Y695" i="5"/>
  <c r="Z695" i="5"/>
  <c r="Y572" i="5"/>
  <c r="Z572" i="5"/>
  <c r="Y847" i="5"/>
  <c r="Z847" i="5"/>
  <c r="Y303" i="5"/>
  <c r="Z303" i="5"/>
  <c r="Y53" i="5"/>
  <c r="Z53" i="5"/>
  <c r="Y217" i="5"/>
  <c r="Z217" i="5"/>
  <c r="Y683" i="5"/>
  <c r="Z683" i="5"/>
  <c r="Z385" i="5"/>
  <c r="Y385" i="5"/>
  <c r="Y499" i="5"/>
  <c r="Z499" i="5"/>
  <c r="Y726" i="5"/>
  <c r="Z726" i="5"/>
  <c r="Y472" i="5"/>
  <c r="Z472" i="5"/>
  <c r="Z162" i="5"/>
  <c r="Y162" i="5"/>
  <c r="Z756" i="5"/>
  <c r="Y756" i="5"/>
  <c r="Y843" i="5"/>
  <c r="Z843" i="5"/>
  <c r="Y796" i="5"/>
  <c r="Z796" i="5"/>
  <c r="Y776" i="5"/>
  <c r="Z776" i="5"/>
  <c r="Y271" i="5"/>
  <c r="Z271" i="5"/>
  <c r="Y323" i="5"/>
  <c r="Z323" i="5"/>
  <c r="Z567" i="5"/>
  <c r="Y567" i="5"/>
  <c r="Y808" i="5"/>
  <c r="Z808" i="5"/>
  <c r="Y278" i="5"/>
  <c r="Z278" i="5"/>
  <c r="Y330" i="5"/>
  <c r="Z330" i="5"/>
  <c r="Y398" i="5"/>
  <c r="Z398" i="5"/>
  <c r="Y485" i="5"/>
  <c r="Z485" i="5"/>
  <c r="Y810" i="5"/>
  <c r="Z810" i="5"/>
  <c r="Z709" i="5"/>
  <c r="Y709" i="5"/>
  <c r="Y185" i="5"/>
  <c r="Z185" i="5"/>
  <c r="Z534" i="5"/>
  <c r="Y534" i="5"/>
  <c r="Y411" i="5"/>
  <c r="Z411" i="5"/>
  <c r="Z144" i="5"/>
  <c r="Y144" i="5"/>
  <c r="Y408" i="5"/>
  <c r="Z408" i="5"/>
  <c r="Y424" i="5"/>
  <c r="Z424" i="5"/>
  <c r="Y577" i="5"/>
  <c r="Z577" i="5"/>
  <c r="Y511" i="5"/>
  <c r="Z511" i="5"/>
  <c r="Y291" i="5"/>
  <c r="Z291" i="5"/>
  <c r="Z349" i="5"/>
  <c r="Y349" i="5"/>
  <c r="Y12" i="5"/>
  <c r="Z12" i="5"/>
  <c r="Y742" i="5"/>
  <c r="Z742" i="5"/>
  <c r="Y737" i="5"/>
  <c r="Z737" i="5"/>
  <c r="Y307" i="5"/>
  <c r="Z307" i="5"/>
  <c r="Y321" i="5"/>
  <c r="Z321" i="5"/>
  <c r="Y431" i="5"/>
  <c r="Z431" i="5"/>
  <c r="Y469" i="5"/>
  <c r="Z469" i="5"/>
  <c r="Y603" i="5"/>
  <c r="Z603" i="5"/>
  <c r="Y88" i="5"/>
  <c r="Z88" i="5"/>
  <c r="Z809" i="5"/>
  <c r="Y809" i="5"/>
  <c r="Y134" i="5"/>
  <c r="Z134" i="5"/>
  <c r="Z258" i="5"/>
  <c r="Y258" i="5"/>
  <c r="Y19" i="5"/>
  <c r="Z19" i="5"/>
  <c r="Y94" i="5"/>
  <c r="Z94" i="5"/>
  <c r="Y798" i="5"/>
  <c r="Z798" i="5"/>
  <c r="Y583" i="5"/>
  <c r="Z583" i="5"/>
  <c r="Y248" i="5"/>
  <c r="Z248" i="5"/>
  <c r="Y338" i="5"/>
  <c r="Z338" i="5"/>
  <c r="Y736" i="5"/>
  <c r="Z736" i="5"/>
  <c r="Y190" i="5"/>
  <c r="Z190" i="5"/>
  <c r="Y640" i="5"/>
  <c r="Z640" i="5"/>
  <c r="Y743" i="5"/>
  <c r="Z743" i="5"/>
  <c r="Z600" i="5"/>
  <c r="Y600" i="5"/>
  <c r="Z866" i="5"/>
  <c r="Y866" i="5"/>
  <c r="Y23" i="5"/>
  <c r="Z23" i="5"/>
  <c r="Z582" i="5"/>
  <c r="Y582" i="5"/>
  <c r="Z570" i="5"/>
  <c r="Y570" i="5"/>
  <c r="Y681" i="5"/>
  <c r="Z681" i="5"/>
  <c r="Y846" i="5"/>
  <c r="Z846" i="5"/>
  <c r="Y332" i="5"/>
  <c r="Z332" i="5"/>
  <c r="Y20" i="5"/>
  <c r="Z20" i="5"/>
  <c r="Y697" i="5"/>
  <c r="Z697" i="5"/>
  <c r="Z812" i="5"/>
  <c r="Y812" i="5"/>
  <c r="Y435" i="5"/>
  <c r="Z435" i="5"/>
  <c r="Z744" i="5"/>
  <c r="Y744" i="5"/>
  <c r="Y184" i="5"/>
  <c r="Z184" i="5"/>
  <c r="Y133" i="5"/>
  <c r="Z133" i="5"/>
  <c r="Y179" i="5"/>
  <c r="Z179" i="5"/>
  <c r="Z820" i="5"/>
  <c r="Y820" i="5"/>
  <c r="Y348" i="5"/>
  <c r="Z348" i="5"/>
  <c r="Z748" i="5"/>
  <c r="Y748" i="5"/>
  <c r="Z690" i="5"/>
  <c r="Y690" i="5"/>
  <c r="Z745" i="5"/>
  <c r="Y745" i="5"/>
  <c r="Y83" i="5"/>
  <c r="Z83" i="5"/>
  <c r="Y297" i="5"/>
  <c r="Z297" i="5"/>
  <c r="Y99" i="5"/>
  <c r="Z99" i="5"/>
  <c r="Y666" i="5"/>
  <c r="Z666" i="5"/>
  <c r="Y581" i="5"/>
  <c r="Z581" i="5"/>
  <c r="Y120" i="5"/>
  <c r="Z120" i="5"/>
  <c r="Y63" i="5"/>
  <c r="Z63" i="5"/>
  <c r="Y181" i="5"/>
  <c r="Z181" i="5"/>
  <c r="Y92" i="5"/>
  <c r="Z92" i="5"/>
  <c r="Y344" i="5"/>
  <c r="Z344" i="5"/>
  <c r="Y74" i="5"/>
  <c r="Z74" i="5"/>
  <c r="Y199" i="5"/>
  <c r="Z199" i="5"/>
  <c r="Y128" i="5"/>
  <c r="Z128" i="5"/>
  <c r="Y187" i="5"/>
  <c r="Z187" i="5"/>
  <c r="Z169" i="5"/>
  <c r="Y169" i="5"/>
  <c r="Y164" i="5"/>
  <c r="Z164" i="5"/>
  <c r="Z791" i="5"/>
  <c r="Y791" i="5"/>
  <c r="Z55" i="5"/>
  <c r="Y55" i="5"/>
  <c r="Y746" i="5"/>
  <c r="Z746" i="5"/>
  <c r="Z486" i="5"/>
  <c r="Y486" i="5"/>
  <c r="Y388" i="5"/>
  <c r="Z388" i="5"/>
  <c r="Y452" i="5"/>
  <c r="Z452" i="5"/>
  <c r="Y65" i="5"/>
  <c r="Z65" i="5"/>
  <c r="Y442" i="5"/>
  <c r="Z442" i="5"/>
  <c r="Y224" i="5"/>
  <c r="Z224" i="5"/>
  <c r="Y412" i="5"/>
  <c r="Z412" i="5"/>
  <c r="Z752" i="5"/>
  <c r="Y752" i="5"/>
  <c r="Z644" i="5"/>
  <c r="Y644" i="5"/>
  <c r="Y109" i="5"/>
  <c r="Z109" i="5"/>
  <c r="Y705" i="5"/>
  <c r="Z705" i="5"/>
  <c r="Y22" i="5"/>
  <c r="Z22" i="5"/>
  <c r="Y41" i="5"/>
  <c r="Z41" i="5"/>
  <c r="Y193" i="5"/>
  <c r="Z193" i="5"/>
  <c r="Y657" i="5"/>
  <c r="Z657" i="5"/>
  <c r="Y355" i="5"/>
  <c r="Z355" i="5"/>
  <c r="Y434" i="5"/>
  <c r="Z434" i="5"/>
  <c r="Y624" i="5"/>
  <c r="Z624" i="5"/>
  <c r="Y419" i="5"/>
  <c r="Z419" i="5"/>
  <c r="Y350" i="5"/>
  <c r="Z350" i="5"/>
  <c r="Y474" i="5"/>
  <c r="Z474" i="5"/>
  <c r="Y506" i="5"/>
  <c r="Z506" i="5"/>
  <c r="Y650" i="5"/>
  <c r="Z650" i="5"/>
  <c r="Y259" i="5"/>
  <c r="Z259" i="5"/>
  <c r="Z702" i="5"/>
  <c r="Y702" i="5"/>
  <c r="Y471" i="5"/>
  <c r="Z471" i="5"/>
  <c r="Y754" i="5"/>
  <c r="Z754" i="5"/>
  <c r="Y125" i="5"/>
  <c r="Z125" i="5"/>
  <c r="Y337" i="5"/>
  <c r="Z337" i="5"/>
  <c r="Z827" i="5"/>
  <c r="Y827" i="5"/>
  <c r="Y578" i="5"/>
  <c r="Z578" i="5"/>
  <c r="Y687" i="5"/>
  <c r="Z687" i="5"/>
  <c r="Z479" i="5"/>
  <c r="Y479" i="5"/>
  <c r="Y176" i="5"/>
  <c r="Z176" i="5"/>
  <c r="Y295" i="5"/>
  <c r="Z295" i="5"/>
  <c r="Z150" i="5"/>
  <c r="Y150" i="5"/>
  <c r="Y171" i="5"/>
  <c r="Z171" i="5"/>
  <c r="Y304" i="5"/>
  <c r="Z304" i="5"/>
  <c r="Z774" i="5"/>
  <c r="Y774" i="5"/>
  <c r="Y379" i="5"/>
  <c r="Z379" i="5"/>
  <c r="Y521" i="5"/>
  <c r="Z521" i="5"/>
  <c r="Y182" i="5"/>
  <c r="Z182" i="5"/>
  <c r="Z851" i="5"/>
  <c r="Y851" i="5"/>
  <c r="Y386" i="5"/>
  <c r="Z386" i="5"/>
  <c r="Y527" i="5"/>
  <c r="Z527" i="5"/>
  <c r="Z594" i="5"/>
  <c r="Y594" i="5"/>
  <c r="Z693" i="5"/>
  <c r="Y693" i="5"/>
  <c r="Z463" i="5"/>
  <c r="Y463" i="5"/>
  <c r="Z229" i="5"/>
  <c r="Y229" i="5"/>
  <c r="Y539" i="5"/>
  <c r="Z539" i="5"/>
  <c r="Y31" i="5"/>
  <c r="Z31" i="5"/>
  <c r="Y243" i="5"/>
  <c r="Z243" i="5"/>
  <c r="Y501" i="5"/>
  <c r="Z501" i="5"/>
  <c r="Y550" i="5"/>
  <c r="Z550" i="5"/>
  <c r="Y58" i="5"/>
  <c r="Z58" i="5"/>
  <c r="Z706" i="5"/>
  <c r="Y706" i="5"/>
  <c r="Y665" i="5"/>
  <c r="Z665" i="5"/>
  <c r="Y711" i="5"/>
  <c r="Z711" i="5"/>
  <c r="Z277" i="5"/>
  <c r="Y277" i="5"/>
  <c r="Z84" i="5"/>
  <c r="Y84" i="5"/>
  <c r="Y165" i="5"/>
  <c r="Z165" i="5"/>
  <c r="Y555" i="5"/>
  <c r="Z555" i="5"/>
  <c r="Y240" i="5"/>
  <c r="Z240" i="5"/>
  <c r="Y429" i="5"/>
  <c r="Z429" i="5"/>
  <c r="Y39" i="5"/>
  <c r="Z39" i="5"/>
  <c r="Y720" i="5"/>
  <c r="Z720" i="5"/>
  <c r="Y786" i="5"/>
  <c r="Z786" i="5"/>
  <c r="Y696" i="5"/>
  <c r="Z696" i="5"/>
  <c r="Y478" i="5"/>
  <c r="Z478" i="5"/>
  <c r="Y293" i="5"/>
  <c r="Z293" i="5"/>
  <c r="Y367" i="5"/>
  <c r="Z367" i="5"/>
  <c r="Y384" i="5"/>
  <c r="Z384" i="5"/>
  <c r="Z327" i="5"/>
  <c r="Y327" i="5"/>
  <c r="Y802" i="5"/>
  <c r="Z802" i="5"/>
  <c r="Y832" i="5"/>
  <c r="Z832" i="5"/>
  <c r="Y394" i="5"/>
  <c r="Z394" i="5"/>
  <c r="Y236" i="5"/>
  <c r="Z236" i="5"/>
  <c r="Y553" i="5"/>
  <c r="Z553" i="5"/>
  <c r="Y286" i="5"/>
  <c r="Z286" i="5"/>
  <c r="Y298" i="5"/>
  <c r="Z298" i="5"/>
  <c r="Y15" i="5"/>
  <c r="Z15" i="5"/>
  <c r="Z655" i="5"/>
  <c r="Y655" i="5"/>
  <c r="Y314" i="5"/>
  <c r="Z314" i="5"/>
  <c r="Y675" i="5"/>
  <c r="Z675" i="5"/>
  <c r="Z306" i="5"/>
  <c r="Y306" i="5"/>
  <c r="Y627" i="5"/>
  <c r="Z627" i="5"/>
  <c r="Y62" i="5"/>
  <c r="Z62" i="5"/>
  <c r="Y166" i="5"/>
  <c r="Z166" i="5"/>
  <c r="Y149" i="5"/>
  <c r="Z149" i="5"/>
  <c r="Y418" i="5"/>
  <c r="Z418" i="5"/>
  <c r="Z613" i="5"/>
  <c r="Y613" i="5"/>
  <c r="Z765" i="5"/>
  <c r="Y765" i="5"/>
  <c r="Y782" i="5"/>
  <c r="Z782" i="5"/>
  <c r="Y59" i="5"/>
  <c r="Z59" i="5"/>
  <c r="Y740" i="5"/>
  <c r="Z740" i="5"/>
  <c r="Y595" i="5"/>
  <c r="Z595" i="5"/>
  <c r="Y849" i="5"/>
  <c r="Z849" i="5"/>
  <c r="Z481" i="5"/>
  <c r="Y481" i="5"/>
  <c r="Y272" i="5"/>
  <c r="Z272" i="5"/>
  <c r="Y630" i="5"/>
  <c r="Z630" i="5"/>
  <c r="Y107" i="5"/>
  <c r="Z107" i="5"/>
  <c r="Z588" i="5"/>
  <c r="Y588" i="5"/>
  <c r="Y753" i="5"/>
  <c r="Z753" i="5"/>
  <c r="Y156" i="5"/>
  <c r="Z156" i="5"/>
  <c r="Y168" i="5"/>
  <c r="Z168" i="5"/>
  <c r="Y131" i="5"/>
  <c r="Z131" i="5"/>
  <c r="Y86" i="5"/>
  <c r="Z86" i="5"/>
  <c r="Y490" i="5"/>
  <c r="Z490" i="5"/>
  <c r="Y488" i="5"/>
  <c r="Z488" i="5"/>
  <c r="Y575" i="5"/>
  <c r="Z575" i="5"/>
  <c r="Y816" i="5"/>
  <c r="Z816" i="5"/>
  <c r="Y440" i="5"/>
  <c r="Z440" i="5"/>
  <c r="Y44" i="5"/>
  <c r="Z44" i="5"/>
  <c r="Y208" i="5"/>
  <c r="Z208" i="5"/>
  <c r="Y733" i="5"/>
  <c r="Z733" i="5"/>
  <c r="Y432" i="5"/>
  <c r="Z432" i="5"/>
  <c r="Z844" i="5"/>
  <c r="Y844" i="5"/>
  <c r="Y71" i="5"/>
  <c r="Z71" i="5"/>
  <c r="Y359" i="5"/>
  <c r="Z359" i="5"/>
  <c r="Z738" i="5"/>
  <c r="Y738" i="5"/>
  <c r="Y707" i="5"/>
  <c r="Z707" i="5"/>
  <c r="Y775" i="5"/>
  <c r="Z775" i="5"/>
  <c r="Y317" i="5"/>
  <c r="Z317" i="5"/>
  <c r="Y254" i="5"/>
  <c r="Z254" i="5"/>
  <c r="Z840" i="5"/>
  <c r="Y840" i="5"/>
  <c r="Y677" i="5"/>
  <c r="Z677" i="5"/>
  <c r="Y113" i="5"/>
  <c r="Z113" i="5"/>
  <c r="Y315" i="5"/>
  <c r="Z315" i="5"/>
  <c r="Y801" i="5"/>
  <c r="Z801" i="5"/>
  <c r="Y560" i="5"/>
  <c r="Z560" i="5"/>
  <c r="Z673" i="5"/>
  <c r="Y673" i="5"/>
  <c r="Z335" i="5"/>
  <c r="Y335" i="5"/>
  <c r="Y763" i="5"/>
  <c r="Z763" i="5"/>
  <c r="Y458" i="5"/>
  <c r="Z458" i="5"/>
  <c r="Y75" i="5"/>
  <c r="Z75" i="5"/>
  <c r="Y741" i="5"/>
  <c r="Z741" i="5"/>
  <c r="Z807" i="5"/>
  <c r="Y807" i="5"/>
  <c r="Y767" i="5"/>
  <c r="Z767" i="5"/>
  <c r="Y689" i="5"/>
  <c r="Z689" i="5"/>
  <c r="Y203" i="5"/>
  <c r="Z203" i="5"/>
  <c r="Y584" i="5"/>
  <c r="Z584" i="5"/>
  <c r="Y54" i="5"/>
  <c r="Z54" i="5"/>
  <c r="Y445" i="5"/>
  <c r="Z445" i="5"/>
  <c r="Y219" i="5"/>
  <c r="Z219" i="5"/>
  <c r="Y757" i="5"/>
  <c r="Z757" i="5"/>
  <c r="Y837" i="5"/>
  <c r="Z837" i="5"/>
  <c r="Y819" i="5"/>
  <c r="Z819" i="5"/>
  <c r="Y365" i="5"/>
  <c r="Z365" i="5"/>
  <c r="Y403" i="5"/>
  <c r="Z403" i="5"/>
  <c r="Y519" i="5"/>
  <c r="Z519" i="5"/>
  <c r="Y447" i="5"/>
  <c r="Z447" i="5"/>
  <c r="Y91" i="5"/>
  <c r="Z91" i="5"/>
  <c r="Y817" i="5"/>
  <c r="Z817" i="5"/>
  <c r="Y487" i="5"/>
  <c r="Z487" i="5"/>
  <c r="Y170" i="5"/>
  <c r="Z170" i="5"/>
  <c r="Y542" i="5"/>
  <c r="Z542" i="5"/>
  <c r="Z377" i="5"/>
  <c r="Y377" i="5"/>
  <c r="Y500" i="5"/>
  <c r="Z500" i="5"/>
  <c r="Z186" i="5"/>
  <c r="Y186" i="5"/>
  <c r="Z770" i="5"/>
  <c r="Y770" i="5"/>
  <c r="Z857" i="5"/>
  <c r="Y857" i="5"/>
  <c r="Y34" i="5"/>
  <c r="Z34" i="5"/>
  <c r="Y57" i="5"/>
  <c r="Z57" i="5"/>
  <c r="Y331" i="5"/>
  <c r="Z331" i="5"/>
  <c r="Y523" i="5"/>
  <c r="Z523" i="5"/>
  <c r="Z421" i="5"/>
  <c r="Y421" i="5"/>
  <c r="Y395" i="5"/>
  <c r="Z395" i="5"/>
  <c r="Y622" i="5"/>
  <c r="Z622" i="5"/>
  <c r="Y346" i="5"/>
  <c r="Z346" i="5"/>
  <c r="Y856" i="5"/>
  <c r="Z856" i="5"/>
  <c r="Z858" i="5"/>
  <c r="Y858" i="5"/>
  <c r="Y195" i="5"/>
  <c r="Z195" i="5"/>
  <c r="Z615" i="5"/>
  <c r="Y615" i="5"/>
  <c r="Y292" i="5"/>
  <c r="Z292" i="5"/>
  <c r="Y617" i="5"/>
  <c r="Z617" i="5"/>
  <c r="Y573" i="5"/>
  <c r="Z573" i="5"/>
  <c r="Y634" i="5"/>
  <c r="Z634" i="5"/>
  <c r="Y124" i="5"/>
  <c r="Z124" i="5"/>
  <c r="Y242" i="5"/>
  <c r="Z242" i="5"/>
  <c r="Y79" i="5"/>
  <c r="Z79" i="5"/>
  <c r="Y70" i="5"/>
  <c r="Z70" i="5"/>
  <c r="Y712" i="5"/>
  <c r="Z712" i="5"/>
  <c r="Y67" i="5"/>
  <c r="Z67" i="5"/>
  <c r="Y494" i="5"/>
  <c r="Z494" i="5"/>
  <c r="Y475" i="5"/>
  <c r="Z475" i="5"/>
  <c r="Y649" i="5"/>
  <c r="Z649" i="5"/>
  <c r="Y596" i="5"/>
  <c r="Z596" i="5"/>
  <c r="Y591" i="5"/>
  <c r="Z591" i="5"/>
  <c r="Y747" i="5"/>
  <c r="Z747" i="5"/>
  <c r="Y27" i="5"/>
  <c r="Z27" i="5"/>
  <c r="Y116" i="5"/>
  <c r="Z116" i="5"/>
  <c r="Y446" i="5"/>
  <c r="Z446" i="5"/>
  <c r="Y52" i="5"/>
  <c r="Z52" i="5"/>
  <c r="Y514" i="5"/>
  <c r="Z514" i="5"/>
  <c r="Y571" i="5"/>
  <c r="Z571" i="5"/>
  <c r="Y347" i="5"/>
  <c r="Z347" i="5"/>
  <c r="Y768" i="5"/>
  <c r="Z768" i="5"/>
  <c r="Y568" i="5"/>
  <c r="Z568" i="5"/>
  <c r="Y396" i="5"/>
  <c r="Z396" i="5"/>
  <c r="AB303" i="5"/>
  <c r="AB498" i="5"/>
  <c r="AB81" i="5"/>
  <c r="AB291" i="5"/>
  <c r="AB631" i="5"/>
  <c r="AB178" i="5"/>
  <c r="AB199" i="5"/>
  <c r="AB49" i="5"/>
  <c r="AB749" i="5"/>
  <c r="AB660" i="5"/>
  <c r="AB256" i="5"/>
  <c r="AB377" i="5"/>
  <c r="AB636" i="5"/>
  <c r="AB83" i="5"/>
  <c r="AB422" i="5"/>
  <c r="AB696" i="5"/>
  <c r="T198" i="5"/>
  <c r="W198" i="5" s="1"/>
  <c r="S198" i="5"/>
  <c r="V198" i="5" s="1"/>
  <c r="S507" i="5"/>
  <c r="V507" i="5" s="1"/>
  <c r="T507" i="5"/>
  <c r="W507" i="5" s="1"/>
  <c r="S691" i="5"/>
  <c r="V691" i="5" s="1"/>
  <c r="T691" i="5"/>
  <c r="W691" i="5" s="1"/>
  <c r="T335" i="5"/>
  <c r="W335" i="5" s="1"/>
  <c r="S335" i="5"/>
  <c r="V335" i="5" s="1"/>
  <c r="T204" i="5"/>
  <c r="W204" i="5" s="1"/>
  <c r="S204" i="5"/>
  <c r="V204" i="5" s="1"/>
  <c r="T467" i="5"/>
  <c r="W467" i="5" s="1"/>
  <c r="S467" i="5"/>
  <c r="V467" i="5" s="1"/>
  <c r="T235" i="5"/>
  <c r="W235" i="5" s="1"/>
  <c r="S235" i="5"/>
  <c r="V235" i="5" s="1"/>
  <c r="S423" i="5"/>
  <c r="V423" i="5" s="1"/>
  <c r="T423" i="5"/>
  <c r="W423" i="5" s="1"/>
  <c r="S682" i="5"/>
  <c r="V682" i="5" s="1"/>
  <c r="T682" i="5"/>
  <c r="W682" i="5" s="1"/>
  <c r="S34" i="5"/>
  <c r="V34" i="5" s="1"/>
  <c r="T34" i="5"/>
  <c r="W34" i="5" s="1"/>
  <c r="S80" i="5"/>
  <c r="V80" i="5" s="1"/>
  <c r="T80" i="5"/>
  <c r="W80" i="5" s="1"/>
  <c r="S413" i="5"/>
  <c r="V413" i="5" s="1"/>
  <c r="T413" i="5"/>
  <c r="W413" i="5" s="1"/>
  <c r="S774" i="5"/>
  <c r="V774" i="5" s="1"/>
  <c r="T774" i="5"/>
  <c r="W774" i="5" s="1"/>
  <c r="T306" i="5"/>
  <c r="W306" i="5" s="1"/>
  <c r="S306" i="5"/>
  <c r="V306" i="5" s="1"/>
  <c r="T120" i="5"/>
  <c r="W120" i="5" s="1"/>
  <c r="S120" i="5"/>
  <c r="V120" i="5" s="1"/>
  <c r="S32" i="5"/>
  <c r="V32" i="5" s="1"/>
  <c r="T32" i="5"/>
  <c r="W32" i="5" s="1"/>
  <c r="S709" i="5"/>
  <c r="V709" i="5" s="1"/>
  <c r="T709" i="5"/>
  <c r="W709" i="5" s="1"/>
  <c r="S547" i="5"/>
  <c r="V547" i="5" s="1"/>
  <c r="T547" i="5"/>
  <c r="W547" i="5" s="1"/>
  <c r="S311" i="5"/>
  <c r="V311" i="5" s="1"/>
  <c r="T311" i="5"/>
  <c r="W311" i="5" s="1"/>
  <c r="T240" i="5"/>
  <c r="W240" i="5" s="1"/>
  <c r="S240" i="5"/>
  <c r="V240" i="5" s="1"/>
  <c r="S147" i="5"/>
  <c r="V147" i="5" s="1"/>
  <c r="T147" i="5"/>
  <c r="W147" i="5" s="1"/>
  <c r="S789" i="5"/>
  <c r="V789" i="5" s="1"/>
  <c r="T789" i="5"/>
  <c r="W789" i="5" s="1"/>
  <c r="S363" i="5"/>
  <c r="V363" i="5" s="1"/>
  <c r="T363" i="5"/>
  <c r="W363" i="5" s="1"/>
  <c r="T246" i="5"/>
  <c r="W246" i="5" s="1"/>
  <c r="S246" i="5"/>
  <c r="V246" i="5" s="1"/>
  <c r="S779" i="5"/>
  <c r="V779" i="5" s="1"/>
  <c r="T779" i="5"/>
  <c r="W779" i="5" s="1"/>
  <c r="S608" i="5"/>
  <c r="V608" i="5" s="1"/>
  <c r="T608" i="5"/>
  <c r="W608" i="5" s="1"/>
  <c r="T151" i="5"/>
  <c r="W151" i="5" s="1"/>
  <c r="S151" i="5"/>
  <c r="V151" i="5" s="1"/>
  <c r="T843" i="5"/>
  <c r="W843" i="5" s="1"/>
  <c r="S843" i="5"/>
  <c r="V843" i="5" s="1"/>
  <c r="S839" i="5"/>
  <c r="V839" i="5" s="1"/>
  <c r="T839" i="5"/>
  <c r="W839" i="5" s="1"/>
  <c r="T96" i="5"/>
  <c r="W96" i="5" s="1"/>
  <c r="S96" i="5"/>
  <c r="V96" i="5" s="1"/>
  <c r="S810" i="5"/>
  <c r="V810" i="5" s="1"/>
  <c r="T810" i="5"/>
  <c r="W810" i="5" s="1"/>
  <c r="S744" i="5"/>
  <c r="V744" i="5" s="1"/>
  <c r="T744" i="5"/>
  <c r="W744" i="5" s="1"/>
  <c r="S768" i="5"/>
  <c r="V768" i="5" s="1"/>
  <c r="T768" i="5"/>
  <c r="W768" i="5" s="1"/>
  <c r="S756" i="5"/>
  <c r="V756" i="5" s="1"/>
  <c r="T756" i="5"/>
  <c r="W756" i="5" s="1"/>
  <c r="S261" i="5"/>
  <c r="V261" i="5" s="1"/>
  <c r="T261" i="5"/>
  <c r="W261" i="5" s="1"/>
  <c r="S178" i="5"/>
  <c r="V178" i="5" s="1"/>
  <c r="T178" i="5"/>
  <c r="W178" i="5" s="1"/>
  <c r="S545" i="5"/>
  <c r="V545" i="5" s="1"/>
  <c r="T545" i="5"/>
  <c r="W545" i="5" s="1"/>
  <c r="S10" i="5"/>
  <c r="V10" i="5" s="1"/>
  <c r="T10" i="5"/>
  <c r="W10" i="5" s="1"/>
  <c r="S45" i="5"/>
  <c r="V45" i="5" s="1"/>
  <c r="T45" i="5"/>
  <c r="W45" i="5" s="1"/>
  <c r="S346" i="5"/>
  <c r="V346" i="5" s="1"/>
  <c r="T346" i="5"/>
  <c r="W346" i="5" s="1"/>
  <c r="S353" i="5"/>
  <c r="V353" i="5" s="1"/>
  <c r="T353" i="5"/>
  <c r="W353" i="5" s="1"/>
  <c r="S827" i="5"/>
  <c r="V827" i="5" s="1"/>
  <c r="T827" i="5"/>
  <c r="W827" i="5" s="1"/>
  <c r="S472" i="5"/>
  <c r="V472" i="5" s="1"/>
  <c r="T472" i="5"/>
  <c r="W472" i="5" s="1"/>
  <c r="T133" i="5"/>
  <c r="W133" i="5" s="1"/>
  <c r="S133" i="5"/>
  <c r="V133" i="5" s="1"/>
  <c r="S224" i="5"/>
  <c r="V224" i="5" s="1"/>
  <c r="T224" i="5"/>
  <c r="W224" i="5" s="1"/>
  <c r="S176" i="5"/>
  <c r="V176" i="5" s="1"/>
  <c r="T176" i="5"/>
  <c r="W176" i="5" s="1"/>
  <c r="T150" i="5"/>
  <c r="W150" i="5" s="1"/>
  <c r="S150" i="5"/>
  <c r="V150" i="5" s="1"/>
  <c r="T391" i="5"/>
  <c r="W391" i="5" s="1"/>
  <c r="S391" i="5"/>
  <c r="V391" i="5" s="1"/>
  <c r="T169" i="5"/>
  <c r="W169" i="5" s="1"/>
  <c r="S169" i="5"/>
  <c r="V169" i="5" s="1"/>
  <c r="T336" i="5"/>
  <c r="W336" i="5" s="1"/>
  <c r="S336" i="5"/>
  <c r="V336" i="5" s="1"/>
  <c r="S76" i="5"/>
  <c r="V76" i="5" s="1"/>
  <c r="T76" i="5"/>
  <c r="W76" i="5" s="1"/>
  <c r="S64" i="5"/>
  <c r="V64" i="5" s="1"/>
  <c r="T64" i="5"/>
  <c r="W64" i="5" s="1"/>
  <c r="S434" i="5"/>
  <c r="V434" i="5" s="1"/>
  <c r="T434" i="5"/>
  <c r="W434" i="5" s="1"/>
  <c r="S370" i="5"/>
  <c r="V370" i="5" s="1"/>
  <c r="T370" i="5"/>
  <c r="W370" i="5" s="1"/>
  <c r="T199" i="5"/>
  <c r="W199" i="5" s="1"/>
  <c r="S199" i="5"/>
  <c r="V199" i="5" s="1"/>
  <c r="S628" i="5"/>
  <c r="V628" i="5" s="1"/>
  <c r="T628" i="5"/>
  <c r="W628" i="5" s="1"/>
  <c r="S112" i="5"/>
  <c r="V112" i="5" s="1"/>
  <c r="T112" i="5"/>
  <c r="W112" i="5" s="1"/>
  <c r="S849" i="5"/>
  <c r="V849" i="5" s="1"/>
  <c r="T849" i="5"/>
  <c r="W849" i="5" s="1"/>
  <c r="S118" i="5"/>
  <c r="V118" i="5" s="1"/>
  <c r="T118" i="5"/>
  <c r="W118" i="5" s="1"/>
  <c r="S808" i="5"/>
  <c r="V808" i="5" s="1"/>
  <c r="T808" i="5"/>
  <c r="W808" i="5" s="1"/>
  <c r="T78" i="5"/>
  <c r="W78" i="5" s="1"/>
  <c r="S78" i="5"/>
  <c r="V78" i="5" s="1"/>
  <c r="S206" i="5"/>
  <c r="V206" i="5" s="1"/>
  <c r="T206" i="5"/>
  <c r="W206" i="5" s="1"/>
  <c r="T699" i="5"/>
  <c r="W699" i="5" s="1"/>
  <c r="S699" i="5"/>
  <c r="V699" i="5" s="1"/>
  <c r="S685" i="5"/>
  <c r="V685" i="5" s="1"/>
  <c r="T685" i="5"/>
  <c r="W685" i="5" s="1"/>
  <c r="S527" i="5"/>
  <c r="V527" i="5" s="1"/>
  <c r="T527" i="5"/>
  <c r="W527" i="5" s="1"/>
  <c r="T758" i="5"/>
  <c r="W758" i="5" s="1"/>
  <c r="S758" i="5"/>
  <c r="V758" i="5" s="1"/>
  <c r="S237" i="5"/>
  <c r="V237" i="5" s="1"/>
  <c r="T237" i="5"/>
  <c r="W237" i="5" s="1"/>
  <c r="S357" i="5"/>
  <c r="V357" i="5" s="1"/>
  <c r="T357" i="5"/>
  <c r="W357" i="5" s="1"/>
  <c r="T313" i="5"/>
  <c r="W313" i="5" s="1"/>
  <c r="S313" i="5"/>
  <c r="V313" i="5" s="1"/>
  <c r="T782" i="5"/>
  <c r="W782" i="5" s="1"/>
  <c r="S782" i="5"/>
  <c r="V782" i="5" s="1"/>
  <c r="T271" i="5"/>
  <c r="W271" i="5" s="1"/>
  <c r="S271" i="5"/>
  <c r="V271" i="5" s="1"/>
  <c r="S599" i="5"/>
  <c r="V599" i="5" s="1"/>
  <c r="T599" i="5"/>
  <c r="W599" i="5" s="1"/>
  <c r="T168" i="5"/>
  <c r="W168" i="5" s="1"/>
  <c r="S168" i="5"/>
  <c r="V168" i="5" s="1"/>
  <c r="S436" i="5"/>
  <c r="V436" i="5" s="1"/>
  <c r="T436" i="5"/>
  <c r="W436" i="5" s="1"/>
  <c r="S304" i="5"/>
  <c r="V304" i="5" s="1"/>
  <c r="T304" i="5"/>
  <c r="W304" i="5" s="1"/>
  <c r="S149" i="5"/>
  <c r="V149" i="5" s="1"/>
  <c r="T149" i="5"/>
  <c r="W149" i="5" s="1"/>
  <c r="S485" i="5"/>
  <c r="V485" i="5" s="1"/>
  <c r="T485" i="5"/>
  <c r="W485" i="5" s="1"/>
  <c r="S814" i="5"/>
  <c r="V814" i="5" s="1"/>
  <c r="T814" i="5"/>
  <c r="W814" i="5" s="1"/>
  <c r="S375" i="5"/>
  <c r="V375" i="5" s="1"/>
  <c r="T375" i="5"/>
  <c r="W375" i="5" s="1"/>
  <c r="S460" i="5"/>
  <c r="V460" i="5" s="1"/>
  <c r="T460" i="5"/>
  <c r="W460" i="5" s="1"/>
  <c r="S86" i="5"/>
  <c r="V86" i="5" s="1"/>
  <c r="T86" i="5"/>
  <c r="W86" i="5" s="1"/>
  <c r="S769" i="5"/>
  <c r="V769" i="5" s="1"/>
  <c r="T769" i="5"/>
  <c r="W769" i="5" s="1"/>
  <c r="S823" i="5"/>
  <c r="V823" i="5" s="1"/>
  <c r="T823" i="5"/>
  <c r="W823" i="5" s="1"/>
  <c r="S268" i="5"/>
  <c r="V268" i="5" s="1"/>
  <c r="T268" i="5"/>
  <c r="W268" i="5" s="1"/>
  <c r="T222" i="5"/>
  <c r="W222" i="5" s="1"/>
  <c r="S222" i="5"/>
  <c r="V222" i="5" s="1"/>
  <c r="S471" i="5"/>
  <c r="V471" i="5" s="1"/>
  <c r="T471" i="5"/>
  <c r="W471" i="5" s="1"/>
  <c r="S297" i="5"/>
  <c r="V297" i="5" s="1"/>
  <c r="T297" i="5"/>
  <c r="W297" i="5" s="1"/>
  <c r="S260" i="5"/>
  <c r="V260" i="5" s="1"/>
  <c r="T260" i="5"/>
  <c r="W260" i="5" s="1"/>
  <c r="T468" i="5"/>
  <c r="W468" i="5" s="1"/>
  <c r="S468" i="5"/>
  <c r="V468" i="5" s="1"/>
  <c r="S786" i="5"/>
  <c r="V786" i="5" s="1"/>
  <c r="T786" i="5"/>
  <c r="W786" i="5" s="1"/>
  <c r="S195" i="5"/>
  <c r="V195" i="5" s="1"/>
  <c r="T195" i="5"/>
  <c r="W195" i="5" s="1"/>
  <c r="T24" i="5"/>
  <c r="W24" i="5" s="1"/>
  <c r="S24" i="5"/>
  <c r="V24" i="5" s="1"/>
  <c r="T264" i="5"/>
  <c r="W264" i="5" s="1"/>
  <c r="S264" i="5"/>
  <c r="V264" i="5" s="1"/>
  <c r="T252" i="5"/>
  <c r="W252" i="5" s="1"/>
  <c r="S252" i="5"/>
  <c r="V252" i="5" s="1"/>
  <c r="S829" i="5"/>
  <c r="V829" i="5" s="1"/>
  <c r="T829" i="5"/>
  <c r="W829" i="5" s="1"/>
  <c r="S281" i="5"/>
  <c r="V281" i="5" s="1"/>
  <c r="T281" i="5"/>
  <c r="W281" i="5" s="1"/>
  <c r="S458" i="5"/>
  <c r="V458" i="5" s="1"/>
  <c r="T458" i="5"/>
  <c r="W458" i="5" s="1"/>
  <c r="S248" i="5"/>
  <c r="V248" i="5" s="1"/>
  <c r="T248" i="5"/>
  <c r="W248" i="5" s="1"/>
  <c r="T474" i="5"/>
  <c r="W474" i="5" s="1"/>
  <c r="S474" i="5"/>
  <c r="V474" i="5" s="1"/>
  <c r="T366" i="5"/>
  <c r="W366" i="5" s="1"/>
  <c r="S366" i="5"/>
  <c r="V366" i="5" s="1"/>
  <c r="S707" i="5"/>
  <c r="V707" i="5" s="1"/>
  <c r="T707" i="5"/>
  <c r="W707" i="5" s="1"/>
  <c r="S697" i="5"/>
  <c r="V697" i="5" s="1"/>
  <c r="T697" i="5"/>
  <c r="W697" i="5" s="1"/>
  <c r="S853" i="5"/>
  <c r="V853" i="5" s="1"/>
  <c r="T853" i="5"/>
  <c r="W853" i="5" s="1"/>
  <c r="T349" i="5"/>
  <c r="W349" i="5" s="1"/>
  <c r="S349" i="5"/>
  <c r="V349" i="5" s="1"/>
  <c r="S232" i="5"/>
  <c r="V232" i="5" s="1"/>
  <c r="T232" i="5"/>
  <c r="W232" i="5" s="1"/>
  <c r="S184" i="5"/>
  <c r="V184" i="5" s="1"/>
  <c r="T184" i="5"/>
  <c r="W184" i="5" s="1"/>
  <c r="S110" i="5"/>
  <c r="V110" i="5" s="1"/>
  <c r="T110" i="5"/>
  <c r="W110" i="5" s="1"/>
  <c r="S572" i="5"/>
  <c r="V572" i="5" s="1"/>
  <c r="T572" i="5"/>
  <c r="W572" i="5" s="1"/>
  <c r="S65" i="5"/>
  <c r="V65" i="5" s="1"/>
  <c r="T65" i="5"/>
  <c r="W65" i="5" s="1"/>
  <c r="T806" i="5"/>
  <c r="W806" i="5" s="1"/>
  <c r="S806" i="5"/>
  <c r="V806" i="5" s="1"/>
  <c r="S690" i="5"/>
  <c r="V690" i="5" s="1"/>
  <c r="T690" i="5"/>
  <c r="W690" i="5" s="1"/>
  <c r="S678" i="5"/>
  <c r="V678" i="5" s="1"/>
  <c r="T678" i="5"/>
  <c r="W678" i="5" s="1"/>
  <c r="T794" i="5"/>
  <c r="W794" i="5" s="1"/>
  <c r="S794" i="5"/>
  <c r="V794" i="5" s="1"/>
  <c r="S777" i="5"/>
  <c r="V777" i="5" s="1"/>
  <c r="T777" i="5"/>
  <c r="W777" i="5" s="1"/>
  <c r="S203" i="5"/>
  <c r="V203" i="5" s="1"/>
  <c r="T203" i="5"/>
  <c r="W203" i="5" s="1"/>
  <c r="S459" i="5"/>
  <c r="V459" i="5" s="1"/>
  <c r="T459" i="5"/>
  <c r="W459" i="5" s="1"/>
  <c r="T54" i="5"/>
  <c r="W54" i="5" s="1"/>
  <c r="S54" i="5"/>
  <c r="V54" i="5" s="1"/>
  <c r="T42" i="5"/>
  <c r="W42" i="5" s="1"/>
  <c r="S42" i="5"/>
  <c r="V42" i="5" s="1"/>
  <c r="S207" i="5"/>
  <c r="V207" i="5" s="1"/>
  <c r="T207" i="5"/>
  <c r="W207" i="5" s="1"/>
  <c r="S267" i="5"/>
  <c r="V267" i="5" s="1"/>
  <c r="T267" i="5"/>
  <c r="W267" i="5" s="1"/>
  <c r="S634" i="5"/>
  <c r="V634" i="5" s="1"/>
  <c r="T634" i="5"/>
  <c r="W634" i="5" s="1"/>
  <c r="T35" i="5"/>
  <c r="W35" i="5" s="1"/>
  <c r="S35" i="5"/>
  <c r="V35" i="5" s="1"/>
  <c r="S455" i="5"/>
  <c r="V455" i="5" s="1"/>
  <c r="T455" i="5"/>
  <c r="W455" i="5" s="1"/>
  <c r="S443" i="5"/>
  <c r="V443" i="5" s="1"/>
  <c r="T443" i="5"/>
  <c r="W443" i="5" s="1"/>
  <c r="T109" i="5"/>
  <c r="W109" i="5" s="1"/>
  <c r="S109" i="5"/>
  <c r="V109" i="5" s="1"/>
  <c r="S525" i="5"/>
  <c r="V525" i="5" s="1"/>
  <c r="T525" i="5"/>
  <c r="W525" i="5" s="1"/>
  <c r="T115" i="5"/>
  <c r="W115" i="5" s="1"/>
  <c r="S115" i="5"/>
  <c r="V115" i="5" s="1"/>
  <c r="T578" i="5"/>
  <c r="W578" i="5" s="1"/>
  <c r="S578" i="5"/>
  <c r="V578" i="5" s="1"/>
  <c r="T288" i="5"/>
  <c r="W288" i="5" s="1"/>
  <c r="S288" i="5"/>
  <c r="V288" i="5" s="1"/>
  <c r="S226" i="5"/>
  <c r="V226" i="5" s="1"/>
  <c r="T226" i="5"/>
  <c r="W226" i="5" s="1"/>
  <c r="S111" i="5"/>
  <c r="V111" i="5" s="1"/>
  <c r="T111" i="5"/>
  <c r="W111" i="5" s="1"/>
  <c r="S845" i="5"/>
  <c r="V845" i="5" s="1"/>
  <c r="T845" i="5"/>
  <c r="W845" i="5" s="1"/>
  <c r="T216" i="5"/>
  <c r="W216" i="5" s="1"/>
  <c r="S216" i="5"/>
  <c r="V216" i="5" s="1"/>
  <c r="S858" i="5"/>
  <c r="V858" i="5" s="1"/>
  <c r="T858" i="5"/>
  <c r="W858" i="5" s="1"/>
  <c r="S515" i="5"/>
  <c r="V515" i="5" s="1"/>
  <c r="T515" i="5"/>
  <c r="W515" i="5" s="1"/>
  <c r="S489" i="5"/>
  <c r="V489" i="5" s="1"/>
  <c r="T489" i="5"/>
  <c r="W489" i="5" s="1"/>
  <c r="S751" i="5"/>
  <c r="V751" i="5" s="1"/>
  <c r="T751" i="5"/>
  <c r="W751" i="5" s="1"/>
  <c r="T247" i="5"/>
  <c r="W247" i="5" s="1"/>
  <c r="S247" i="5"/>
  <c r="V247" i="5" s="1"/>
  <c r="S87" i="5"/>
  <c r="V87" i="5" s="1"/>
  <c r="T87" i="5"/>
  <c r="W87" i="5" s="1"/>
  <c r="S356" i="5"/>
  <c r="V356" i="5" s="1"/>
  <c r="T356" i="5"/>
  <c r="W356" i="5" s="1"/>
  <c r="S646" i="5"/>
  <c r="V646" i="5" s="1"/>
  <c r="T646" i="5"/>
  <c r="W646" i="5" s="1"/>
  <c r="T223" i="5"/>
  <c r="W223" i="5" s="1"/>
  <c r="S223" i="5"/>
  <c r="V223" i="5" s="1"/>
  <c r="T234" i="5"/>
  <c r="W234" i="5" s="1"/>
  <c r="S234" i="5"/>
  <c r="V234" i="5" s="1"/>
  <c r="S799" i="5"/>
  <c r="V799" i="5" s="1"/>
  <c r="T799" i="5"/>
  <c r="W799" i="5" s="1"/>
  <c r="S588" i="5"/>
  <c r="V588" i="5" s="1"/>
  <c r="T588" i="5"/>
  <c r="W588" i="5" s="1"/>
  <c r="S364" i="5"/>
  <c r="V364" i="5" s="1"/>
  <c r="T364" i="5"/>
  <c r="W364" i="5" s="1"/>
  <c r="T687" i="5"/>
  <c r="W687" i="5" s="1"/>
  <c r="S687" i="5"/>
  <c r="V687" i="5" s="1"/>
  <c r="S673" i="5"/>
  <c r="V673" i="5" s="1"/>
  <c r="T673" i="5"/>
  <c r="W673" i="5" s="1"/>
  <c r="S560" i="5"/>
  <c r="V560" i="5" s="1"/>
  <c r="T560" i="5"/>
  <c r="W560" i="5" s="1"/>
  <c r="T251" i="5"/>
  <c r="W251" i="5" s="1"/>
  <c r="S251" i="5"/>
  <c r="V251" i="5" s="1"/>
  <c r="S194" i="5"/>
  <c r="V194" i="5" s="1"/>
  <c r="T194" i="5"/>
  <c r="W194" i="5" s="1"/>
  <c r="T132" i="5"/>
  <c r="W132" i="5" s="1"/>
  <c r="S132" i="5"/>
  <c r="V132" i="5" s="1"/>
  <c r="T287" i="5"/>
  <c r="W287" i="5" s="1"/>
  <c r="S287" i="5"/>
  <c r="V287" i="5" s="1"/>
  <c r="S563" i="5"/>
  <c r="V563" i="5" s="1"/>
  <c r="T563" i="5"/>
  <c r="W563" i="5" s="1"/>
  <c r="T531" i="5"/>
  <c r="W531" i="5" s="1"/>
  <c r="S531" i="5"/>
  <c r="V531" i="5" s="1"/>
  <c r="S861" i="5"/>
  <c r="V861" i="5" s="1"/>
  <c r="T861" i="5"/>
  <c r="W861" i="5" s="1"/>
  <c r="S410" i="5"/>
  <c r="V410" i="5" s="1"/>
  <c r="T410" i="5"/>
  <c r="W410" i="5" s="1"/>
  <c r="S316" i="5"/>
  <c r="V316" i="5" s="1"/>
  <c r="T316" i="5"/>
  <c r="W316" i="5" s="1"/>
  <c r="S98" i="5"/>
  <c r="V98" i="5" s="1"/>
  <c r="T98" i="5"/>
  <c r="W98" i="5" s="1"/>
  <c r="S501" i="5"/>
  <c r="V501" i="5" s="1"/>
  <c r="T501" i="5"/>
  <c r="W501" i="5" s="1"/>
  <c r="S14" i="5"/>
  <c r="V14" i="5" s="1"/>
  <c r="T14" i="5"/>
  <c r="W14" i="5" s="1"/>
  <c r="S811" i="5"/>
  <c r="V811" i="5" s="1"/>
  <c r="T811" i="5"/>
  <c r="W811" i="5" s="1"/>
  <c r="S452" i="5"/>
  <c r="V452" i="5" s="1"/>
  <c r="T452" i="5"/>
  <c r="W452" i="5" s="1"/>
  <c r="S803" i="5"/>
  <c r="V803" i="5" s="1"/>
  <c r="T803" i="5"/>
  <c r="W803" i="5" s="1"/>
  <c r="S661" i="5"/>
  <c r="V661" i="5" s="1"/>
  <c r="T661" i="5"/>
  <c r="W661" i="5" s="1"/>
  <c r="T174" i="5"/>
  <c r="W174" i="5" s="1"/>
  <c r="S174" i="5"/>
  <c r="V174" i="5" s="1"/>
  <c r="S570" i="5"/>
  <c r="V570" i="5" s="1"/>
  <c r="T570" i="5"/>
  <c r="W570" i="5" s="1"/>
  <c r="T854" i="5"/>
  <c r="W854" i="5" s="1"/>
  <c r="S854" i="5"/>
  <c r="V854" i="5" s="1"/>
  <c r="T402" i="5"/>
  <c r="W402" i="5" s="1"/>
  <c r="S402" i="5"/>
  <c r="V402" i="5" s="1"/>
  <c r="T590" i="5"/>
  <c r="W590" i="5" s="1"/>
  <c r="S590" i="5"/>
  <c r="V590" i="5" s="1"/>
  <c r="T29" i="5"/>
  <c r="W29" i="5" s="1"/>
  <c r="S29" i="5"/>
  <c r="V29" i="5" s="1"/>
  <c r="S398" i="5"/>
  <c r="V398" i="5" s="1"/>
  <c r="T398" i="5"/>
  <c r="W398" i="5" s="1"/>
  <c r="S94" i="5"/>
  <c r="V94" i="5" s="1"/>
  <c r="T94" i="5"/>
  <c r="W94" i="5" s="1"/>
  <c r="S201" i="5"/>
  <c r="V201" i="5" s="1"/>
  <c r="T201" i="5"/>
  <c r="W201" i="5" s="1"/>
  <c r="T259" i="5"/>
  <c r="W259" i="5" s="1"/>
  <c r="S259" i="5"/>
  <c r="V259" i="5" s="1"/>
  <c r="S52" i="5"/>
  <c r="V52" i="5" s="1"/>
  <c r="T52" i="5"/>
  <c r="W52" i="5" s="1"/>
  <c r="T439" i="5"/>
  <c r="W439" i="5" s="1"/>
  <c r="S439" i="5"/>
  <c r="V439" i="5" s="1"/>
  <c r="S309" i="5"/>
  <c r="V309" i="5" s="1"/>
  <c r="T309" i="5"/>
  <c r="W309" i="5" s="1"/>
  <c r="S399" i="5"/>
  <c r="V399" i="5" s="1"/>
  <c r="T399" i="5"/>
  <c r="W399" i="5" s="1"/>
  <c r="S28" i="5"/>
  <c r="V28" i="5" s="1"/>
  <c r="T28" i="5"/>
  <c r="W28" i="5" s="1"/>
  <c r="S483" i="5"/>
  <c r="V483" i="5" s="1"/>
  <c r="T483" i="5"/>
  <c r="W483" i="5" s="1"/>
  <c r="T156" i="5"/>
  <c r="W156" i="5" s="1"/>
  <c r="S156" i="5"/>
  <c r="V156" i="5" s="1"/>
  <c r="S625" i="5"/>
  <c r="V625" i="5" s="1"/>
  <c r="T625" i="5"/>
  <c r="W625" i="5" s="1"/>
  <c r="S802" i="5"/>
  <c r="V802" i="5" s="1"/>
  <c r="T802" i="5"/>
  <c r="W802" i="5" s="1"/>
  <c r="T747" i="5"/>
  <c r="W747" i="5" s="1"/>
  <c r="S747" i="5"/>
  <c r="V747" i="5" s="1"/>
  <c r="S105" i="5"/>
  <c r="V105" i="5" s="1"/>
  <c r="T105" i="5"/>
  <c r="W105" i="5" s="1"/>
  <c r="S332" i="5"/>
  <c r="V332" i="5" s="1"/>
  <c r="T332" i="5"/>
  <c r="W332" i="5" s="1"/>
  <c r="S394" i="5"/>
  <c r="V394" i="5" s="1"/>
  <c r="T394" i="5"/>
  <c r="W394" i="5" s="1"/>
  <c r="S535" i="5"/>
  <c r="V535" i="5" s="1"/>
  <c r="T535" i="5"/>
  <c r="W535" i="5" s="1"/>
  <c r="T144" i="5"/>
  <c r="W144" i="5" s="1"/>
  <c r="S144" i="5"/>
  <c r="V144" i="5" s="1"/>
  <c r="S177" i="5"/>
  <c r="V177" i="5" s="1"/>
  <c r="T177" i="5"/>
  <c r="W177" i="5" s="1"/>
  <c r="T342" i="5"/>
  <c r="W342" i="5" s="1"/>
  <c r="S342" i="5"/>
  <c r="V342" i="5" s="1"/>
  <c r="S645" i="5"/>
  <c r="V645" i="5" s="1"/>
  <c r="T645" i="5"/>
  <c r="W645" i="5" s="1"/>
  <c r="S196" i="5"/>
  <c r="V196" i="5" s="1"/>
  <c r="T196" i="5"/>
  <c r="W196" i="5" s="1"/>
  <c r="S793" i="5"/>
  <c r="V793" i="5" s="1"/>
  <c r="T793" i="5"/>
  <c r="W793" i="5" s="1"/>
  <c r="T734" i="5"/>
  <c r="W734" i="5" s="1"/>
  <c r="S734" i="5"/>
  <c r="V734" i="5" s="1"/>
  <c r="S616" i="5"/>
  <c r="V616" i="5" s="1"/>
  <c r="T616" i="5"/>
  <c r="W616" i="5" s="1"/>
  <c r="S50" i="5"/>
  <c r="V50" i="5" s="1"/>
  <c r="T50" i="5"/>
  <c r="W50" i="5" s="1"/>
  <c r="T770" i="5"/>
  <c r="W770" i="5" s="1"/>
  <c r="S770" i="5"/>
  <c r="V770" i="5" s="1"/>
  <c r="T90" i="5"/>
  <c r="W90" i="5" s="1"/>
  <c r="S90" i="5"/>
  <c r="V90" i="5" s="1"/>
  <c r="T43" i="5"/>
  <c r="W43" i="5" s="1"/>
  <c r="S43" i="5"/>
  <c r="V43" i="5" s="1"/>
  <c r="T378" i="5"/>
  <c r="W378" i="5" s="1"/>
  <c r="S378" i="5"/>
  <c r="V378" i="5" s="1"/>
  <c r="S314" i="5"/>
  <c r="V314" i="5" s="1"/>
  <c r="T314" i="5"/>
  <c r="W314" i="5" s="1"/>
  <c r="T373" i="5"/>
  <c r="W373" i="5" s="1"/>
  <c r="S373" i="5"/>
  <c r="V373" i="5" s="1"/>
  <c r="S170" i="5"/>
  <c r="V170" i="5" s="1"/>
  <c r="T170" i="5"/>
  <c r="W170" i="5" s="1"/>
  <c r="S749" i="5"/>
  <c r="V749" i="5" s="1"/>
  <c r="T749" i="5"/>
  <c r="W749" i="5" s="1"/>
  <c r="T831" i="5"/>
  <c r="W831" i="5" s="1"/>
  <c r="S831" i="5"/>
  <c r="V831" i="5" s="1"/>
  <c r="S864" i="5"/>
  <c r="V864" i="5" s="1"/>
  <c r="T864" i="5"/>
  <c r="W864" i="5" s="1"/>
  <c r="S435" i="5"/>
  <c r="V435" i="5" s="1"/>
  <c r="T435" i="5"/>
  <c r="W435" i="5" s="1"/>
  <c r="S816" i="5"/>
  <c r="V816" i="5" s="1"/>
  <c r="T816" i="5"/>
  <c r="W816" i="5" s="1"/>
  <c r="S113" i="5"/>
  <c r="V113" i="5" s="1"/>
  <c r="T113" i="5"/>
  <c r="W113" i="5" s="1"/>
  <c r="T233" i="5"/>
  <c r="W233" i="5" s="1"/>
  <c r="S233" i="5"/>
  <c r="V233" i="5" s="1"/>
  <c r="T72" i="5"/>
  <c r="W72" i="5" s="1"/>
  <c r="S72" i="5"/>
  <c r="V72" i="5" s="1"/>
  <c r="T397" i="5"/>
  <c r="W397" i="5" s="1"/>
  <c r="S397" i="5"/>
  <c r="V397" i="5" s="1"/>
  <c r="T469" i="5"/>
  <c r="W469" i="5" s="1"/>
  <c r="S469" i="5"/>
  <c r="V469" i="5" s="1"/>
  <c r="S202" i="5"/>
  <c r="V202" i="5" s="1"/>
  <c r="T202" i="5"/>
  <c r="W202" i="5" s="1"/>
  <c r="S636" i="5"/>
  <c r="V636" i="5" s="1"/>
  <c r="T636" i="5"/>
  <c r="W636" i="5" s="1"/>
  <c r="T615" i="5"/>
  <c r="W615" i="5" s="1"/>
  <c r="S615" i="5"/>
  <c r="V615" i="5" s="1"/>
  <c r="S44" i="5"/>
  <c r="V44" i="5" s="1"/>
  <c r="T44" i="5"/>
  <c r="W44" i="5" s="1"/>
  <c r="S750" i="5"/>
  <c r="V750" i="5" s="1"/>
  <c r="T750" i="5"/>
  <c r="W750" i="5" s="1"/>
  <c r="S689" i="5"/>
  <c r="V689" i="5" s="1"/>
  <c r="T689" i="5"/>
  <c r="W689" i="5" s="1"/>
  <c r="S200" i="5"/>
  <c r="V200" i="5" s="1"/>
  <c r="T200" i="5"/>
  <c r="W200" i="5" s="1"/>
  <c r="S82" i="5"/>
  <c r="V82" i="5" s="1"/>
  <c r="T82" i="5"/>
  <c r="W82" i="5" s="1"/>
  <c r="T740" i="5"/>
  <c r="W740" i="5" s="1"/>
  <c r="S740" i="5"/>
  <c r="V740" i="5" s="1"/>
  <c r="S706" i="5"/>
  <c r="V706" i="5" s="1"/>
  <c r="T706" i="5"/>
  <c r="W706" i="5" s="1"/>
  <c r="S334" i="5"/>
  <c r="V334" i="5" s="1"/>
  <c r="T334" i="5"/>
  <c r="W334" i="5" s="1"/>
  <c r="S400" i="5"/>
  <c r="V400" i="5" s="1"/>
  <c r="T400" i="5"/>
  <c r="W400" i="5" s="1"/>
  <c r="S850" i="5"/>
  <c r="V850" i="5" s="1"/>
  <c r="T850" i="5"/>
  <c r="W850" i="5" s="1"/>
  <c r="S382" i="5"/>
  <c r="V382" i="5" s="1"/>
  <c r="T382" i="5"/>
  <c r="W382" i="5" s="1"/>
  <c r="S575" i="5"/>
  <c r="V575" i="5" s="1"/>
  <c r="T575" i="5"/>
  <c r="W575" i="5" s="1"/>
  <c r="S166" i="5"/>
  <c r="V166" i="5" s="1"/>
  <c r="T166" i="5"/>
  <c r="W166" i="5" s="1"/>
  <c r="T13" i="5"/>
  <c r="W13" i="5" s="1"/>
  <c r="S13" i="5"/>
  <c r="V13" i="5" s="1"/>
  <c r="AB773" i="5"/>
  <c r="AB791" i="5"/>
  <c r="S496" i="5"/>
  <c r="V496" i="5" s="1"/>
  <c r="T496" i="5"/>
  <c r="W496" i="5" s="1"/>
  <c r="T431" i="5"/>
  <c r="W431" i="5" s="1"/>
  <c r="S431" i="5"/>
  <c r="V431" i="5" s="1"/>
  <c r="S272" i="5"/>
  <c r="V272" i="5" s="1"/>
  <c r="T272" i="5"/>
  <c r="W272" i="5" s="1"/>
  <c r="T294" i="5"/>
  <c r="W294" i="5" s="1"/>
  <c r="S294" i="5"/>
  <c r="V294" i="5" s="1"/>
  <c r="S208" i="5"/>
  <c r="V208" i="5" s="1"/>
  <c r="T208" i="5"/>
  <c r="W208" i="5" s="1"/>
  <c r="S160" i="5"/>
  <c r="V160" i="5" s="1"/>
  <c r="T160" i="5"/>
  <c r="W160" i="5" s="1"/>
  <c r="S219" i="5"/>
  <c r="V219" i="5" s="1"/>
  <c r="T219" i="5"/>
  <c r="W219" i="5" s="1"/>
  <c r="T97" i="5"/>
  <c r="W97" i="5" s="1"/>
  <c r="S97" i="5"/>
  <c r="V97" i="5" s="1"/>
  <c r="S582" i="5"/>
  <c r="V582" i="5" s="1"/>
  <c r="T582" i="5"/>
  <c r="W582" i="5" s="1"/>
  <c r="S648" i="5"/>
  <c r="V648" i="5" s="1"/>
  <c r="T648" i="5"/>
  <c r="W648" i="5" s="1"/>
  <c r="S696" i="5"/>
  <c r="V696" i="5" s="1"/>
  <c r="T696" i="5"/>
  <c r="W696" i="5" s="1"/>
  <c r="S684" i="5"/>
  <c r="V684" i="5" s="1"/>
  <c r="T684" i="5"/>
  <c r="W684" i="5" s="1"/>
  <c r="S666" i="5"/>
  <c r="V666" i="5" s="1"/>
  <c r="T666" i="5"/>
  <c r="W666" i="5" s="1"/>
  <c r="T18" i="5"/>
  <c r="W18" i="5" s="1"/>
  <c r="S18" i="5"/>
  <c r="V18" i="5" s="1"/>
  <c r="S641" i="5"/>
  <c r="V641" i="5" s="1"/>
  <c r="T641" i="5"/>
  <c r="W641" i="5" s="1"/>
  <c r="S553" i="5"/>
  <c r="V553" i="5" s="1"/>
  <c r="T553" i="5"/>
  <c r="W553" i="5" s="1"/>
  <c r="S137" i="5"/>
  <c r="V137" i="5" s="1"/>
  <c r="T137" i="5"/>
  <c r="W137" i="5" s="1"/>
  <c r="T48" i="5"/>
  <c r="W48" i="5" s="1"/>
  <c r="S48" i="5"/>
  <c r="V48" i="5" s="1"/>
  <c r="T36" i="5"/>
  <c r="W36" i="5" s="1"/>
  <c r="S36" i="5"/>
  <c r="V36" i="5" s="1"/>
  <c r="T842" i="5"/>
  <c r="W842" i="5" s="1"/>
  <c r="S842" i="5"/>
  <c r="V842" i="5" s="1"/>
  <c r="S57" i="5"/>
  <c r="V57" i="5" s="1"/>
  <c r="T57" i="5"/>
  <c r="W57" i="5" s="1"/>
  <c r="S733" i="5"/>
  <c r="V733" i="5" s="1"/>
  <c r="T733" i="5"/>
  <c r="W733" i="5" s="1"/>
  <c r="T444" i="5"/>
  <c r="W444" i="5" s="1"/>
  <c r="S444" i="5"/>
  <c r="V444" i="5" s="1"/>
  <c r="T461" i="5"/>
  <c r="W461" i="5" s="1"/>
  <c r="S461" i="5"/>
  <c r="V461" i="5" s="1"/>
  <c r="T449" i="5"/>
  <c r="W449" i="5" s="1"/>
  <c r="S449" i="5"/>
  <c r="V449" i="5" s="1"/>
  <c r="S416" i="5"/>
  <c r="V416" i="5" s="1"/>
  <c r="T416" i="5"/>
  <c r="W416" i="5" s="1"/>
  <c r="S134" i="5"/>
  <c r="V134" i="5" s="1"/>
  <c r="T134" i="5"/>
  <c r="W134" i="5" s="1"/>
  <c r="S116" i="5"/>
  <c r="V116" i="5" s="1"/>
  <c r="T116" i="5"/>
  <c r="W116" i="5" s="1"/>
  <c r="S338" i="5"/>
  <c r="V338" i="5" s="1"/>
  <c r="T338" i="5"/>
  <c r="W338" i="5" s="1"/>
  <c r="T324" i="5"/>
  <c r="W324" i="5" s="1"/>
  <c r="S324" i="5"/>
  <c r="V324" i="5" s="1"/>
  <c r="S250" i="5"/>
  <c r="V250" i="5" s="1"/>
  <c r="T250" i="5"/>
  <c r="W250" i="5" s="1"/>
  <c r="S635" i="5"/>
  <c r="V635" i="5" s="1"/>
  <c r="T635" i="5"/>
  <c r="W635" i="5" s="1"/>
  <c r="S279" i="5"/>
  <c r="V279" i="5" s="1"/>
  <c r="T279" i="5"/>
  <c r="W279" i="5" s="1"/>
  <c r="T331" i="5"/>
  <c r="W331" i="5" s="1"/>
  <c r="S331" i="5"/>
  <c r="V331" i="5" s="1"/>
  <c r="S27" i="5"/>
  <c r="V27" i="5" s="1"/>
  <c r="T27" i="5"/>
  <c r="W27" i="5" s="1"/>
  <c r="S99" i="5"/>
  <c r="V99" i="5" s="1"/>
  <c r="T99" i="5"/>
  <c r="W99" i="5" s="1"/>
  <c r="S502" i="5"/>
  <c r="V502" i="5" s="1"/>
  <c r="T502" i="5"/>
  <c r="W502" i="5" s="1"/>
  <c r="T686" i="5"/>
  <c r="W686" i="5" s="1"/>
  <c r="S686" i="5"/>
  <c r="V686" i="5" s="1"/>
  <c r="S549" i="5"/>
  <c r="V549" i="5" s="1"/>
  <c r="T549" i="5"/>
  <c r="W549" i="5" s="1"/>
  <c r="T295" i="5"/>
  <c r="W295" i="5" s="1"/>
  <c r="S295" i="5"/>
  <c r="V295" i="5" s="1"/>
  <c r="S280" i="5"/>
  <c r="V280" i="5" s="1"/>
  <c r="T280" i="5"/>
  <c r="W280" i="5" s="1"/>
  <c r="T127" i="5"/>
  <c r="W127" i="5" s="1"/>
  <c r="S127" i="5"/>
  <c r="V127" i="5" s="1"/>
  <c r="S491" i="5"/>
  <c r="V491" i="5" s="1"/>
  <c r="T491" i="5"/>
  <c r="W491" i="5" s="1"/>
  <c r="T181" i="5"/>
  <c r="W181" i="5" s="1"/>
  <c r="S181" i="5"/>
  <c r="V181" i="5" s="1"/>
  <c r="S188" i="5"/>
  <c r="V188" i="5" s="1"/>
  <c r="T188" i="5"/>
  <c r="W188" i="5" s="1"/>
  <c r="S584" i="5"/>
  <c r="V584" i="5" s="1"/>
  <c r="T584" i="5"/>
  <c r="W584" i="5" s="1"/>
  <c r="T680" i="5"/>
  <c r="W680" i="5" s="1"/>
  <c r="S680" i="5"/>
  <c r="V680" i="5" s="1"/>
  <c r="S620" i="5"/>
  <c r="V620" i="5" s="1"/>
  <c r="T620" i="5"/>
  <c r="W620" i="5" s="1"/>
  <c r="T337" i="5"/>
  <c r="W337" i="5" s="1"/>
  <c r="S337" i="5"/>
  <c r="V337" i="5" s="1"/>
  <c r="S642" i="5"/>
  <c r="V642" i="5" s="1"/>
  <c r="T642" i="5"/>
  <c r="W642" i="5" s="1"/>
  <c r="S155" i="5"/>
  <c r="V155" i="5" s="1"/>
  <c r="T155" i="5"/>
  <c r="W155" i="5" s="1"/>
  <c r="S796" i="5"/>
  <c r="V796" i="5" s="1"/>
  <c r="T796" i="5"/>
  <c r="W796" i="5" s="1"/>
  <c r="S101" i="5"/>
  <c r="V101" i="5" s="1"/>
  <c r="T101" i="5"/>
  <c r="W101" i="5" s="1"/>
  <c r="T621" i="5"/>
  <c r="W621" i="5" s="1"/>
  <c r="S621" i="5"/>
  <c r="V621" i="5" s="1"/>
  <c r="S714" i="5"/>
  <c r="V714" i="5" s="1"/>
  <c r="T714" i="5"/>
  <c r="W714" i="5" s="1"/>
  <c r="S655" i="5"/>
  <c r="V655" i="5" s="1"/>
  <c r="T655" i="5"/>
  <c r="W655" i="5" s="1"/>
  <c r="S58" i="5"/>
  <c r="V58" i="5" s="1"/>
  <c r="T58" i="5"/>
  <c r="W58" i="5" s="1"/>
  <c r="S117" i="5"/>
  <c r="V117" i="5" s="1"/>
  <c r="T117" i="5"/>
  <c r="W117" i="5" s="1"/>
  <c r="S514" i="5"/>
  <c r="V514" i="5" s="1"/>
  <c r="T514" i="5"/>
  <c r="W514" i="5" s="1"/>
  <c r="T325" i="5"/>
  <c r="W325" i="5" s="1"/>
  <c r="S325" i="5"/>
  <c r="V325" i="5" s="1"/>
  <c r="T493" i="5"/>
  <c r="W493" i="5" s="1"/>
  <c r="S493" i="5"/>
  <c r="V493" i="5" s="1"/>
  <c r="S140" i="5"/>
  <c r="V140" i="5" s="1"/>
  <c r="T140" i="5"/>
  <c r="W140" i="5" s="1"/>
  <c r="T866" i="5"/>
  <c r="W866" i="5" s="1"/>
  <c r="S866" i="5"/>
  <c r="V866" i="5" s="1"/>
  <c r="S760" i="5"/>
  <c r="V760" i="5" s="1"/>
  <c r="T760" i="5"/>
  <c r="W760" i="5" s="1"/>
  <c r="S529" i="5"/>
  <c r="V529" i="5" s="1"/>
  <c r="T529" i="5"/>
  <c r="W529" i="5" s="1"/>
  <c r="S405" i="5"/>
  <c r="V405" i="5" s="1"/>
  <c r="T405" i="5"/>
  <c r="W405" i="5" s="1"/>
  <c r="S340" i="5"/>
  <c r="V340" i="5" s="1"/>
  <c r="T340" i="5"/>
  <c r="W340" i="5" s="1"/>
  <c r="S183" i="5"/>
  <c r="V183" i="5" s="1"/>
  <c r="T183" i="5"/>
  <c r="W183" i="5" s="1"/>
  <c r="S637" i="5"/>
  <c r="V637" i="5" s="1"/>
  <c r="T637" i="5"/>
  <c r="W637" i="5" s="1"/>
  <c r="S159" i="5"/>
  <c r="V159" i="5" s="1"/>
  <c r="T159" i="5"/>
  <c r="W159" i="5" s="1"/>
  <c r="S41" i="5"/>
  <c r="V41" i="5" s="1"/>
  <c r="T41" i="5"/>
  <c r="W41" i="5" s="1"/>
  <c r="S447" i="5"/>
  <c r="V447" i="5" s="1"/>
  <c r="T447" i="5"/>
  <c r="W447" i="5" s="1"/>
  <c r="S154" i="5"/>
  <c r="V154" i="5" s="1"/>
  <c r="T154" i="5"/>
  <c r="W154" i="5" s="1"/>
  <c r="S238" i="5"/>
  <c r="V238" i="5" s="1"/>
  <c r="T238" i="5"/>
  <c r="W238" i="5" s="1"/>
  <c r="S838" i="5"/>
  <c r="V838" i="5" s="1"/>
  <c r="T838" i="5"/>
  <c r="W838" i="5" s="1"/>
  <c r="T463" i="5"/>
  <c r="W463" i="5" s="1"/>
  <c r="S463" i="5"/>
  <c r="V463" i="5" s="1"/>
  <c r="T283" i="5"/>
  <c r="W283" i="5" s="1"/>
  <c r="S283" i="5"/>
  <c r="V283" i="5" s="1"/>
  <c r="T759" i="5"/>
  <c r="W759" i="5" s="1"/>
  <c r="S759" i="5"/>
  <c r="V759" i="5" s="1"/>
  <c r="T89" i="5"/>
  <c r="W89" i="5" s="1"/>
  <c r="S89" i="5"/>
  <c r="V89" i="5" s="1"/>
  <c r="S565" i="5"/>
  <c r="V565" i="5" s="1"/>
  <c r="T565" i="5"/>
  <c r="W565" i="5" s="1"/>
  <c r="S766" i="5"/>
  <c r="V766" i="5" s="1"/>
  <c r="T766" i="5"/>
  <c r="W766" i="5" s="1"/>
  <c r="S17" i="5"/>
  <c r="V17" i="5" s="1"/>
  <c r="T17" i="5"/>
  <c r="W17" i="5" s="1"/>
  <c r="S524" i="5"/>
  <c r="V524" i="5" s="1"/>
  <c r="T524" i="5"/>
  <c r="W524" i="5" s="1"/>
  <c r="S142" i="5"/>
  <c r="V142" i="5" s="1"/>
  <c r="T142" i="5"/>
  <c r="W142" i="5" s="1"/>
  <c r="T415" i="5"/>
  <c r="W415" i="5" s="1"/>
  <c r="S415" i="5"/>
  <c r="V415" i="5" s="1"/>
  <c r="T108" i="5"/>
  <c r="W108" i="5" s="1"/>
  <c r="S108" i="5"/>
  <c r="V108" i="5" s="1"/>
  <c r="T627" i="5"/>
  <c r="W627" i="5" s="1"/>
  <c r="S627" i="5"/>
  <c r="V627" i="5" s="1"/>
  <c r="S846" i="5"/>
  <c r="V846" i="5" s="1"/>
  <c r="T846" i="5"/>
  <c r="W846" i="5" s="1"/>
  <c r="S757" i="5"/>
  <c r="V757" i="5" s="1"/>
  <c r="T757" i="5"/>
  <c r="W757" i="5" s="1"/>
  <c r="S679" i="5"/>
  <c r="V679" i="5" s="1"/>
  <c r="T679" i="5"/>
  <c r="W679" i="5" s="1"/>
  <c r="T384" i="5"/>
  <c r="W384" i="5" s="1"/>
  <c r="S384" i="5"/>
  <c r="V384" i="5" s="1"/>
  <c r="T217" i="5"/>
  <c r="W217" i="5" s="1"/>
  <c r="S217" i="5"/>
  <c r="V217" i="5" s="1"/>
  <c r="S352" i="5"/>
  <c r="V352" i="5" s="1"/>
  <c r="T352" i="5"/>
  <c r="W352" i="5" s="1"/>
  <c r="S417" i="5"/>
  <c r="V417" i="5" s="1"/>
  <c r="T417" i="5"/>
  <c r="W417" i="5" s="1"/>
  <c r="T25" i="5"/>
  <c r="W25" i="5" s="1"/>
  <c r="S25" i="5"/>
  <c r="V25" i="5" s="1"/>
  <c r="S441" i="5"/>
  <c r="V441" i="5" s="1"/>
  <c r="T441" i="5"/>
  <c r="W441" i="5" s="1"/>
  <c r="S158" i="5"/>
  <c r="V158" i="5" s="1"/>
  <c r="T158" i="5"/>
  <c r="W158" i="5" s="1"/>
  <c r="T30" i="5"/>
  <c r="W30" i="5" s="1"/>
  <c r="S30" i="5"/>
  <c r="V30" i="5" s="1"/>
  <c r="S865" i="5"/>
  <c r="V865" i="5" s="1"/>
  <c r="T865" i="5"/>
  <c r="W865" i="5" s="1"/>
  <c r="T728" i="5"/>
  <c r="W728" i="5" s="1"/>
  <c r="S728" i="5"/>
  <c r="V728" i="5" s="1"/>
  <c r="S484" i="5"/>
  <c r="V484" i="5" s="1"/>
  <c r="T484" i="5"/>
  <c r="W484" i="5" s="1"/>
  <c r="S667" i="5"/>
  <c r="V667" i="5" s="1"/>
  <c r="T667" i="5"/>
  <c r="W667" i="5" s="1"/>
  <c r="S290" i="5"/>
  <c r="V290" i="5" s="1"/>
  <c r="T290" i="5"/>
  <c r="W290" i="5" s="1"/>
  <c r="S605" i="5"/>
  <c r="V605" i="5" s="1"/>
  <c r="T605" i="5"/>
  <c r="W605" i="5" s="1"/>
  <c r="S221" i="5"/>
  <c r="V221" i="5" s="1"/>
  <c r="T221" i="5"/>
  <c r="W221" i="5" s="1"/>
  <c r="S143" i="5"/>
  <c r="V143" i="5" s="1"/>
  <c r="T143" i="5"/>
  <c r="W143" i="5" s="1"/>
  <c r="T407" i="5"/>
  <c r="W407" i="5" s="1"/>
  <c r="S407" i="5"/>
  <c r="V407" i="5" s="1"/>
  <c r="S257" i="5"/>
  <c r="V257" i="5" s="1"/>
  <c r="T257" i="5"/>
  <c r="W257" i="5" s="1"/>
  <c r="S825" i="5"/>
  <c r="V825" i="5" s="1"/>
  <c r="T825" i="5"/>
  <c r="W825" i="5" s="1"/>
  <c r="S688" i="5"/>
  <c r="V688" i="5" s="1"/>
  <c r="T688" i="5"/>
  <c r="W688" i="5" s="1"/>
  <c r="S190" i="5"/>
  <c r="V190" i="5" s="1"/>
  <c r="T190" i="5"/>
  <c r="W190" i="5" s="1"/>
  <c r="S657" i="5"/>
  <c r="V657" i="5" s="1"/>
  <c r="T657" i="5"/>
  <c r="W657" i="5" s="1"/>
  <c r="S350" i="5"/>
  <c r="V350" i="5" s="1"/>
  <c r="T350" i="5"/>
  <c r="W350" i="5" s="1"/>
  <c r="S333" i="5"/>
  <c r="V333" i="5" s="1"/>
  <c r="T333" i="5"/>
  <c r="W333" i="5" s="1"/>
  <c r="S815" i="5"/>
  <c r="V815" i="5" s="1"/>
  <c r="T815" i="5"/>
  <c r="W815" i="5" s="1"/>
  <c r="T504" i="5"/>
  <c r="W504" i="5" s="1"/>
  <c r="S504" i="5"/>
  <c r="V504" i="5" s="1"/>
  <c r="S538" i="5"/>
  <c r="V538" i="5" s="1"/>
  <c r="T538" i="5"/>
  <c r="W538" i="5" s="1"/>
  <c r="S292" i="5"/>
  <c r="V292" i="5" s="1"/>
  <c r="T292" i="5"/>
  <c r="W292" i="5" s="1"/>
  <c r="T487" i="5"/>
  <c r="W487" i="5" s="1"/>
  <c r="S487" i="5"/>
  <c r="V487" i="5" s="1"/>
  <c r="S552" i="5"/>
  <c r="V552" i="5" s="1"/>
  <c r="T552" i="5"/>
  <c r="W552" i="5" s="1"/>
  <c r="S677" i="5"/>
  <c r="V677" i="5" s="1"/>
  <c r="T677" i="5"/>
  <c r="W677" i="5" s="1"/>
  <c r="S512" i="5"/>
  <c r="V512" i="5" s="1"/>
  <c r="T512" i="5"/>
  <c r="W512" i="5" s="1"/>
  <c r="S93" i="5"/>
  <c r="V93" i="5" s="1"/>
  <c r="T93" i="5"/>
  <c r="W93" i="5" s="1"/>
  <c r="S851" i="5"/>
  <c r="V851" i="5" s="1"/>
  <c r="T851" i="5"/>
  <c r="W851" i="5" s="1"/>
  <c r="S40" i="5"/>
  <c r="V40" i="5" s="1"/>
  <c r="T40" i="5"/>
  <c r="W40" i="5" s="1"/>
  <c r="T211" i="5"/>
  <c r="W211" i="5" s="1"/>
  <c r="S211" i="5"/>
  <c r="V211" i="5" s="1"/>
  <c r="S245" i="5"/>
  <c r="V245" i="5" s="1"/>
  <c r="T245" i="5"/>
  <c r="W245" i="5" s="1"/>
  <c r="T161" i="5"/>
  <c r="W161" i="5" s="1"/>
  <c r="S161" i="5"/>
  <c r="V161" i="5" s="1"/>
  <c r="S488" i="5"/>
  <c r="V488" i="5" s="1"/>
  <c r="T488" i="5"/>
  <c r="W488" i="5" s="1"/>
  <c r="S470" i="5"/>
  <c r="V470" i="5" s="1"/>
  <c r="T470" i="5"/>
  <c r="W470" i="5" s="1"/>
  <c r="S171" i="5"/>
  <c r="V171" i="5" s="1"/>
  <c r="T171" i="5"/>
  <c r="W171" i="5" s="1"/>
  <c r="T567" i="5"/>
  <c r="W567" i="5" s="1"/>
  <c r="S567" i="5"/>
  <c r="V567" i="5" s="1"/>
  <c r="S387" i="5"/>
  <c r="V387" i="5" s="1"/>
  <c r="T387" i="5"/>
  <c r="W387" i="5" s="1"/>
  <c r="S730" i="5"/>
  <c r="V730" i="5" s="1"/>
  <c r="T730" i="5"/>
  <c r="W730" i="5" s="1"/>
  <c r="S833" i="5"/>
  <c r="V833" i="5" s="1"/>
  <c r="T833" i="5"/>
  <c r="W833" i="5" s="1"/>
  <c r="S20" i="5"/>
  <c r="V20" i="5" s="1"/>
  <c r="T20" i="5"/>
  <c r="W20" i="5" s="1"/>
  <c r="T385" i="5"/>
  <c r="W385" i="5" s="1"/>
  <c r="S385" i="5"/>
  <c r="V385" i="5" s="1"/>
  <c r="S220" i="5"/>
  <c r="V220" i="5" s="1"/>
  <c r="T220" i="5"/>
  <c r="W220" i="5" s="1"/>
  <c r="S68" i="5"/>
  <c r="V68" i="5" s="1"/>
  <c r="T68" i="5"/>
  <c r="W68" i="5" s="1"/>
  <c r="S856" i="5"/>
  <c r="V856" i="5" s="1"/>
  <c r="T856" i="5"/>
  <c r="W856" i="5" s="1"/>
  <c r="T771" i="5"/>
  <c r="W771" i="5" s="1"/>
  <c r="S771" i="5"/>
  <c r="V771" i="5" s="1"/>
  <c r="S809" i="5"/>
  <c r="V809" i="5" s="1"/>
  <c r="T809" i="5"/>
  <c r="W809" i="5" s="1"/>
  <c r="T855" i="5"/>
  <c r="W855" i="5" s="1"/>
  <c r="S855" i="5"/>
  <c r="V855" i="5" s="1"/>
  <c r="S274" i="5"/>
  <c r="V274" i="5" s="1"/>
  <c r="T274" i="5"/>
  <c r="W274" i="5" s="1"/>
  <c r="S478" i="5"/>
  <c r="V478" i="5" s="1"/>
  <c r="T478" i="5"/>
  <c r="W478" i="5" s="1"/>
  <c r="T107" i="5"/>
  <c r="W107" i="5" s="1"/>
  <c r="S107" i="5"/>
  <c r="V107" i="5" s="1"/>
  <c r="S601" i="5"/>
  <c r="V601" i="5" s="1"/>
  <c r="T601" i="5"/>
  <c r="W601" i="5" s="1"/>
  <c r="T403" i="5"/>
  <c r="W403" i="5" s="1"/>
  <c r="S403" i="5"/>
  <c r="V403" i="5" s="1"/>
  <c r="S660" i="5"/>
  <c r="V660" i="5" s="1"/>
  <c r="T660" i="5"/>
  <c r="W660" i="5" s="1"/>
  <c r="S100" i="5"/>
  <c r="V100" i="5" s="1"/>
  <c r="T100" i="5"/>
  <c r="W100" i="5" s="1"/>
  <c r="S574" i="5"/>
  <c r="V574" i="5" s="1"/>
  <c r="T574" i="5"/>
  <c r="W574" i="5" s="1"/>
  <c r="S135" i="5"/>
  <c r="V135" i="5" s="1"/>
  <c r="T135" i="5"/>
  <c r="W135" i="5" s="1"/>
  <c r="T420" i="5"/>
  <c r="W420" i="5" s="1"/>
  <c r="S420" i="5"/>
  <c r="V420" i="5" s="1"/>
  <c r="T752" i="5"/>
  <c r="W752" i="5" s="1"/>
  <c r="S752" i="5"/>
  <c r="V752" i="5" s="1"/>
  <c r="S401" i="5"/>
  <c r="V401" i="5" s="1"/>
  <c r="T401" i="5"/>
  <c r="W401" i="5" s="1"/>
  <c r="T192" i="5"/>
  <c r="W192" i="5" s="1"/>
  <c r="S192" i="5"/>
  <c r="V192" i="5" s="1"/>
  <c r="T180" i="5"/>
  <c r="W180" i="5" s="1"/>
  <c r="S180" i="5"/>
  <c r="V180" i="5" s="1"/>
  <c r="S539" i="5"/>
  <c r="V539" i="5" s="1"/>
  <c r="T539" i="5"/>
  <c r="W539" i="5" s="1"/>
  <c r="S182" i="5"/>
  <c r="V182" i="5" s="1"/>
  <c r="T182" i="5"/>
  <c r="W182" i="5" s="1"/>
  <c r="S597" i="5"/>
  <c r="V597" i="5" s="1"/>
  <c r="T597" i="5"/>
  <c r="W597" i="5" s="1"/>
  <c r="T253" i="5"/>
  <c r="W253" i="5" s="1"/>
  <c r="S253" i="5"/>
  <c r="V253" i="5" s="1"/>
  <c r="S532" i="5"/>
  <c r="V532" i="5" s="1"/>
  <c r="T532" i="5"/>
  <c r="W532" i="5" s="1"/>
  <c r="S520" i="5"/>
  <c r="V520" i="5" s="1"/>
  <c r="T520" i="5"/>
  <c r="W520" i="5" s="1"/>
  <c r="S71" i="5"/>
  <c r="V71" i="5" s="1"/>
  <c r="T71" i="5"/>
  <c r="W71" i="5" s="1"/>
  <c r="S755" i="5"/>
  <c r="V755" i="5" s="1"/>
  <c r="T755" i="5"/>
  <c r="W755" i="5" s="1"/>
  <c r="T475" i="5"/>
  <c r="W475" i="5" s="1"/>
  <c r="S475" i="5"/>
  <c r="V475" i="5" s="1"/>
  <c r="T746" i="5"/>
  <c r="W746" i="5" s="1"/>
  <c r="S746" i="5"/>
  <c r="V746" i="5" s="1"/>
  <c r="S632" i="5"/>
  <c r="V632" i="5" s="1"/>
  <c r="T632" i="5"/>
  <c r="W632" i="5" s="1"/>
  <c r="S437" i="5"/>
  <c r="V437" i="5" s="1"/>
  <c r="T437" i="5"/>
  <c r="W437" i="5" s="1"/>
  <c r="S672" i="5"/>
  <c r="V672" i="5" s="1"/>
  <c r="T672" i="5"/>
  <c r="W672" i="5" s="1"/>
  <c r="S75" i="5"/>
  <c r="V75" i="5" s="1"/>
  <c r="T75" i="5"/>
  <c r="W75" i="5" s="1"/>
  <c r="S732" i="5"/>
  <c r="V732" i="5" s="1"/>
  <c r="T732" i="5"/>
  <c r="W732" i="5" s="1"/>
  <c r="S513" i="5"/>
  <c r="V513" i="5" s="1"/>
  <c r="T513" i="5"/>
  <c r="W513" i="5" s="1"/>
  <c r="T824" i="5"/>
  <c r="W824" i="5" s="1"/>
  <c r="S824" i="5"/>
  <c r="V824" i="5" s="1"/>
  <c r="S724" i="5"/>
  <c r="V724" i="5" s="1"/>
  <c r="T724" i="5"/>
  <c r="W724" i="5" s="1"/>
  <c r="S700" i="5"/>
  <c r="V700" i="5" s="1"/>
  <c r="T700" i="5"/>
  <c r="W700" i="5" s="1"/>
  <c r="T282" i="5"/>
  <c r="W282" i="5" s="1"/>
  <c r="S282" i="5"/>
  <c r="V282" i="5" s="1"/>
  <c r="S863" i="5"/>
  <c r="V863" i="5" s="1"/>
  <c r="T863" i="5"/>
  <c r="W863" i="5" s="1"/>
  <c r="T162" i="5"/>
  <c r="W162" i="5" s="1"/>
  <c r="S162" i="5"/>
  <c r="V162" i="5" s="1"/>
  <c r="T517" i="5"/>
  <c r="W517" i="5" s="1"/>
  <c r="S517" i="5"/>
  <c r="V517" i="5" s="1"/>
  <c r="T505" i="5"/>
  <c r="W505" i="5" s="1"/>
  <c r="S505" i="5"/>
  <c r="V505" i="5" s="1"/>
  <c r="S533" i="5"/>
  <c r="V533" i="5" s="1"/>
  <c r="T533" i="5"/>
  <c r="W533" i="5" s="1"/>
  <c r="S857" i="5"/>
  <c r="V857" i="5" s="1"/>
  <c r="T857" i="5"/>
  <c r="W857" i="5" s="1"/>
  <c r="S670" i="5"/>
  <c r="V670" i="5" s="1"/>
  <c r="T670" i="5"/>
  <c r="W670" i="5" s="1"/>
  <c r="T60" i="5"/>
  <c r="W60" i="5" s="1"/>
  <c r="S60" i="5"/>
  <c r="V60" i="5" s="1"/>
  <c r="T445" i="5"/>
  <c r="W445" i="5" s="1"/>
  <c r="S445" i="5"/>
  <c r="V445" i="5" s="1"/>
  <c r="T433" i="5"/>
  <c r="W433" i="5" s="1"/>
  <c r="S433" i="5"/>
  <c r="V433" i="5" s="1"/>
  <c r="S568" i="5"/>
  <c r="V568" i="5" s="1"/>
  <c r="T568" i="5"/>
  <c r="W568" i="5" s="1"/>
  <c r="T66" i="5"/>
  <c r="W66" i="5" s="1"/>
  <c r="S66" i="5"/>
  <c r="V66" i="5" s="1"/>
  <c r="T492" i="5"/>
  <c r="W492" i="5" s="1"/>
  <c r="S492" i="5"/>
  <c r="V492" i="5" s="1"/>
  <c r="S784" i="5"/>
  <c r="V784" i="5" s="1"/>
  <c r="T784" i="5"/>
  <c r="W784" i="5" s="1"/>
  <c r="T788" i="5"/>
  <c r="W788" i="5" s="1"/>
  <c r="S788" i="5"/>
  <c r="V788" i="5" s="1"/>
  <c r="S26" i="5"/>
  <c r="V26" i="5" s="1"/>
  <c r="T26" i="5"/>
  <c r="W26" i="5" s="1"/>
  <c r="S633" i="5"/>
  <c r="V633" i="5" s="1"/>
  <c r="T633" i="5"/>
  <c r="W633" i="5" s="1"/>
  <c r="T119" i="5"/>
  <c r="W119" i="5" s="1"/>
  <c r="S119" i="5"/>
  <c r="V119" i="5" s="1"/>
  <c r="S589" i="5"/>
  <c r="V589" i="5" s="1"/>
  <c r="T589" i="5"/>
  <c r="W589" i="5" s="1"/>
  <c r="S550" i="5"/>
  <c r="V550" i="5" s="1"/>
  <c r="T550" i="5"/>
  <c r="W550" i="5" s="1"/>
  <c r="T519" i="5"/>
  <c r="W519" i="5" s="1"/>
  <c r="S519" i="5"/>
  <c r="V519" i="5" s="1"/>
  <c r="S536" i="5"/>
  <c r="V536" i="5" s="1"/>
  <c r="T536" i="5"/>
  <c r="W536" i="5" s="1"/>
  <c r="S359" i="5"/>
  <c r="V359" i="5" s="1"/>
  <c r="T359" i="5"/>
  <c r="W359" i="5" s="1"/>
  <c r="T626" i="5"/>
  <c r="W626" i="5" s="1"/>
  <c r="S626" i="5"/>
  <c r="V626" i="5" s="1"/>
  <c r="S715" i="5"/>
  <c r="V715" i="5" s="1"/>
  <c r="T715" i="5"/>
  <c r="W715" i="5" s="1"/>
  <c r="S424" i="5"/>
  <c r="V424" i="5" s="1"/>
  <c r="T424" i="5"/>
  <c r="W424" i="5" s="1"/>
  <c r="S291" i="5"/>
  <c r="V291" i="5" s="1"/>
  <c r="T291" i="5"/>
  <c r="W291" i="5" s="1"/>
  <c r="S315" i="5"/>
  <c r="V315" i="5" s="1"/>
  <c r="T315" i="5"/>
  <c r="W315" i="5" s="1"/>
  <c r="S148" i="5"/>
  <c r="V148" i="5" s="1"/>
  <c r="T148" i="5"/>
  <c r="W148" i="5" s="1"/>
  <c r="T85" i="5"/>
  <c r="W85" i="5" s="1"/>
  <c r="S85" i="5"/>
  <c r="V85" i="5" s="1"/>
  <c r="T73" i="5"/>
  <c r="W73" i="5" s="1"/>
  <c r="S73" i="5"/>
  <c r="V73" i="5" s="1"/>
  <c r="S440" i="5"/>
  <c r="V440" i="5" s="1"/>
  <c r="T440" i="5"/>
  <c r="W440" i="5" s="1"/>
  <c r="S595" i="5"/>
  <c r="V595" i="5" s="1"/>
  <c r="T595" i="5"/>
  <c r="W595" i="5" s="1"/>
  <c r="S805" i="5"/>
  <c r="V805" i="5" s="1"/>
  <c r="T805" i="5"/>
  <c r="W805" i="5" s="1"/>
  <c r="S654" i="5"/>
  <c r="V654" i="5" s="1"/>
  <c r="T654" i="5"/>
  <c r="W654" i="5" s="1"/>
  <c r="S593" i="5"/>
  <c r="V593" i="5" s="1"/>
  <c r="T593" i="5"/>
  <c r="W593" i="5" s="1"/>
  <c r="S465" i="5"/>
  <c r="V465" i="5" s="1"/>
  <c r="T465" i="5"/>
  <c r="W465" i="5" s="1"/>
  <c r="S581" i="5"/>
  <c r="V581" i="5" s="1"/>
  <c r="T581" i="5"/>
  <c r="W581" i="5" s="1"/>
  <c r="T157" i="5"/>
  <c r="W157" i="5" s="1"/>
  <c r="S157" i="5"/>
  <c r="V157" i="5" s="1"/>
  <c r="T103" i="5"/>
  <c r="W103" i="5" s="1"/>
  <c r="S103" i="5"/>
  <c r="V103" i="5" s="1"/>
  <c r="S21" i="5"/>
  <c r="V21" i="5" s="1"/>
  <c r="T21" i="5"/>
  <c r="W21" i="5" s="1"/>
  <c r="T139" i="5"/>
  <c r="W139" i="5" s="1"/>
  <c r="S139" i="5"/>
  <c r="V139" i="5" s="1"/>
  <c r="S797" i="5"/>
  <c r="V797" i="5" s="1"/>
  <c r="T797" i="5"/>
  <c r="W797" i="5" s="1"/>
  <c r="T228" i="5"/>
  <c r="W228" i="5" s="1"/>
  <c r="S228" i="5"/>
  <c r="V228" i="5" s="1"/>
  <c r="S664" i="5"/>
  <c r="V664" i="5" s="1"/>
  <c r="T664" i="5"/>
  <c r="W664" i="5" s="1"/>
  <c r="S781" i="5"/>
  <c r="V781" i="5" s="1"/>
  <c r="T781" i="5"/>
  <c r="W781" i="5" s="1"/>
  <c r="T511" i="5"/>
  <c r="W511" i="5" s="1"/>
  <c r="S511" i="5"/>
  <c r="V511" i="5" s="1"/>
  <c r="S494" i="5"/>
  <c r="V494" i="5" s="1"/>
  <c r="T494" i="5"/>
  <c r="W494" i="5" s="1"/>
  <c r="T427" i="5"/>
  <c r="W427" i="5" s="1"/>
  <c r="S427" i="5"/>
  <c r="V427" i="5" s="1"/>
  <c r="S617" i="5"/>
  <c r="V617" i="5" s="1"/>
  <c r="T617" i="5"/>
  <c r="W617" i="5" s="1"/>
  <c r="T542" i="5"/>
  <c r="W542" i="5" s="1"/>
  <c r="S542" i="5"/>
  <c r="V542" i="5" s="1"/>
  <c r="S167" i="5"/>
  <c r="V167" i="5" s="1"/>
  <c r="T167" i="5"/>
  <c r="W167" i="5" s="1"/>
  <c r="T681" i="5"/>
  <c r="W681" i="5" s="1"/>
  <c r="S681" i="5"/>
  <c r="V681" i="5" s="1"/>
  <c r="S600" i="5"/>
  <c r="V600" i="5" s="1"/>
  <c r="T600" i="5"/>
  <c r="W600" i="5" s="1"/>
  <c r="T67" i="5"/>
  <c r="W67" i="5" s="1"/>
  <c r="S67" i="5"/>
  <c r="V67" i="5" s="1"/>
  <c r="S761" i="5"/>
  <c r="V761" i="5" s="1"/>
  <c r="T761" i="5"/>
  <c r="W761" i="5" s="1"/>
  <c r="S649" i="5"/>
  <c r="V649" i="5" s="1"/>
  <c r="T649" i="5"/>
  <c r="W649" i="5" s="1"/>
  <c r="S622" i="5"/>
  <c r="V622" i="5" s="1"/>
  <c r="T622" i="5"/>
  <c r="W622" i="5" s="1"/>
  <c r="S785" i="5"/>
  <c r="V785" i="5" s="1"/>
  <c r="T785" i="5"/>
  <c r="W785" i="5" s="1"/>
  <c r="S269" i="5"/>
  <c r="V269" i="5" s="1"/>
  <c r="T269" i="5"/>
  <c r="W269" i="5" s="1"/>
  <c r="S104" i="5"/>
  <c r="V104" i="5" s="1"/>
  <c r="T104" i="5"/>
  <c r="W104" i="5" s="1"/>
  <c r="S745" i="5"/>
  <c r="V745" i="5" s="1"/>
  <c r="T745" i="5"/>
  <c r="W745" i="5" s="1"/>
  <c r="S383" i="5"/>
  <c r="V383" i="5" s="1"/>
  <c r="T383" i="5"/>
  <c r="W383" i="5" s="1"/>
  <c r="T585" i="5"/>
  <c r="W585" i="5" s="1"/>
  <c r="S585" i="5"/>
  <c r="V585" i="5" s="1"/>
  <c r="S327" i="5"/>
  <c r="V327" i="5" s="1"/>
  <c r="T327" i="5"/>
  <c r="W327" i="5" s="1"/>
  <c r="S328" i="5"/>
  <c r="V328" i="5" s="1"/>
  <c r="T328" i="5"/>
  <c r="W328" i="5" s="1"/>
  <c r="S522" i="5"/>
  <c r="V522" i="5" s="1"/>
  <c r="T522" i="5"/>
  <c r="W522" i="5" s="1"/>
  <c r="T566" i="5"/>
  <c r="W566" i="5" s="1"/>
  <c r="S566" i="5"/>
  <c r="V566" i="5" s="1"/>
  <c r="T807" i="5"/>
  <c r="W807" i="5" s="1"/>
  <c r="S807" i="5"/>
  <c r="V807" i="5" s="1"/>
  <c r="S230" i="5"/>
  <c r="V230" i="5" s="1"/>
  <c r="T230" i="5"/>
  <c r="W230" i="5" s="1"/>
  <c r="S656" i="5"/>
  <c r="V656" i="5" s="1"/>
  <c r="T656" i="5"/>
  <c r="W656" i="5" s="1"/>
  <c r="S146" i="5"/>
  <c r="V146" i="5" s="1"/>
  <c r="T146" i="5"/>
  <c r="W146" i="5" s="1"/>
  <c r="S88" i="5"/>
  <c r="V88" i="5" s="1"/>
  <c r="T88" i="5"/>
  <c r="W88" i="5" s="1"/>
  <c r="S671" i="5"/>
  <c r="V671" i="5" s="1"/>
  <c r="T671" i="5"/>
  <c r="W671" i="5" s="1"/>
  <c r="S640" i="5"/>
  <c r="V640" i="5" s="1"/>
  <c r="T640" i="5"/>
  <c r="W640" i="5" s="1"/>
  <c r="T163" i="5"/>
  <c r="W163" i="5" s="1"/>
  <c r="S163" i="5"/>
  <c r="V163" i="5" s="1"/>
  <c r="T530" i="5"/>
  <c r="W530" i="5" s="1"/>
  <c r="S530" i="5"/>
  <c r="V530" i="5" s="1"/>
  <c r="T867" i="5"/>
  <c r="W867" i="5" s="1"/>
  <c r="S867" i="5"/>
  <c r="V867" i="5" s="1"/>
  <c r="S718" i="5"/>
  <c r="V718" i="5" s="1"/>
  <c r="T718" i="5"/>
  <c r="W718" i="5" s="1"/>
  <c r="S564" i="5"/>
  <c r="V564" i="5" s="1"/>
  <c r="T564" i="5"/>
  <c r="W564" i="5" s="1"/>
  <c r="S125" i="5"/>
  <c r="V125" i="5" s="1"/>
  <c r="T125" i="5"/>
  <c r="W125" i="5" s="1"/>
  <c r="S762" i="5"/>
  <c r="V762" i="5" s="1"/>
  <c r="T762" i="5"/>
  <c r="W762" i="5" s="1"/>
  <c r="S765" i="5"/>
  <c r="V765" i="5" s="1"/>
  <c r="T765" i="5"/>
  <c r="W765" i="5" s="1"/>
  <c r="T421" i="5"/>
  <c r="W421" i="5" s="1"/>
  <c r="S421" i="5"/>
  <c r="V421" i="5" s="1"/>
  <c r="S152" i="5"/>
  <c r="V152" i="5" s="1"/>
  <c r="T152" i="5"/>
  <c r="W152" i="5" s="1"/>
  <c r="S70" i="5"/>
  <c r="V70" i="5" s="1"/>
  <c r="T70" i="5"/>
  <c r="W70" i="5" s="1"/>
  <c r="S130" i="5"/>
  <c r="V130" i="5" s="1"/>
  <c r="T130" i="5"/>
  <c r="W130" i="5" s="1"/>
  <c r="T704" i="5"/>
  <c r="W704" i="5" s="1"/>
  <c r="S704" i="5"/>
  <c r="V704" i="5" s="1"/>
  <c r="T692" i="5"/>
  <c r="W692" i="5" s="1"/>
  <c r="S692" i="5"/>
  <c r="V692" i="5" s="1"/>
  <c r="S406" i="5"/>
  <c r="V406" i="5" s="1"/>
  <c r="T406" i="5"/>
  <c r="W406" i="5" s="1"/>
  <c r="S347" i="5"/>
  <c r="V347" i="5" s="1"/>
  <c r="T347" i="5"/>
  <c r="W347" i="5" s="1"/>
  <c r="S83" i="5"/>
  <c r="V83" i="5" s="1"/>
  <c r="T83" i="5"/>
  <c r="W83" i="5" s="1"/>
  <c r="S310" i="5"/>
  <c r="V310" i="5" s="1"/>
  <c r="T310" i="5"/>
  <c r="W310" i="5" s="1"/>
  <c r="S339" i="5"/>
  <c r="V339" i="5" s="1"/>
  <c r="T339" i="5"/>
  <c r="W339" i="5" s="1"/>
  <c r="T258" i="5"/>
  <c r="W258" i="5" s="1"/>
  <c r="S258" i="5"/>
  <c r="V258" i="5" s="1"/>
  <c r="S62" i="5"/>
  <c r="V62" i="5" s="1"/>
  <c r="T62" i="5"/>
  <c r="W62" i="5" s="1"/>
  <c r="T193" i="5"/>
  <c r="W193" i="5" s="1"/>
  <c r="S193" i="5"/>
  <c r="V193" i="5" s="1"/>
  <c r="S598" i="5"/>
  <c r="V598" i="5" s="1"/>
  <c r="T598" i="5"/>
  <c r="W598" i="5" s="1"/>
  <c r="T408" i="5"/>
  <c r="W408" i="5" s="1"/>
  <c r="S408" i="5"/>
  <c r="V408" i="5" s="1"/>
  <c r="T318" i="5"/>
  <c r="W318" i="5" s="1"/>
  <c r="S318" i="5"/>
  <c r="V318" i="5" s="1"/>
  <c r="S790" i="5"/>
  <c r="V790" i="5" s="1"/>
  <c r="T790" i="5"/>
  <c r="W790" i="5" s="1"/>
  <c r="T102" i="5"/>
  <c r="W102" i="5" s="1"/>
  <c r="S102" i="5"/>
  <c r="V102" i="5" s="1"/>
  <c r="S703" i="5"/>
  <c r="V703" i="5" s="1"/>
  <c r="T703" i="5"/>
  <c r="W703" i="5" s="1"/>
  <c r="S683" i="5"/>
  <c r="V683" i="5" s="1"/>
  <c r="T683" i="5"/>
  <c r="W683" i="5" s="1"/>
  <c r="T138" i="5"/>
  <c r="W138" i="5" s="1"/>
  <c r="S138" i="5"/>
  <c r="V138" i="5" s="1"/>
  <c r="S51" i="5"/>
  <c r="V51" i="5" s="1"/>
  <c r="T51" i="5"/>
  <c r="W51" i="5" s="1"/>
  <c r="T126" i="5"/>
  <c r="W126" i="5" s="1"/>
  <c r="S126" i="5"/>
  <c r="V126" i="5" s="1"/>
  <c r="T114" i="5"/>
  <c r="W114" i="5" s="1"/>
  <c r="S114" i="5"/>
  <c r="V114" i="5" s="1"/>
  <c r="S303" i="5"/>
  <c r="V303" i="5" s="1"/>
  <c r="T303" i="5"/>
  <c r="W303" i="5" s="1"/>
  <c r="S708" i="5"/>
  <c r="V708" i="5" s="1"/>
  <c r="T708" i="5"/>
  <c r="W708" i="5" s="1"/>
  <c r="T414" i="5"/>
  <c r="W414" i="5" s="1"/>
  <c r="S414" i="5"/>
  <c r="V414" i="5" s="1"/>
  <c r="S695" i="5"/>
  <c r="V695" i="5" s="1"/>
  <c r="T695" i="5"/>
  <c r="W695" i="5" s="1"/>
  <c r="S129" i="5"/>
  <c r="V129" i="5" s="1"/>
  <c r="T129" i="5"/>
  <c r="W129" i="5" s="1"/>
  <c r="S376" i="5"/>
  <c r="V376" i="5" s="1"/>
  <c r="T376" i="5"/>
  <c r="W376" i="5" s="1"/>
  <c r="S249" i="5"/>
  <c r="V249" i="5" s="1"/>
  <c r="T249" i="5"/>
  <c r="W249" i="5" s="1"/>
  <c r="T191" i="5"/>
  <c r="W191" i="5" s="1"/>
  <c r="S191" i="5"/>
  <c r="V191" i="5" s="1"/>
  <c r="S500" i="5"/>
  <c r="V500" i="5" s="1"/>
  <c r="T500" i="5"/>
  <c r="W500" i="5" s="1"/>
  <c r="T379" i="5"/>
  <c r="W379" i="5" s="1"/>
  <c r="S379" i="5"/>
  <c r="V379" i="5" s="1"/>
  <c r="T716" i="5"/>
  <c r="W716" i="5" s="1"/>
  <c r="S716" i="5"/>
  <c r="V716" i="5" s="1"/>
  <c r="S659" i="5"/>
  <c r="V659" i="5" s="1"/>
  <c r="T659" i="5"/>
  <c r="W659" i="5" s="1"/>
  <c r="S446" i="5"/>
  <c r="V446" i="5" s="1"/>
  <c r="T446" i="5"/>
  <c r="W446" i="5" s="1"/>
  <c r="T776" i="5"/>
  <c r="W776" i="5" s="1"/>
  <c r="S776" i="5"/>
  <c r="V776" i="5" s="1"/>
  <c r="T818" i="5"/>
  <c r="W818" i="5" s="1"/>
  <c r="S818" i="5"/>
  <c r="V818" i="5" s="1"/>
  <c r="T481" i="5"/>
  <c r="W481" i="5" s="1"/>
  <c r="S481" i="5"/>
  <c r="V481" i="5" s="1"/>
  <c r="S389" i="5"/>
  <c r="V389" i="5" s="1"/>
  <c r="T389" i="5"/>
  <c r="W389" i="5" s="1"/>
  <c r="T377" i="5"/>
  <c r="W377" i="5" s="1"/>
  <c r="S377" i="5"/>
  <c r="V377" i="5" s="1"/>
  <c r="T409" i="5"/>
  <c r="W409" i="5" s="1"/>
  <c r="S409" i="5"/>
  <c r="V409" i="5" s="1"/>
  <c r="T675" i="5"/>
  <c r="W675" i="5" s="1"/>
  <c r="S675" i="5"/>
  <c r="V675" i="5" s="1"/>
  <c r="S490" i="5"/>
  <c r="V490" i="5" s="1"/>
  <c r="T490" i="5"/>
  <c r="W490" i="5" s="1"/>
  <c r="T265" i="5"/>
  <c r="W265" i="5" s="1"/>
  <c r="S265" i="5"/>
  <c r="V265" i="5" s="1"/>
  <c r="T317" i="5"/>
  <c r="W317" i="5" s="1"/>
  <c r="S317" i="5"/>
  <c r="V317" i="5" s="1"/>
  <c r="S305" i="5"/>
  <c r="V305" i="5" s="1"/>
  <c r="T305" i="5"/>
  <c r="W305" i="5" s="1"/>
  <c r="S63" i="5"/>
  <c r="V63" i="5" s="1"/>
  <c r="T63" i="5"/>
  <c r="W63" i="5" s="1"/>
  <c r="S813" i="5"/>
  <c r="V813" i="5" s="1"/>
  <c r="T813" i="5"/>
  <c r="W813" i="5" s="1"/>
  <c r="S321" i="5"/>
  <c r="V321" i="5" s="1"/>
  <c r="T321" i="5"/>
  <c r="W321" i="5" s="1"/>
  <c r="S386" i="5"/>
  <c r="V386" i="5" s="1"/>
  <c r="T386" i="5"/>
  <c r="W386" i="5" s="1"/>
  <c r="T795" i="5"/>
  <c r="W795" i="5" s="1"/>
  <c r="S795" i="5"/>
  <c r="V795" i="5" s="1"/>
  <c r="S165" i="5"/>
  <c r="V165" i="5" s="1"/>
  <c r="T165" i="5"/>
  <c r="W165" i="5" s="1"/>
  <c r="S727" i="5"/>
  <c r="V727" i="5" s="1"/>
  <c r="T727" i="5"/>
  <c r="W727" i="5" s="1"/>
  <c r="S473" i="5"/>
  <c r="V473" i="5" s="1"/>
  <c r="T473" i="5"/>
  <c r="W473" i="5" s="1"/>
  <c r="S738" i="5"/>
  <c r="V738" i="5" s="1"/>
  <c r="T738" i="5"/>
  <c r="W738" i="5" s="1"/>
  <c r="S374" i="5"/>
  <c r="V374" i="5" s="1"/>
  <c r="T374" i="5"/>
  <c r="W374" i="5" s="1"/>
  <c r="S345" i="5"/>
  <c r="V345" i="5" s="1"/>
  <c r="T345" i="5"/>
  <c r="W345" i="5" s="1"/>
  <c r="S817" i="5"/>
  <c r="V817" i="5" s="1"/>
  <c r="T817" i="5"/>
  <c r="W817" i="5" s="1"/>
  <c r="S404" i="5"/>
  <c r="V404" i="5" s="1"/>
  <c r="T404" i="5"/>
  <c r="W404" i="5" s="1"/>
  <c r="T819" i="5"/>
  <c r="W819" i="5" s="1"/>
  <c r="S819" i="5"/>
  <c r="V819" i="5" s="1"/>
  <c r="S59" i="5"/>
  <c r="V59" i="5" s="1"/>
  <c r="T59" i="5"/>
  <c r="W59" i="5" s="1"/>
  <c r="S569" i="5"/>
  <c r="V569" i="5" s="1"/>
  <c r="T569" i="5"/>
  <c r="W569" i="5" s="1"/>
  <c r="S266" i="5"/>
  <c r="V266" i="5" s="1"/>
  <c r="T266" i="5"/>
  <c r="W266" i="5" s="1"/>
  <c r="T319" i="5"/>
  <c r="W319" i="5" s="1"/>
  <c r="S319" i="5"/>
  <c r="V319" i="5" s="1"/>
  <c r="S418" i="5"/>
  <c r="V418" i="5" s="1"/>
  <c r="T418" i="5"/>
  <c r="W418" i="5" s="1"/>
  <c r="S847" i="5"/>
  <c r="V847" i="5" s="1"/>
  <c r="T847" i="5"/>
  <c r="W847" i="5" s="1"/>
  <c r="S775" i="5"/>
  <c r="V775" i="5" s="1"/>
  <c r="T775" i="5"/>
  <c r="W775" i="5" s="1"/>
  <c r="T848" i="5"/>
  <c r="W848" i="5" s="1"/>
  <c r="S848" i="5"/>
  <c r="V848" i="5" s="1"/>
  <c r="S215" i="5"/>
  <c r="V215" i="5" s="1"/>
  <c r="T215" i="5"/>
  <c r="W215" i="5" s="1"/>
  <c r="S521" i="5"/>
  <c r="V521" i="5" s="1"/>
  <c r="T521" i="5"/>
  <c r="W521" i="5" s="1"/>
  <c r="S726" i="5"/>
  <c r="V726" i="5" s="1"/>
  <c r="T726" i="5"/>
  <c r="W726" i="5" s="1"/>
  <c r="T348" i="5"/>
  <c r="W348" i="5" s="1"/>
  <c r="S348" i="5"/>
  <c r="V348" i="5" s="1"/>
  <c r="T800" i="5"/>
  <c r="W800" i="5" s="1"/>
  <c r="S800" i="5"/>
  <c r="V800" i="5" s="1"/>
  <c r="S743" i="5"/>
  <c r="V743" i="5" s="1"/>
  <c r="T743" i="5"/>
  <c r="W743" i="5" s="1"/>
  <c r="S571" i="5"/>
  <c r="V571" i="5" s="1"/>
  <c r="T571" i="5"/>
  <c r="W571" i="5" s="1"/>
  <c r="T84" i="5"/>
  <c r="W84" i="5" s="1"/>
  <c r="S84" i="5"/>
  <c r="V84" i="5" s="1"/>
  <c r="S464" i="5"/>
  <c r="V464" i="5" s="1"/>
  <c r="T464" i="5"/>
  <c r="W464" i="5" s="1"/>
  <c r="T480" i="5"/>
  <c r="W480" i="5" s="1"/>
  <c r="S480" i="5"/>
  <c r="V480" i="5" s="1"/>
  <c r="T836" i="5"/>
  <c r="W836" i="5" s="1"/>
  <c r="S836" i="5"/>
  <c r="V836" i="5" s="1"/>
  <c r="S278" i="5"/>
  <c r="V278" i="5" s="1"/>
  <c r="T278" i="5"/>
  <c r="W278" i="5" s="1"/>
  <c r="T186" i="5"/>
  <c r="W186" i="5" s="1"/>
  <c r="S186" i="5"/>
  <c r="V186" i="5" s="1"/>
  <c r="S526" i="5"/>
  <c r="V526" i="5" s="1"/>
  <c r="T526" i="5"/>
  <c r="W526" i="5" s="1"/>
  <c r="S583" i="5"/>
  <c r="V583" i="5" s="1"/>
  <c r="T583" i="5"/>
  <c r="W583" i="5" s="1"/>
  <c r="S544" i="5"/>
  <c r="V544" i="5" s="1"/>
  <c r="T544" i="5"/>
  <c r="W544" i="5" s="1"/>
  <c r="S365" i="5"/>
  <c r="V365" i="5" s="1"/>
  <c r="T365" i="5"/>
  <c r="W365" i="5" s="1"/>
  <c r="S548" i="5"/>
  <c r="V548" i="5" s="1"/>
  <c r="T548" i="5"/>
  <c r="W548" i="5" s="1"/>
  <c r="S124" i="5"/>
  <c r="V124" i="5" s="1"/>
  <c r="T124" i="5"/>
  <c r="W124" i="5" s="1"/>
  <c r="T61" i="5"/>
  <c r="W61" i="5" s="1"/>
  <c r="S61" i="5"/>
  <c r="V61" i="5" s="1"/>
  <c r="S244" i="5"/>
  <c r="V244" i="5" s="1"/>
  <c r="T244" i="5"/>
  <c r="W244" i="5" s="1"/>
  <c r="S694" i="5"/>
  <c r="V694" i="5" s="1"/>
  <c r="T694" i="5"/>
  <c r="W694" i="5" s="1"/>
  <c r="S804" i="5"/>
  <c r="V804" i="5" s="1"/>
  <c r="T804" i="5"/>
  <c r="W804" i="5" s="1"/>
  <c r="S748" i="5"/>
  <c r="V748" i="5" s="1"/>
  <c r="T748" i="5"/>
  <c r="W748" i="5" s="1"/>
  <c r="S497" i="5"/>
  <c r="V497" i="5" s="1"/>
  <c r="T497" i="5"/>
  <c r="W497" i="5" s="1"/>
  <c r="S371" i="5"/>
  <c r="V371" i="5" s="1"/>
  <c r="T371" i="5"/>
  <c r="W371" i="5" s="1"/>
  <c r="T614" i="5"/>
  <c r="W614" i="5" s="1"/>
  <c r="S614" i="5"/>
  <c r="V614" i="5" s="1"/>
  <c r="S299" i="5"/>
  <c r="V299" i="5" s="1"/>
  <c r="T299" i="5"/>
  <c r="W299" i="5" s="1"/>
  <c r="T354" i="5"/>
  <c r="W354" i="5" s="1"/>
  <c r="S354" i="5"/>
  <c r="V354" i="5" s="1"/>
  <c r="S381" i="5"/>
  <c r="V381" i="5" s="1"/>
  <c r="T381" i="5"/>
  <c r="W381" i="5" s="1"/>
  <c r="S495" i="5"/>
  <c r="V495" i="5" s="1"/>
  <c r="T495" i="5"/>
  <c r="W495" i="5" s="1"/>
  <c r="S254" i="5"/>
  <c r="V254" i="5" s="1"/>
  <c r="T254" i="5"/>
  <c r="W254" i="5" s="1"/>
  <c r="S801" i="5"/>
  <c r="V801" i="5" s="1"/>
  <c r="T801" i="5"/>
  <c r="W801" i="5" s="1"/>
  <c r="T591" i="5"/>
  <c r="W591" i="5" s="1"/>
  <c r="S591" i="5"/>
  <c r="V591" i="5" s="1"/>
  <c r="S676" i="5"/>
  <c r="V676" i="5" s="1"/>
  <c r="T676" i="5"/>
  <c r="W676" i="5" s="1"/>
  <c r="T516" i="5"/>
  <c r="W516" i="5" s="1"/>
  <c r="S516" i="5"/>
  <c r="V516" i="5" s="1"/>
  <c r="S442" i="5"/>
  <c r="V442" i="5" s="1"/>
  <c r="T442" i="5"/>
  <c r="W442" i="5" s="1"/>
  <c r="S243" i="5"/>
  <c r="V243" i="5" s="1"/>
  <c r="T243" i="5"/>
  <c r="W243" i="5" s="1"/>
  <c r="S293" i="5"/>
  <c r="V293" i="5" s="1"/>
  <c r="T293" i="5"/>
  <c r="W293" i="5" s="1"/>
  <c r="T91" i="5"/>
  <c r="W91" i="5" s="1"/>
  <c r="S91" i="5"/>
  <c r="V91" i="5" s="1"/>
  <c r="S422" i="5"/>
  <c r="V422" i="5" s="1"/>
  <c r="T422" i="5"/>
  <c r="W422" i="5" s="1"/>
  <c r="T301" i="5"/>
  <c r="W301" i="5" s="1"/>
  <c r="S301" i="5"/>
  <c r="V301" i="5" s="1"/>
  <c r="S596" i="5"/>
  <c r="V596" i="5" s="1"/>
  <c r="T596" i="5"/>
  <c r="W596" i="5" s="1"/>
  <c r="S430" i="5"/>
  <c r="V430" i="5" s="1"/>
  <c r="T430" i="5"/>
  <c r="W430" i="5" s="1"/>
  <c r="S737" i="5"/>
  <c r="V737" i="5" s="1"/>
  <c r="T737" i="5"/>
  <c r="W737" i="5" s="1"/>
  <c r="S153" i="5"/>
  <c r="V153" i="5" s="1"/>
  <c r="T153" i="5"/>
  <c r="W153" i="5" s="1"/>
  <c r="S16" i="5"/>
  <c r="V16" i="5" s="1"/>
  <c r="T16" i="5"/>
  <c r="W16" i="5" s="1"/>
  <c r="S840" i="5"/>
  <c r="V840" i="5" s="1"/>
  <c r="T840" i="5"/>
  <c r="W840" i="5" s="1"/>
  <c r="S141" i="5"/>
  <c r="V141" i="5" s="1"/>
  <c r="T141" i="5"/>
  <c r="W141" i="5" s="1"/>
  <c r="S128" i="5"/>
  <c r="V128" i="5" s="1"/>
  <c r="T128" i="5"/>
  <c r="W128" i="5" s="1"/>
  <c r="S273" i="5"/>
  <c r="V273" i="5" s="1"/>
  <c r="T273" i="5"/>
  <c r="W273" i="5" s="1"/>
  <c r="S611" i="5"/>
  <c r="V611" i="5" s="1"/>
  <c r="T611" i="5"/>
  <c r="W611" i="5" s="1"/>
  <c r="S509" i="5"/>
  <c r="V509" i="5" s="1"/>
  <c r="T509" i="5"/>
  <c r="W509" i="5" s="1"/>
  <c r="S767" i="5"/>
  <c r="V767" i="5" s="1"/>
  <c r="T767" i="5"/>
  <c r="W767" i="5" s="1"/>
  <c r="S255" i="5"/>
  <c r="V255" i="5" s="1"/>
  <c r="T255" i="5"/>
  <c r="W255" i="5" s="1"/>
  <c r="S618" i="5"/>
  <c r="V618" i="5" s="1"/>
  <c r="T618" i="5"/>
  <c r="W618" i="5" s="1"/>
  <c r="S466" i="5"/>
  <c r="V466" i="5" s="1"/>
  <c r="T466" i="5"/>
  <c r="W466" i="5" s="1"/>
  <c r="S540" i="5"/>
  <c r="V540" i="5" s="1"/>
  <c r="T540" i="5"/>
  <c r="W540" i="5" s="1"/>
  <c r="S231" i="5"/>
  <c r="V231" i="5" s="1"/>
  <c r="T231" i="5"/>
  <c r="W231" i="5" s="1"/>
  <c r="T462" i="5"/>
  <c r="W462" i="5" s="1"/>
  <c r="S462" i="5"/>
  <c r="V462" i="5" s="1"/>
  <c r="S503" i="5"/>
  <c r="V503" i="5" s="1"/>
  <c r="T503" i="5"/>
  <c r="W503" i="5" s="1"/>
  <c r="S518" i="5"/>
  <c r="V518" i="5" s="1"/>
  <c r="T518" i="5"/>
  <c r="W518" i="5" s="1"/>
  <c r="T710" i="5"/>
  <c r="W710" i="5" s="1"/>
  <c r="S710" i="5"/>
  <c r="V710" i="5" s="1"/>
  <c r="S123" i="5"/>
  <c r="V123" i="5" s="1"/>
  <c r="T123" i="5"/>
  <c r="W123" i="5" s="1"/>
  <c r="T49" i="5"/>
  <c r="W49" i="5" s="1"/>
  <c r="S49" i="5"/>
  <c r="V49" i="5" s="1"/>
  <c r="S477" i="5"/>
  <c r="V477" i="5" s="1"/>
  <c r="T477" i="5"/>
  <c r="W477" i="5" s="1"/>
  <c r="T722" i="5"/>
  <c r="W722" i="5" s="1"/>
  <c r="S722" i="5"/>
  <c r="V722" i="5" s="1"/>
  <c r="T579" i="5"/>
  <c r="W579" i="5" s="1"/>
  <c r="S579" i="5"/>
  <c r="V579" i="5" s="1"/>
  <c r="T270" i="5"/>
  <c r="W270" i="5" s="1"/>
  <c r="S270" i="5"/>
  <c r="V270" i="5" s="1"/>
  <c r="S852" i="5"/>
  <c r="V852" i="5" s="1"/>
  <c r="T852" i="5"/>
  <c r="W852" i="5" s="1"/>
  <c r="S358" i="5"/>
  <c r="V358" i="5" s="1"/>
  <c r="T358" i="5"/>
  <c r="W358" i="5" s="1"/>
  <c r="T263" i="5"/>
  <c r="W263" i="5" s="1"/>
  <c r="S263" i="5"/>
  <c r="V263" i="5" s="1"/>
  <c r="S773" i="5"/>
  <c r="V773" i="5" s="1"/>
  <c r="T773" i="5"/>
  <c r="W773" i="5" s="1"/>
  <c r="T187" i="5"/>
  <c r="W187" i="5" s="1"/>
  <c r="S187" i="5"/>
  <c r="V187" i="5" s="1"/>
  <c r="T698" i="5"/>
  <c r="W698" i="5" s="1"/>
  <c r="S698" i="5"/>
  <c r="V698" i="5" s="1"/>
  <c r="T37" i="5"/>
  <c r="W37" i="5" s="1"/>
  <c r="S37" i="5"/>
  <c r="V37" i="5" s="1"/>
  <c r="T783" i="5"/>
  <c r="W783" i="5" s="1"/>
  <c r="S783" i="5"/>
  <c r="V783" i="5" s="1"/>
  <c r="T711" i="5"/>
  <c r="W711" i="5" s="1"/>
  <c r="S711" i="5"/>
  <c r="V711" i="5" s="1"/>
  <c r="T395" i="5"/>
  <c r="W395" i="5" s="1"/>
  <c r="S395" i="5"/>
  <c r="V395" i="5" s="1"/>
  <c r="S720" i="5"/>
  <c r="V720" i="5" s="1"/>
  <c r="T720" i="5"/>
  <c r="W720" i="5" s="1"/>
  <c r="S38" i="5"/>
  <c r="V38" i="5" s="1"/>
  <c r="T38" i="5"/>
  <c r="W38" i="5" s="1"/>
  <c r="S284" i="5"/>
  <c r="V284" i="5" s="1"/>
  <c r="T284" i="5"/>
  <c r="W284" i="5" s="1"/>
  <c r="S46" i="5"/>
  <c r="V46" i="5" s="1"/>
  <c r="T46" i="5"/>
  <c r="W46" i="5" s="1"/>
  <c r="S754" i="5"/>
  <c r="V754" i="5" s="1"/>
  <c r="T754" i="5"/>
  <c r="W754" i="5" s="1"/>
  <c r="T145" i="5"/>
  <c r="W145" i="5" s="1"/>
  <c r="S145" i="5"/>
  <c r="V145" i="5" s="1"/>
  <c r="S453" i="5"/>
  <c r="V453" i="5" s="1"/>
  <c r="T453" i="5"/>
  <c r="W453" i="5" s="1"/>
  <c r="S787" i="5"/>
  <c r="V787" i="5" s="1"/>
  <c r="T787" i="5"/>
  <c r="W787" i="5" s="1"/>
  <c r="S647" i="5"/>
  <c r="V647" i="5" s="1"/>
  <c r="T647" i="5"/>
  <c r="W647" i="5" s="1"/>
  <c r="T668" i="5"/>
  <c r="W668" i="5" s="1"/>
  <c r="S668" i="5"/>
  <c r="V668" i="5" s="1"/>
  <c r="S607" i="5"/>
  <c r="V607" i="5" s="1"/>
  <c r="T607" i="5"/>
  <c r="W607" i="5" s="1"/>
  <c r="S859" i="5"/>
  <c r="V859" i="5" s="1"/>
  <c r="T859" i="5"/>
  <c r="W859" i="5" s="1"/>
  <c r="S286" i="5"/>
  <c r="V286" i="5" s="1"/>
  <c r="T286" i="5"/>
  <c r="W286" i="5" s="1"/>
  <c r="T663" i="5"/>
  <c r="W663" i="5" s="1"/>
  <c r="S663" i="5"/>
  <c r="V663" i="5" s="1"/>
  <c r="T639" i="5"/>
  <c r="W639" i="5" s="1"/>
  <c r="S639" i="5"/>
  <c r="V639" i="5" s="1"/>
  <c r="T860" i="5"/>
  <c r="W860" i="5" s="1"/>
  <c r="S860" i="5"/>
  <c r="V860" i="5" s="1"/>
  <c r="T450" i="5"/>
  <c r="W450" i="5" s="1"/>
  <c r="S450" i="5"/>
  <c r="V450" i="5" s="1"/>
  <c r="S326" i="5"/>
  <c r="V326" i="5" s="1"/>
  <c r="T326" i="5"/>
  <c r="W326" i="5" s="1"/>
  <c r="S213" i="5"/>
  <c r="V213" i="5" s="1"/>
  <c r="T213" i="5"/>
  <c r="W213" i="5" s="1"/>
  <c r="S56" i="5"/>
  <c r="V56" i="5" s="1"/>
  <c r="T56" i="5"/>
  <c r="W56" i="5" s="1"/>
  <c r="S429" i="5"/>
  <c r="V429" i="5" s="1"/>
  <c r="T429" i="5"/>
  <c r="W429" i="5" s="1"/>
  <c r="T735" i="5"/>
  <c r="W735" i="5" s="1"/>
  <c r="S735" i="5"/>
  <c r="V735" i="5" s="1"/>
  <c r="S721" i="5"/>
  <c r="V721" i="5" s="1"/>
  <c r="T721" i="5"/>
  <c r="W721" i="5" s="1"/>
  <c r="S693" i="5"/>
  <c r="V693" i="5" s="1"/>
  <c r="T693" i="5"/>
  <c r="W693" i="5" s="1"/>
  <c r="S780" i="5"/>
  <c r="V780" i="5" s="1"/>
  <c r="T780" i="5"/>
  <c r="W780" i="5" s="1"/>
  <c r="S22" i="5"/>
  <c r="V22" i="5" s="1"/>
  <c r="T22" i="5"/>
  <c r="W22" i="5" s="1"/>
  <c r="S393" i="5"/>
  <c r="V393" i="5" s="1"/>
  <c r="T393" i="5"/>
  <c r="W393" i="5" s="1"/>
  <c r="T456" i="5"/>
  <c r="W456" i="5" s="1"/>
  <c r="S456" i="5"/>
  <c r="V456" i="5" s="1"/>
  <c r="S428" i="5"/>
  <c r="V428" i="5" s="1"/>
  <c r="T428" i="5"/>
  <c r="W428" i="5" s="1"/>
  <c r="T300" i="5"/>
  <c r="W300" i="5" s="1"/>
  <c r="S300" i="5"/>
  <c r="V300" i="5" s="1"/>
  <c r="S482" i="5"/>
  <c r="V482" i="5" s="1"/>
  <c r="T482" i="5"/>
  <c r="W482" i="5" s="1"/>
  <c r="T396" i="5"/>
  <c r="W396" i="5" s="1"/>
  <c r="S396" i="5"/>
  <c r="V396" i="5" s="1"/>
  <c r="S285" i="5"/>
  <c r="V285" i="5" s="1"/>
  <c r="T285" i="5"/>
  <c r="W285" i="5" s="1"/>
  <c r="S320" i="5"/>
  <c r="V320" i="5" s="1"/>
  <c r="T320" i="5"/>
  <c r="W320" i="5" s="1"/>
  <c r="S212" i="5"/>
  <c r="V212" i="5" s="1"/>
  <c r="T212" i="5"/>
  <c r="W212" i="5" s="1"/>
  <c r="S712" i="5"/>
  <c r="V712" i="5" s="1"/>
  <c r="T712" i="5"/>
  <c r="W712" i="5" s="1"/>
  <c r="S576" i="5"/>
  <c r="V576" i="5" s="1"/>
  <c r="T576" i="5"/>
  <c r="W576" i="5" s="1"/>
  <c r="S551" i="5"/>
  <c r="V551" i="5" s="1"/>
  <c r="T551" i="5"/>
  <c r="W551" i="5" s="1"/>
  <c r="S772" i="5"/>
  <c r="V772" i="5" s="1"/>
  <c r="T772" i="5"/>
  <c r="W772" i="5" s="1"/>
  <c r="S506" i="5"/>
  <c r="V506" i="5" s="1"/>
  <c r="T506" i="5"/>
  <c r="W506" i="5" s="1"/>
  <c r="S392" i="5"/>
  <c r="V392" i="5" s="1"/>
  <c r="T392" i="5"/>
  <c r="W392" i="5" s="1"/>
  <c r="S164" i="5"/>
  <c r="V164" i="5" s="1"/>
  <c r="T164" i="5"/>
  <c r="W164" i="5" s="1"/>
  <c r="S275" i="5"/>
  <c r="V275" i="5" s="1"/>
  <c r="T275" i="5"/>
  <c r="W275" i="5" s="1"/>
  <c r="T289" i="5"/>
  <c r="W289" i="5" s="1"/>
  <c r="S289" i="5"/>
  <c r="V289" i="5" s="1"/>
  <c r="T432" i="5"/>
  <c r="W432" i="5" s="1"/>
  <c r="S432" i="5"/>
  <c r="V432" i="5" s="1"/>
  <c r="T229" i="5"/>
  <c r="W229" i="5" s="1"/>
  <c r="S229" i="5"/>
  <c r="V229" i="5" s="1"/>
  <c r="S262" i="5"/>
  <c r="V262" i="5" s="1"/>
  <c r="T262" i="5"/>
  <c r="W262" i="5" s="1"/>
  <c r="S344" i="5"/>
  <c r="V344" i="5" s="1"/>
  <c r="T344" i="5"/>
  <c r="W344" i="5" s="1"/>
  <c r="S53" i="5"/>
  <c r="V53" i="5" s="1"/>
  <c r="T53" i="5"/>
  <c r="W53" i="5" s="1"/>
  <c r="T343" i="5"/>
  <c r="W343" i="5" s="1"/>
  <c r="S343" i="5"/>
  <c r="V343" i="5" s="1"/>
  <c r="T367" i="5"/>
  <c r="W367" i="5" s="1"/>
  <c r="S367" i="5"/>
  <c r="V367" i="5" s="1"/>
  <c r="T355" i="5"/>
  <c r="W355" i="5" s="1"/>
  <c r="S355" i="5"/>
  <c r="V355" i="5" s="1"/>
  <c r="S701" i="5"/>
  <c r="V701" i="5" s="1"/>
  <c r="T701" i="5"/>
  <c r="W701" i="5" s="1"/>
  <c r="S218" i="5"/>
  <c r="V218" i="5" s="1"/>
  <c r="T218" i="5"/>
  <c r="W218" i="5" s="1"/>
  <c r="T602" i="5"/>
  <c r="W602" i="5" s="1"/>
  <c r="S602" i="5"/>
  <c r="V602" i="5" s="1"/>
  <c r="S558" i="5"/>
  <c r="V558" i="5" s="1"/>
  <c r="T558" i="5"/>
  <c r="W558" i="5" s="1"/>
  <c r="S95" i="5"/>
  <c r="V95" i="5" s="1"/>
  <c r="T95" i="5"/>
  <c r="W95" i="5" s="1"/>
  <c r="S705" i="5"/>
  <c r="V705" i="5" s="1"/>
  <c r="T705" i="5"/>
  <c r="W705" i="5" s="1"/>
  <c r="S835" i="5"/>
  <c r="V835" i="5" s="1"/>
  <c r="T835" i="5"/>
  <c r="W835" i="5" s="1"/>
  <c r="S131" i="5"/>
  <c r="V131" i="5" s="1"/>
  <c r="T131" i="5"/>
  <c r="W131" i="5" s="1"/>
  <c r="S81" i="5"/>
  <c r="V81" i="5" s="1"/>
  <c r="T81" i="5"/>
  <c r="W81" i="5" s="1"/>
  <c r="S731" i="5"/>
  <c r="V731" i="5" s="1"/>
  <c r="T731" i="5"/>
  <c r="W731" i="5" s="1"/>
  <c r="S629" i="5"/>
  <c r="V629" i="5" s="1"/>
  <c r="T629" i="5"/>
  <c r="W629" i="5" s="1"/>
  <c r="T650" i="5"/>
  <c r="W650" i="5" s="1"/>
  <c r="S650" i="5"/>
  <c r="V650" i="5" s="1"/>
  <c r="S729" i="5"/>
  <c r="V729" i="5" s="1"/>
  <c r="T729" i="5"/>
  <c r="W729" i="5" s="1"/>
  <c r="T479" i="5"/>
  <c r="W479" i="5" s="1"/>
  <c r="S479" i="5"/>
  <c r="V479" i="5" s="1"/>
  <c r="T764" i="5"/>
  <c r="W764" i="5" s="1"/>
  <c r="S764" i="5"/>
  <c r="V764" i="5" s="1"/>
  <c r="S834" i="5"/>
  <c r="V834" i="5" s="1"/>
  <c r="T834" i="5"/>
  <c r="W834" i="5" s="1"/>
  <c r="S822" i="5"/>
  <c r="V822" i="5" s="1"/>
  <c r="T822" i="5"/>
  <c r="W822" i="5" s="1"/>
  <c r="S630" i="5"/>
  <c r="V630" i="5" s="1"/>
  <c r="T630" i="5"/>
  <c r="W630" i="5" s="1"/>
  <c r="S713" i="5"/>
  <c r="V713" i="5" s="1"/>
  <c r="T713" i="5"/>
  <c r="W713" i="5" s="1"/>
  <c r="T121" i="5"/>
  <c r="W121" i="5" s="1"/>
  <c r="S121" i="5"/>
  <c r="V121" i="5" s="1"/>
  <c r="T438" i="5"/>
  <c r="W438" i="5" s="1"/>
  <c r="S438" i="5"/>
  <c r="V438" i="5" s="1"/>
  <c r="T276" i="5"/>
  <c r="W276" i="5" s="1"/>
  <c r="S276" i="5"/>
  <c r="V276" i="5" s="1"/>
  <c r="T31" i="5"/>
  <c r="W31" i="5" s="1"/>
  <c r="S31" i="5"/>
  <c r="V31" i="5" s="1"/>
  <c r="T372" i="5"/>
  <c r="W372" i="5" s="1"/>
  <c r="S372" i="5"/>
  <c r="V372" i="5" s="1"/>
  <c r="S719" i="5"/>
  <c r="V719" i="5" s="1"/>
  <c r="T719" i="5"/>
  <c r="W719" i="5" s="1"/>
  <c r="S225" i="5"/>
  <c r="V225" i="5" s="1"/>
  <c r="T225" i="5"/>
  <c r="W225" i="5" s="1"/>
  <c r="T555" i="5"/>
  <c r="W555" i="5" s="1"/>
  <c r="S555" i="5"/>
  <c r="V555" i="5" s="1"/>
  <c r="T499" i="5"/>
  <c r="W499" i="5" s="1"/>
  <c r="S499" i="5"/>
  <c r="V499" i="5" s="1"/>
  <c r="S419" i="5"/>
  <c r="V419" i="5" s="1"/>
  <c r="T419" i="5"/>
  <c r="W419" i="5" s="1"/>
  <c r="S541" i="5"/>
  <c r="V541" i="5" s="1"/>
  <c r="T541" i="5"/>
  <c r="W541" i="5" s="1"/>
  <c r="S665" i="5"/>
  <c r="V665" i="5" s="1"/>
  <c r="T665" i="5"/>
  <c r="W665" i="5" s="1"/>
  <c r="S577" i="5"/>
  <c r="V577" i="5" s="1"/>
  <c r="T577" i="5"/>
  <c r="W577" i="5" s="1"/>
  <c r="T79" i="5"/>
  <c r="W79" i="5" s="1"/>
  <c r="S79" i="5"/>
  <c r="V79" i="5" s="1"/>
  <c r="S587" i="5"/>
  <c r="V587" i="5" s="1"/>
  <c r="T587" i="5"/>
  <c r="W587" i="5" s="1"/>
  <c r="S559" i="5"/>
  <c r="V559" i="5" s="1"/>
  <c r="T559" i="5"/>
  <c r="W559" i="5" s="1"/>
  <c r="S185" i="5"/>
  <c r="V185" i="5" s="1"/>
  <c r="T185" i="5"/>
  <c r="W185" i="5" s="1"/>
  <c r="S609" i="5"/>
  <c r="V609" i="5" s="1"/>
  <c r="T609" i="5"/>
  <c r="W609" i="5" s="1"/>
  <c r="S821" i="5"/>
  <c r="V821" i="5" s="1"/>
  <c r="T821" i="5"/>
  <c r="W821" i="5" s="1"/>
  <c r="S256" i="5"/>
  <c r="V256" i="5" s="1"/>
  <c r="T256" i="5"/>
  <c r="W256" i="5" s="1"/>
  <c r="S296" i="5"/>
  <c r="V296" i="5" s="1"/>
  <c r="T296" i="5"/>
  <c r="W296" i="5" s="1"/>
  <c r="T19" i="5"/>
  <c r="W19" i="5" s="1"/>
  <c r="S19" i="5"/>
  <c r="V19" i="5" s="1"/>
  <c r="S573" i="5"/>
  <c r="V573" i="5" s="1"/>
  <c r="T573" i="5"/>
  <c r="W573" i="5" s="1"/>
  <c r="T323" i="5"/>
  <c r="W323" i="5" s="1"/>
  <c r="S323" i="5"/>
  <c r="V323" i="5" s="1"/>
  <c r="S631" i="5"/>
  <c r="V631" i="5" s="1"/>
  <c r="T631" i="5"/>
  <c r="W631" i="5" s="1"/>
  <c r="T330" i="5"/>
  <c r="W330" i="5" s="1"/>
  <c r="S330" i="5"/>
  <c r="V330" i="5" s="1"/>
  <c r="S736" i="5"/>
  <c r="V736" i="5" s="1"/>
  <c r="T736" i="5"/>
  <c r="W736" i="5" s="1"/>
  <c r="T486" i="5"/>
  <c r="W486" i="5" s="1"/>
  <c r="S486" i="5"/>
  <c r="V486" i="5" s="1"/>
  <c r="T312" i="5"/>
  <c r="W312" i="5" s="1"/>
  <c r="S312" i="5"/>
  <c r="V312" i="5" s="1"/>
  <c r="S623" i="5"/>
  <c r="V623" i="5" s="1"/>
  <c r="T623" i="5"/>
  <c r="W623" i="5" s="1"/>
  <c r="S77" i="5"/>
  <c r="V77" i="5" s="1"/>
  <c r="T77" i="5"/>
  <c r="W77" i="5" s="1"/>
  <c r="S594" i="5"/>
  <c r="V594" i="5" s="1"/>
  <c r="T594" i="5"/>
  <c r="W594" i="5" s="1"/>
  <c r="S832" i="5"/>
  <c r="V832" i="5" s="1"/>
  <c r="T832" i="5"/>
  <c r="W832" i="5" s="1"/>
  <c r="S454" i="5"/>
  <c r="V454" i="5" s="1"/>
  <c r="T454" i="5"/>
  <c r="W454" i="5" s="1"/>
  <c r="S412" i="5"/>
  <c r="V412" i="5" s="1"/>
  <c r="T412" i="5"/>
  <c r="W412" i="5" s="1"/>
  <c r="S658" i="5"/>
  <c r="V658" i="5" s="1"/>
  <c r="T658" i="5"/>
  <c r="W658" i="5" s="1"/>
  <c r="T723" i="5"/>
  <c r="W723" i="5" s="1"/>
  <c r="S723" i="5"/>
  <c r="V723" i="5" s="1"/>
  <c r="T361" i="5"/>
  <c r="W361" i="5" s="1"/>
  <c r="S361" i="5"/>
  <c r="V361" i="5" s="1"/>
  <c r="T457" i="5"/>
  <c r="W457" i="5" s="1"/>
  <c r="S457" i="5"/>
  <c r="V457" i="5" s="1"/>
  <c r="S411" i="5"/>
  <c r="V411" i="5" s="1"/>
  <c r="T411" i="5"/>
  <c r="W411" i="5" s="1"/>
  <c r="T47" i="5"/>
  <c r="W47" i="5" s="1"/>
  <c r="S47" i="5"/>
  <c r="V47" i="5" s="1"/>
  <c r="S341" i="5"/>
  <c r="V341" i="5" s="1"/>
  <c r="T341" i="5"/>
  <c r="W341" i="5" s="1"/>
  <c r="S828" i="5"/>
  <c r="V828" i="5" s="1"/>
  <c r="T828" i="5"/>
  <c r="W828" i="5" s="1"/>
  <c r="S11" i="5"/>
  <c r="V11" i="5" s="1"/>
  <c r="T11" i="5"/>
  <c r="W11" i="5" s="1"/>
  <c r="T360" i="5"/>
  <c r="W360" i="5" s="1"/>
  <c r="S360" i="5"/>
  <c r="V360" i="5" s="1"/>
  <c r="T543" i="5"/>
  <c r="W543" i="5" s="1"/>
  <c r="S543" i="5"/>
  <c r="V543" i="5" s="1"/>
  <c r="T561" i="5"/>
  <c r="W561" i="5" s="1"/>
  <c r="S561" i="5"/>
  <c r="V561" i="5" s="1"/>
  <c r="S739" i="5"/>
  <c r="V739" i="5" s="1"/>
  <c r="T739" i="5"/>
  <c r="W739" i="5" s="1"/>
  <c r="S242" i="5"/>
  <c r="V242" i="5" s="1"/>
  <c r="T242" i="5"/>
  <c r="W242" i="5" s="1"/>
  <c r="T451" i="5"/>
  <c r="W451" i="5" s="1"/>
  <c r="S451" i="5"/>
  <c r="V451" i="5" s="1"/>
  <c r="S606" i="5"/>
  <c r="V606" i="5" s="1"/>
  <c r="T606" i="5"/>
  <c r="W606" i="5" s="1"/>
  <c r="T537" i="5"/>
  <c r="W537" i="5" s="1"/>
  <c r="S537" i="5"/>
  <c r="V537" i="5" s="1"/>
  <c r="S136" i="5"/>
  <c r="V136" i="5" s="1"/>
  <c r="T136" i="5"/>
  <c r="W136" i="5" s="1"/>
  <c r="S613" i="5"/>
  <c r="V613" i="5" s="1"/>
  <c r="T613" i="5"/>
  <c r="W613" i="5" s="1"/>
  <c r="S826" i="5"/>
  <c r="V826" i="5" s="1"/>
  <c r="T826" i="5"/>
  <c r="W826" i="5" s="1"/>
  <c r="S92" i="5"/>
  <c r="V92" i="5" s="1"/>
  <c r="T92" i="5"/>
  <c r="W92" i="5" s="1"/>
  <c r="S837" i="5"/>
  <c r="V837" i="5" s="1"/>
  <c r="T837" i="5"/>
  <c r="W837" i="5" s="1"/>
  <c r="S643" i="5"/>
  <c r="V643" i="5" s="1"/>
  <c r="T643" i="5"/>
  <c r="W643" i="5" s="1"/>
  <c r="S820" i="5"/>
  <c r="V820" i="5" s="1"/>
  <c r="T820" i="5"/>
  <c r="W820" i="5" s="1"/>
  <c r="S592" i="5"/>
  <c r="V592" i="5" s="1"/>
  <c r="T592" i="5"/>
  <c r="W592" i="5" s="1"/>
  <c r="S557" i="5"/>
  <c r="V557" i="5" s="1"/>
  <c r="T557" i="5"/>
  <c r="W557" i="5" s="1"/>
  <c r="S652" i="5"/>
  <c r="V652" i="5" s="1"/>
  <c r="T652" i="5"/>
  <c r="W652" i="5" s="1"/>
  <c r="S33" i="5"/>
  <c r="V33" i="5" s="1"/>
  <c r="T33" i="5"/>
  <c r="W33" i="5" s="1"/>
  <c r="S388" i="5"/>
  <c r="V388" i="5" s="1"/>
  <c r="T388" i="5"/>
  <c r="W388" i="5" s="1"/>
  <c r="S369" i="5"/>
  <c r="V369" i="5" s="1"/>
  <c r="T369" i="5"/>
  <c r="W369" i="5" s="1"/>
  <c r="S69" i="5"/>
  <c r="V69" i="5" s="1"/>
  <c r="T69" i="5"/>
  <c r="W69" i="5" s="1"/>
  <c r="S74" i="5"/>
  <c r="V74" i="5" s="1"/>
  <c r="T74" i="5"/>
  <c r="W74" i="5" s="1"/>
  <c r="S586" i="5"/>
  <c r="V586" i="5" s="1"/>
  <c r="T586" i="5"/>
  <c r="W586" i="5" s="1"/>
  <c r="T510" i="5"/>
  <c r="W510" i="5" s="1"/>
  <c r="S510" i="5"/>
  <c r="V510" i="5" s="1"/>
  <c r="S669" i="5"/>
  <c r="V669" i="5" s="1"/>
  <c r="T669" i="5"/>
  <c r="W669" i="5" s="1"/>
  <c r="S741" i="5"/>
  <c r="V741" i="5" s="1"/>
  <c r="T741" i="5"/>
  <c r="W741" i="5" s="1"/>
  <c r="S742" i="5"/>
  <c r="V742" i="5" s="1"/>
  <c r="T742" i="5"/>
  <c r="W742" i="5" s="1"/>
  <c r="S308" i="5"/>
  <c r="V308" i="5" s="1"/>
  <c r="T308" i="5"/>
  <c r="W308" i="5" s="1"/>
  <c r="T426" i="5"/>
  <c r="W426" i="5" s="1"/>
  <c r="S426" i="5"/>
  <c r="V426" i="5" s="1"/>
  <c r="T241" i="5"/>
  <c r="W241" i="5" s="1"/>
  <c r="S241" i="5"/>
  <c r="V241" i="5" s="1"/>
  <c r="S172" i="5"/>
  <c r="V172" i="5" s="1"/>
  <c r="T172" i="5"/>
  <c r="W172" i="5" s="1"/>
  <c r="S329" i="5"/>
  <c r="V329" i="5" s="1"/>
  <c r="T329" i="5"/>
  <c r="W329" i="5" s="1"/>
  <c r="S604" i="5"/>
  <c r="V604" i="5" s="1"/>
  <c r="T604" i="5"/>
  <c r="W604" i="5" s="1"/>
  <c r="S619" i="5"/>
  <c r="V619" i="5" s="1"/>
  <c r="T619" i="5"/>
  <c r="W619" i="5" s="1"/>
  <c r="T603" i="5"/>
  <c r="W603" i="5" s="1"/>
  <c r="S603" i="5"/>
  <c r="V603" i="5" s="1"/>
  <c r="S610" i="5"/>
  <c r="V610" i="5" s="1"/>
  <c r="T610" i="5"/>
  <c r="W610" i="5" s="1"/>
  <c r="S122" i="5"/>
  <c r="V122" i="5" s="1"/>
  <c r="T122" i="5"/>
  <c r="W122" i="5" s="1"/>
  <c r="S862" i="5"/>
  <c r="V862" i="5" s="1"/>
  <c r="T862" i="5"/>
  <c r="W862" i="5" s="1"/>
  <c r="S39" i="5"/>
  <c r="V39" i="5" s="1"/>
  <c r="T39" i="5"/>
  <c r="W39" i="5" s="1"/>
  <c r="S753" i="5"/>
  <c r="V753" i="5" s="1"/>
  <c r="T753" i="5"/>
  <c r="W753" i="5" s="1"/>
  <c r="S653" i="5"/>
  <c r="V653" i="5" s="1"/>
  <c r="T653" i="5"/>
  <c r="W653" i="5" s="1"/>
  <c r="S702" i="5"/>
  <c r="V702" i="5" s="1"/>
  <c r="T702" i="5"/>
  <c r="W702" i="5" s="1"/>
  <c r="T277" i="5"/>
  <c r="W277" i="5" s="1"/>
  <c r="S277" i="5"/>
  <c r="V277" i="5" s="1"/>
  <c r="S302" i="5"/>
  <c r="V302" i="5" s="1"/>
  <c r="T302" i="5"/>
  <c r="W302" i="5" s="1"/>
  <c r="S528" i="5"/>
  <c r="V528" i="5" s="1"/>
  <c r="T528" i="5"/>
  <c r="W528" i="5" s="1"/>
  <c r="S624" i="5"/>
  <c r="V624" i="5" s="1"/>
  <c r="T624" i="5"/>
  <c r="W624" i="5" s="1"/>
  <c r="S612" i="5"/>
  <c r="V612" i="5" s="1"/>
  <c r="T612" i="5"/>
  <c r="W612" i="5" s="1"/>
  <c r="T55" i="5"/>
  <c r="W55" i="5" s="1"/>
  <c r="S55" i="5"/>
  <c r="V55" i="5" s="1"/>
  <c r="S725" i="5"/>
  <c r="V725" i="5" s="1"/>
  <c r="T725" i="5"/>
  <c r="W725" i="5" s="1"/>
  <c r="T307" i="5"/>
  <c r="W307" i="5" s="1"/>
  <c r="S307" i="5"/>
  <c r="V307" i="5" s="1"/>
  <c r="S841" i="5"/>
  <c r="V841" i="5" s="1"/>
  <c r="T841" i="5"/>
  <c r="W841" i="5" s="1"/>
  <c r="S546" i="5"/>
  <c r="V546" i="5" s="1"/>
  <c r="T546" i="5"/>
  <c r="W546" i="5" s="1"/>
  <c r="S534" i="5"/>
  <c r="V534" i="5" s="1"/>
  <c r="T534" i="5"/>
  <c r="W534" i="5" s="1"/>
  <c r="T175" i="5"/>
  <c r="W175" i="5" s="1"/>
  <c r="S175" i="5"/>
  <c r="V175" i="5" s="1"/>
  <c r="S425" i="5"/>
  <c r="V425" i="5" s="1"/>
  <c r="T425" i="5"/>
  <c r="W425" i="5" s="1"/>
  <c r="T638" i="5"/>
  <c r="W638" i="5" s="1"/>
  <c r="S638" i="5"/>
  <c r="V638" i="5" s="1"/>
  <c r="T179" i="5"/>
  <c r="W179" i="5" s="1"/>
  <c r="S179" i="5"/>
  <c r="V179" i="5" s="1"/>
  <c r="S476" i="5"/>
  <c r="V476" i="5" s="1"/>
  <c r="T476" i="5"/>
  <c r="W476" i="5" s="1"/>
  <c r="S448" i="5"/>
  <c r="V448" i="5" s="1"/>
  <c r="T448" i="5"/>
  <c r="W448" i="5" s="1"/>
  <c r="S791" i="5"/>
  <c r="V791" i="5" s="1"/>
  <c r="T791" i="5"/>
  <c r="W791" i="5" s="1"/>
  <c r="T210" i="5"/>
  <c r="W210" i="5" s="1"/>
  <c r="S210" i="5"/>
  <c r="V210" i="5" s="1"/>
  <c r="T390" i="5"/>
  <c r="W390" i="5" s="1"/>
  <c r="S390" i="5"/>
  <c r="V390" i="5" s="1"/>
  <c r="T662" i="5"/>
  <c r="W662" i="5" s="1"/>
  <c r="S662" i="5"/>
  <c r="V662" i="5" s="1"/>
  <c r="S844" i="5"/>
  <c r="V844" i="5" s="1"/>
  <c r="T844" i="5"/>
  <c r="W844" i="5" s="1"/>
  <c r="T830" i="5"/>
  <c r="W830" i="5" s="1"/>
  <c r="S830" i="5"/>
  <c r="V830" i="5" s="1"/>
  <c r="S214" i="5"/>
  <c r="V214" i="5" s="1"/>
  <c r="T214" i="5"/>
  <c r="W214" i="5" s="1"/>
  <c r="S778" i="5"/>
  <c r="V778" i="5" s="1"/>
  <c r="T778" i="5"/>
  <c r="W778" i="5" s="1"/>
  <c r="S368" i="5"/>
  <c r="V368" i="5" s="1"/>
  <c r="T368" i="5"/>
  <c r="W368" i="5" s="1"/>
  <c r="T205" i="5"/>
  <c r="W205" i="5" s="1"/>
  <c r="S205" i="5"/>
  <c r="V205" i="5" s="1"/>
  <c r="T717" i="5"/>
  <c r="W717" i="5" s="1"/>
  <c r="S717" i="5"/>
  <c r="V717" i="5" s="1"/>
  <c r="S562" i="5"/>
  <c r="V562" i="5" s="1"/>
  <c r="T562" i="5"/>
  <c r="W562" i="5" s="1"/>
  <c r="S298" i="5"/>
  <c r="V298" i="5" s="1"/>
  <c r="T298" i="5"/>
  <c r="W298" i="5" s="1"/>
  <c r="S644" i="5"/>
  <c r="V644" i="5" s="1"/>
  <c r="T644" i="5"/>
  <c r="W644" i="5" s="1"/>
  <c r="T12" i="5"/>
  <c r="W12" i="5" s="1"/>
  <c r="S12" i="5"/>
  <c r="V12" i="5" s="1"/>
  <c r="S239" i="5"/>
  <c r="V239" i="5" s="1"/>
  <c r="T239" i="5"/>
  <c r="W239" i="5" s="1"/>
  <c r="S227" i="5"/>
  <c r="V227" i="5" s="1"/>
  <c r="T227" i="5"/>
  <c r="W227" i="5" s="1"/>
  <c r="S792" i="5"/>
  <c r="V792" i="5" s="1"/>
  <c r="T792" i="5"/>
  <c r="W792" i="5" s="1"/>
  <c r="T173" i="5"/>
  <c r="W173" i="5" s="1"/>
  <c r="S173" i="5"/>
  <c r="V173" i="5" s="1"/>
  <c r="S236" i="5"/>
  <c r="V236" i="5" s="1"/>
  <c r="T236" i="5"/>
  <c r="W236" i="5" s="1"/>
  <c r="S556" i="5"/>
  <c r="V556" i="5" s="1"/>
  <c r="T556" i="5"/>
  <c r="W556" i="5" s="1"/>
  <c r="T674" i="5"/>
  <c r="W674" i="5" s="1"/>
  <c r="S674" i="5"/>
  <c r="V674" i="5" s="1"/>
  <c r="S106" i="5"/>
  <c r="V106" i="5" s="1"/>
  <c r="T106" i="5"/>
  <c r="W106" i="5" s="1"/>
  <c r="S322" i="5"/>
  <c r="V322" i="5" s="1"/>
  <c r="T322" i="5"/>
  <c r="W322" i="5" s="1"/>
  <c r="T651" i="5"/>
  <c r="W651" i="5" s="1"/>
  <c r="S651" i="5"/>
  <c r="V651" i="5" s="1"/>
  <c r="T812" i="5"/>
  <c r="W812" i="5" s="1"/>
  <c r="S812" i="5"/>
  <c r="V812" i="5" s="1"/>
  <c r="S362" i="5"/>
  <c r="V362" i="5" s="1"/>
  <c r="T362" i="5"/>
  <c r="W362" i="5" s="1"/>
  <c r="S189" i="5"/>
  <c r="V189" i="5" s="1"/>
  <c r="T189" i="5"/>
  <c r="W189" i="5" s="1"/>
  <c r="T554" i="5"/>
  <c r="W554" i="5" s="1"/>
  <c r="S554" i="5"/>
  <c r="V554" i="5" s="1"/>
  <c r="S197" i="5"/>
  <c r="V197" i="5" s="1"/>
  <c r="T197" i="5"/>
  <c r="W197" i="5" s="1"/>
  <c r="S508" i="5"/>
  <c r="V508" i="5" s="1"/>
  <c r="T508" i="5"/>
  <c r="W508" i="5" s="1"/>
  <c r="S15" i="5"/>
  <c r="V15" i="5" s="1"/>
  <c r="T15" i="5"/>
  <c r="W15" i="5" s="1"/>
  <c r="S380" i="5"/>
  <c r="V380" i="5" s="1"/>
  <c r="T380" i="5"/>
  <c r="W380" i="5" s="1"/>
  <c r="S351" i="5"/>
  <c r="V351" i="5" s="1"/>
  <c r="T351" i="5"/>
  <c r="W351" i="5" s="1"/>
  <c r="S798" i="5"/>
  <c r="V798" i="5" s="1"/>
  <c r="T798" i="5"/>
  <c r="W798" i="5" s="1"/>
  <c r="S763" i="5"/>
  <c r="V763" i="5" s="1"/>
  <c r="T763" i="5"/>
  <c r="W763" i="5" s="1"/>
  <c r="S23" i="5"/>
  <c r="V23" i="5" s="1"/>
  <c r="T23" i="5"/>
  <c r="W23" i="5" s="1"/>
  <c r="S580" i="5"/>
  <c r="V580" i="5" s="1"/>
  <c r="T580" i="5"/>
  <c r="W580" i="5" s="1"/>
  <c r="S523" i="5"/>
  <c r="V523" i="5" s="1"/>
  <c r="T523" i="5"/>
  <c r="W523" i="5" s="1"/>
  <c r="T498" i="5"/>
  <c r="W498" i="5" s="1"/>
  <c r="S498" i="5"/>
  <c r="V498" i="5" s="1"/>
  <c r="AB607" i="5"/>
  <c r="AB678" i="5"/>
  <c r="AB138" i="5"/>
  <c r="R8" i="5"/>
  <c r="AB280" i="5"/>
  <c r="AB386" i="5"/>
  <c r="AB276" i="5"/>
  <c r="AB503" i="5"/>
  <c r="AB454" i="5"/>
  <c r="AB332" i="5"/>
  <c r="AB149" i="5"/>
  <c r="AB130" i="5"/>
  <c r="AB586" i="5"/>
  <c r="AB624" i="5"/>
  <c r="AB318" i="5"/>
  <c r="AB237" i="5"/>
  <c r="AB133" i="5"/>
  <c r="AB119" i="5"/>
  <c r="AB37" i="5"/>
  <c r="AB802" i="5"/>
  <c r="AB752" i="5"/>
  <c r="AB533" i="5"/>
  <c r="AB91" i="5"/>
  <c r="AB204" i="5"/>
  <c r="AB376" i="5"/>
  <c r="AB693" i="5"/>
  <c r="AB250" i="5"/>
  <c r="AB497" i="5"/>
  <c r="AB572" i="5"/>
  <c r="AB437" i="5"/>
  <c r="AB795" i="5"/>
  <c r="AB421" i="5"/>
  <c r="AB370" i="5"/>
  <c r="AB474" i="5"/>
  <c r="AB529" i="5"/>
  <c r="AB61" i="5"/>
  <c r="AB51" i="5"/>
  <c r="AB559" i="5"/>
  <c r="AB690" i="5"/>
  <c r="AB564" i="5"/>
  <c r="AB410" i="5"/>
  <c r="AB545" i="5"/>
  <c r="AB459" i="5"/>
  <c r="AB239" i="5"/>
  <c r="AB446" i="5"/>
  <c r="AB609" i="5"/>
  <c r="AB676" i="5"/>
  <c r="AB71" i="5"/>
  <c r="AB550" i="5"/>
  <c r="AB506" i="5"/>
  <c r="AB640" i="5"/>
  <c r="AB300" i="5"/>
  <c r="AB415" i="5"/>
  <c r="AB781" i="5"/>
  <c r="AB719" i="5"/>
  <c r="AB828" i="5"/>
  <c r="AB117" i="5"/>
  <c r="AB164" i="5"/>
  <c r="AB391" i="5"/>
  <c r="AB200" i="5"/>
  <c r="AB699" i="5"/>
  <c r="AB858" i="5"/>
  <c r="AB116" i="5"/>
  <c r="AB675" i="5"/>
  <c r="AB577" i="5"/>
  <c r="AB368" i="5"/>
  <c r="AB284" i="5"/>
  <c r="AB681" i="5"/>
  <c r="AB344" i="5"/>
  <c r="AB495" i="5"/>
  <c r="AB274" i="5"/>
  <c r="AB587" i="5"/>
  <c r="AB426" i="5"/>
  <c r="AB105" i="5"/>
  <c r="AB333" i="5"/>
  <c r="AB299" i="5"/>
  <c r="AB248" i="5"/>
  <c r="AB670" i="5"/>
  <c r="AB736" i="5"/>
  <c r="AB716" i="5"/>
  <c r="AB620" i="5"/>
  <c r="AB777" i="5"/>
  <c r="AB553" i="5"/>
  <c r="AB382" i="5"/>
  <c r="AB597" i="5"/>
  <c r="AB558" i="5"/>
  <c r="AB163" i="5"/>
  <c r="AB462" i="5"/>
  <c r="AB720" i="5"/>
  <c r="AB283" i="5"/>
  <c r="AB216" i="5"/>
  <c r="AB857" i="5"/>
  <c r="AB210" i="5"/>
  <c r="AB534" i="5"/>
  <c r="AB44" i="5"/>
  <c r="AB302" i="5"/>
  <c r="AB438" i="5"/>
  <c r="AB625" i="5"/>
  <c r="AB491" i="5"/>
  <c r="AB395" i="5"/>
  <c r="AB780" i="5"/>
  <c r="AB313" i="5"/>
  <c r="AB219" i="5"/>
  <c r="AB686" i="5"/>
  <c r="AB543" i="5"/>
  <c r="AB355" i="5"/>
  <c r="AB336" i="5"/>
  <c r="AB419" i="5"/>
  <c r="AB68" i="5"/>
  <c r="AB75" i="5"/>
  <c r="AB544" i="5"/>
  <c r="AB645" i="5"/>
  <c r="AB243" i="5"/>
  <c r="AB483" i="5"/>
  <c r="AB750" i="5"/>
  <c r="AB339" i="5"/>
  <c r="AB595" i="5"/>
  <c r="AB312" i="5"/>
  <c r="AB439" i="5"/>
  <c r="AB249" i="5"/>
  <c r="AB513" i="5"/>
  <c r="AB664" i="5"/>
  <c r="AB27" i="5"/>
  <c r="AB866" i="5"/>
  <c r="AB518" i="5"/>
  <c r="AB511" i="5"/>
  <c r="AB98" i="5"/>
  <c r="AB221" i="5"/>
  <c r="AB315" i="5"/>
  <c r="AB776" i="5"/>
  <c r="AB463" i="5"/>
  <c r="AB856" i="5"/>
  <c r="AB819" i="5"/>
  <c r="AB211" i="5"/>
  <c r="AB182" i="5"/>
  <c r="AB585" i="5"/>
  <c r="AB551" i="5"/>
  <c r="AB241" i="5"/>
  <c r="AB217" i="5"/>
  <c r="AB338" i="5"/>
  <c r="AB455" i="5"/>
  <c r="AB362" i="5"/>
  <c r="AB599" i="5"/>
  <c r="AB350" i="5"/>
  <c r="AB234" i="5"/>
  <c r="AB629" i="5"/>
  <c r="AB69" i="5"/>
  <c r="AB665" i="5"/>
  <c r="AB576" i="5"/>
  <c r="AB143" i="5"/>
  <c r="AB398" i="5"/>
  <c r="AB425" i="5"/>
  <c r="AB735" i="5"/>
  <c r="AB569" i="5"/>
  <c r="AB151" i="5"/>
  <c r="AB775" i="5"/>
  <c r="AB810" i="5"/>
  <c r="AB72" i="5"/>
  <c r="AB99" i="5"/>
  <c r="AB141" i="5"/>
  <c r="AB361" i="5"/>
  <c r="AB507" i="5"/>
  <c r="AB365" i="5"/>
  <c r="AB771" i="5"/>
  <c r="AB725" i="5"/>
  <c r="AB536" i="5"/>
  <c r="AB485" i="5"/>
  <c r="AB57" i="5"/>
  <c r="AB43" i="5"/>
  <c r="AB306" i="5"/>
  <c r="AB842" i="5"/>
  <c r="AB430" i="5"/>
  <c r="AB319" i="5"/>
  <c r="X8" i="5"/>
  <c r="AB805" i="5"/>
  <c r="AB251" i="5"/>
  <c r="AB573" i="5"/>
  <c r="AB578" i="5"/>
  <c r="AB746" i="5"/>
  <c r="AB390" i="5"/>
  <c r="AB747" i="5"/>
  <c r="AB209" i="5"/>
  <c r="AB452" i="5"/>
  <c r="AB701" i="5"/>
  <c r="AB413" i="5"/>
  <c r="AB45" i="5"/>
  <c r="AB739" i="5"/>
  <c r="AB724" i="5"/>
  <c r="AB628" i="5"/>
  <c r="AB366" i="5"/>
  <c r="AB639" i="5"/>
  <c r="AB826" i="5"/>
  <c r="AB79" i="5"/>
  <c r="AB712" i="5"/>
  <c r="AB523" i="5"/>
  <c r="AB50" i="5"/>
  <c r="AB92" i="5"/>
  <c r="AB96" i="5"/>
  <c r="AB449" i="5"/>
  <c r="AB711" i="5"/>
  <c r="AB855" i="5"/>
  <c r="AB307" i="5"/>
  <c r="AB589" i="5"/>
  <c r="AB481" i="5"/>
  <c r="AB451" i="5"/>
  <c r="AB378" i="5"/>
  <c r="AB680" i="5"/>
  <c r="AB500" i="5"/>
  <c r="AB488" i="5"/>
  <c r="AB486" i="5"/>
  <c r="AB314" i="5"/>
  <c r="AB330" i="5"/>
  <c r="AB301" i="5"/>
  <c r="AB327" i="5"/>
  <c r="AB297" i="5"/>
  <c r="AB18" i="5"/>
  <c r="AB864" i="5"/>
  <c r="AB838" i="5"/>
  <c r="AB433" i="5"/>
  <c r="AB526" i="5"/>
  <c r="AB169" i="5"/>
  <c r="AB756" i="5"/>
  <c r="AB320" i="5"/>
  <c r="AB170" i="5"/>
  <c r="AB371" i="5"/>
  <c r="AB36" i="5"/>
  <c r="AB579" i="5"/>
  <c r="AB549" i="5"/>
  <c r="AB531" i="5"/>
  <c r="AB789" i="5"/>
  <c r="AB772" i="5"/>
  <c r="AB539" i="5"/>
  <c r="AB737" i="5"/>
  <c r="AB700" i="5"/>
  <c r="AB844" i="5"/>
  <c r="AB348" i="5"/>
  <c r="AB308" i="5"/>
  <c r="AB384" i="5"/>
  <c r="AB232" i="5"/>
  <c r="AB612" i="5"/>
  <c r="AB131" i="5"/>
  <c r="AB521" i="5"/>
  <c r="AB229" i="5"/>
  <c r="AB417" i="5"/>
  <c r="AB464" i="5"/>
  <c r="AB194" i="5"/>
  <c r="AB792" i="5"/>
  <c r="AB266" i="5"/>
  <c r="AB494" i="5"/>
  <c r="AB190" i="5"/>
  <c r="AB760" i="5"/>
  <c r="AB703" i="5"/>
  <c r="AB225" i="5"/>
  <c r="AB53" i="5"/>
  <c r="AB851" i="5"/>
  <c r="AB674" i="5"/>
  <c r="AB751" i="5"/>
  <c r="AB341" i="5"/>
  <c r="AB28" i="5"/>
  <c r="AB124" i="5"/>
  <c r="AB278" i="5"/>
  <c r="AB784" i="5"/>
  <c r="AB268" i="5"/>
  <c r="AB721" i="5"/>
  <c r="AB650" i="5"/>
  <c r="AB440" i="5"/>
  <c r="AB583" i="5"/>
  <c r="AB262" i="5"/>
  <c r="AB188" i="5"/>
  <c r="AB646" i="5"/>
  <c r="AB93" i="5"/>
  <c r="AB667" i="5"/>
  <c r="AB808" i="5"/>
  <c r="AB641" i="5"/>
  <c r="AB683" i="5"/>
  <c r="AB590" i="5"/>
  <c r="AB663" i="5"/>
  <c r="AB396" i="5"/>
  <c r="AB621" i="5"/>
  <c r="AB33" i="5"/>
  <c r="AB56" i="5"/>
  <c r="AB228" i="5"/>
  <c r="AB803" i="5"/>
  <c r="AB222" i="5"/>
  <c r="AB778" i="5"/>
  <c r="AB574" i="5"/>
  <c r="AB372" i="5"/>
  <c r="AB705" i="5"/>
  <c r="AB244" i="5"/>
  <c r="AB827" i="5"/>
  <c r="AB541" i="5"/>
  <c r="AB634" i="5"/>
  <c r="AB420" i="5"/>
  <c r="AB479" i="5"/>
  <c r="AB293" i="5"/>
  <c r="AB516" i="5"/>
  <c r="AB213" i="5"/>
  <c r="AB351" i="5"/>
  <c r="AB201" i="5"/>
  <c r="AB162" i="5"/>
  <c r="AB468" i="5"/>
  <c r="AB15" i="5"/>
  <c r="AB852" i="5"/>
  <c r="AB325" i="5"/>
  <c r="AB174" i="5"/>
  <c r="AB392" i="5"/>
  <c r="AB263" i="5"/>
  <c r="AB30" i="5"/>
  <c r="AB235" i="5"/>
  <c r="AB685" i="5"/>
  <c r="AB520" i="5"/>
  <c r="AB374" i="5"/>
  <c r="AB538" i="5"/>
  <c r="AB173" i="5"/>
  <c r="AB859" i="5"/>
  <c r="AB74" i="5"/>
  <c r="AB311" i="5"/>
  <c r="AB741" i="5"/>
  <c r="AB618" i="5"/>
  <c r="AB252" i="5"/>
  <c r="AB286" i="5"/>
  <c r="AB407" i="5"/>
  <c r="AB393" i="5"/>
  <c r="AB853" i="5"/>
  <c r="AB580" i="5"/>
  <c r="AB322" i="5"/>
  <c r="AB567" i="5"/>
  <c r="AB385" i="5"/>
  <c r="AB519" i="5"/>
  <c r="AB20" i="5"/>
  <c r="AB504" i="5"/>
  <c r="AB408" i="5"/>
  <c r="AB287" i="5"/>
  <c r="AB593" i="5"/>
  <c r="AB375" i="5"/>
  <c r="AB272" i="5"/>
  <c r="AB165" i="5"/>
  <c r="AB794" i="5"/>
  <c r="AB861" i="5"/>
  <c r="AB423" i="5"/>
  <c r="AB304" i="5"/>
  <c r="AB600" i="5"/>
  <c r="AB240" i="5"/>
  <c r="AB537" i="5"/>
  <c r="AB125" i="5"/>
  <c r="AB527" i="5"/>
  <c r="AB563" i="5"/>
  <c r="AB168" i="5"/>
  <c r="AB309" i="5"/>
  <c r="AB202" i="5"/>
  <c r="AB113" i="5"/>
  <c r="AB214" i="5"/>
  <c r="AB19" i="5"/>
  <c r="AB379" i="5"/>
  <c r="AB713" i="5"/>
  <c r="AB294" i="5"/>
  <c r="AB135" i="5"/>
  <c r="AB637" i="5"/>
  <c r="AB630" i="5"/>
  <c r="AB850" i="5"/>
  <c r="AB34" i="5"/>
  <c r="AB688" i="5"/>
  <c r="AB46" i="5"/>
  <c r="AB139" i="5"/>
  <c r="AB471" i="5"/>
  <c r="AB668" i="5"/>
  <c r="AB584" i="5"/>
  <c r="AB508" i="5"/>
  <c r="AB764" i="5"/>
  <c r="AB809" i="5"/>
  <c r="AB552" i="5"/>
  <c r="AB112" i="5"/>
  <c r="AB647" i="5"/>
  <c r="AB706" i="5"/>
  <c r="AB357" i="5"/>
  <c r="AB622" i="5"/>
  <c r="AB642" i="5"/>
  <c r="AB581" i="5"/>
  <c r="AB35" i="5"/>
  <c r="AB517" i="5"/>
  <c r="AB661" i="5"/>
  <c r="AB55" i="5"/>
  <c r="AB731" i="5"/>
  <c r="AB614" i="5"/>
  <c r="AB546" i="5"/>
  <c r="AB323" i="5"/>
  <c r="AB722" i="5"/>
  <c r="AB24" i="5"/>
  <c r="AB397" i="5"/>
  <c r="AB492" i="5"/>
  <c r="AB212" i="5"/>
  <c r="AB444" i="5"/>
  <c r="AB761" i="5"/>
  <c r="AB100" i="5"/>
  <c r="AB643" i="5"/>
  <c r="AB460" i="5"/>
  <c r="AB461" i="5"/>
  <c r="AB207" i="5"/>
  <c r="AB208" i="5"/>
  <c r="AB477" i="5"/>
  <c r="AB476" i="5"/>
  <c r="AB290" i="5"/>
  <c r="AB289" i="5"/>
  <c r="AB134" i="5"/>
  <c r="AB23" i="5"/>
  <c r="AB227" i="5"/>
  <c r="AB565" i="5"/>
  <c r="AB223" i="5"/>
  <c r="AB532" i="5"/>
  <c r="AB94" i="5"/>
  <c r="AB845" i="5"/>
  <c r="AB328" i="5"/>
  <c r="AB548" i="5"/>
  <c r="AB512" i="5"/>
  <c r="AB619" i="5"/>
  <c r="AB847" i="5"/>
  <c r="AB456" i="5"/>
  <c r="AB489" i="5"/>
  <c r="AB613" i="5"/>
  <c r="AB575" i="5"/>
  <c r="AB106" i="5"/>
  <c r="AB487" i="5"/>
  <c r="AB80" i="5"/>
  <c r="AB729" i="5"/>
  <c r="AB633" i="5"/>
  <c r="AB54" i="5"/>
  <c r="AB400" i="5"/>
  <c r="AB246" i="5"/>
  <c r="AB114" i="5"/>
  <c r="AB120" i="5"/>
  <c r="AB723" i="5"/>
  <c r="AB189" i="5"/>
  <c r="AB331" i="5"/>
  <c r="AB356" i="5"/>
  <c r="AB673" i="5"/>
  <c r="AB605" i="5"/>
  <c r="AB860" i="5"/>
  <c r="AB387" i="5"/>
  <c r="AB59" i="5"/>
  <c r="AB556" i="5"/>
  <c r="AB270" i="5"/>
  <c r="AB570" i="5"/>
  <c r="AB769" i="5"/>
  <c r="AB359" i="5"/>
  <c r="AB822" i="5"/>
  <c r="AB840" i="5"/>
  <c r="AB185" i="5"/>
  <c r="AB65" i="5"/>
  <c r="AB193" i="5"/>
  <c r="AB258" i="5"/>
  <c r="AB726" i="5"/>
  <c r="AB52" i="5"/>
  <c r="AB615" i="5"/>
  <c r="AB352" i="5"/>
  <c r="AB677" i="5"/>
  <c r="AB383" i="5"/>
  <c r="AB238" i="5"/>
  <c r="AB179" i="5"/>
  <c r="AB167" i="5"/>
  <c r="AB58" i="5"/>
  <c r="AB694" i="5"/>
  <c r="AB535" i="5"/>
  <c r="AB109" i="5"/>
  <c r="AB790" i="5"/>
  <c r="AB654" i="5"/>
  <c r="AB754" i="5"/>
  <c r="AB254" i="5"/>
  <c r="AB656" i="5"/>
  <c r="AB230" i="5"/>
  <c r="AB804" i="5"/>
  <c r="AB367" i="5"/>
  <c r="AB733" i="5"/>
  <c r="AB388" i="5"/>
  <c r="AB62" i="5"/>
  <c r="AB742" i="5"/>
  <c r="AB475" i="5"/>
  <c r="AB16" i="5"/>
  <c r="AB264" i="5"/>
  <c r="AB334" i="5"/>
  <c r="AB288" i="5"/>
  <c r="AB774" i="5"/>
  <c r="AB70" i="5"/>
  <c r="AB763" i="5"/>
  <c r="AB714" i="5"/>
  <c r="AB295" i="5"/>
  <c r="AB603" i="5"/>
  <c r="AB843" i="5"/>
  <c r="AB448" i="5"/>
  <c r="AB111" i="5"/>
  <c r="AB596" i="5"/>
  <c r="AB623" i="5"/>
  <c r="AB140" i="5"/>
  <c r="AB66" i="5"/>
  <c r="AB626" i="5"/>
  <c r="AB128" i="5"/>
  <c r="AB47" i="5"/>
  <c r="AB658" i="5"/>
  <c r="AB470" i="5"/>
  <c r="AB611" i="5"/>
  <c r="AB401" i="5"/>
  <c r="AB88" i="5"/>
  <c r="AB687" i="5"/>
  <c r="AB273" i="5"/>
  <c r="AB689" i="5"/>
  <c r="AB89" i="5"/>
  <c r="AB715" i="5"/>
  <c r="AB666" i="5"/>
  <c r="AB702" i="5"/>
  <c r="AB247" i="5"/>
  <c r="AB824" i="5"/>
  <c r="AB638" i="5"/>
  <c r="AB522" i="5"/>
  <c r="AB524" i="5"/>
  <c r="AB360" i="5"/>
  <c r="AB738" i="5"/>
  <c r="AB85" i="5"/>
  <c r="AB835" i="5"/>
  <c r="AB380" i="5"/>
  <c r="AB195" i="5"/>
  <c r="AB501" i="5"/>
  <c r="AB156" i="5"/>
  <c r="AB431" i="5"/>
  <c r="AB39" i="5"/>
  <c r="AB648" i="5"/>
  <c r="AB757" i="5"/>
  <c r="AB14" i="5"/>
  <c r="AB121" i="5"/>
  <c r="AB203" i="5"/>
  <c r="AB342" i="5"/>
  <c r="AB557" i="5"/>
  <c r="AB429" i="5"/>
  <c r="AB691" i="5"/>
  <c r="AB404" i="5"/>
  <c r="AB218" i="5"/>
  <c r="AB87" i="5"/>
  <c r="AB717" i="5"/>
  <c r="AB848" i="5"/>
  <c r="AB514" i="5"/>
  <c r="AB813" i="5"/>
  <c r="AB197" i="5"/>
  <c r="AB744" i="5"/>
  <c r="AB697" i="5"/>
  <c r="AB591" i="5"/>
  <c r="AB555" i="5"/>
  <c r="AB480" i="5"/>
  <c r="AB759" i="5"/>
  <c r="AB226" i="5"/>
  <c r="AB682" i="5"/>
  <c r="AB206" i="5"/>
  <c r="AB103" i="5"/>
  <c r="AB652" i="5"/>
  <c r="AB31" i="5"/>
  <c r="AB560" i="5"/>
  <c r="AB146" i="5"/>
  <c r="AB158" i="5"/>
  <c r="AB765" i="5"/>
  <c r="AB409" i="5"/>
  <c r="AB279" i="5"/>
  <c r="AB806" i="5"/>
  <c r="AB785" i="5"/>
  <c r="AB441" i="5"/>
  <c r="AB695" i="5"/>
  <c r="AB466" i="5"/>
  <c r="AB708" i="5"/>
  <c r="AB801" i="5"/>
  <c r="AB782" i="5"/>
  <c r="AB571" i="5"/>
  <c r="AB171" i="5"/>
  <c r="AB41" i="5"/>
  <c r="AB154" i="5"/>
  <c r="AB97" i="5"/>
  <c r="AB160" i="5"/>
  <c r="AB414" i="5"/>
  <c r="AB525" i="5"/>
  <c r="AB767" i="5"/>
  <c r="AB242" i="5"/>
  <c r="AB496" i="5"/>
  <c r="AB101" i="5"/>
  <c r="AB698" i="5"/>
  <c r="AB32" i="5"/>
  <c r="AB836" i="5"/>
  <c r="AB181" i="5"/>
  <c r="AB373" i="5"/>
  <c r="AB779" i="5"/>
  <c r="AB63" i="5"/>
  <c r="AB820" i="5"/>
  <c r="AB616" i="5"/>
  <c r="AB349" i="5"/>
  <c r="AB718" i="5"/>
  <c r="AB505" i="5"/>
  <c r="AB340" i="5"/>
  <c r="AB152" i="5"/>
  <c r="AB64" i="5"/>
  <c r="AB191" i="5"/>
  <c r="AB727" i="5"/>
  <c r="AB25" i="5"/>
  <c r="AB811" i="5"/>
  <c r="AB418" i="5"/>
  <c r="AB812" i="5"/>
  <c r="AB814" i="5"/>
  <c r="AB277" i="5"/>
  <c r="AB298" i="5"/>
  <c r="AB743" i="5"/>
  <c r="AB21" i="5"/>
  <c r="AB786" i="5"/>
  <c r="AB442" i="5"/>
  <c r="AB159" i="5"/>
  <c r="AB509" i="5"/>
  <c r="AB136" i="5"/>
  <c r="AB755" i="5"/>
  <c r="AB155" i="5"/>
  <c r="AB604" i="5"/>
  <c r="AB730" i="5"/>
  <c r="AB502" i="5"/>
  <c r="AB542" i="5"/>
  <c r="AB123" i="5"/>
  <c r="AB588" i="5"/>
  <c r="AB432" i="5"/>
  <c r="AB86" i="5"/>
  <c r="AB815" i="5"/>
  <c r="AB337" i="5"/>
  <c r="AB710" i="5"/>
  <c r="AB834" i="5"/>
  <c r="AB363" i="5"/>
  <c r="AB651" i="5"/>
  <c r="AB601" i="5"/>
  <c r="AB358" i="5"/>
  <c r="AB157" i="5"/>
  <c r="AB823" i="5"/>
  <c r="AB310" i="5"/>
  <c r="AB186" i="5"/>
  <c r="AB839" i="5"/>
  <c r="AB862" i="5"/>
  <c r="AB184" i="5"/>
  <c r="AB530" i="5"/>
  <c r="AB60" i="5"/>
  <c r="AB245" i="5"/>
  <c r="AB740" i="5"/>
  <c r="AB215" i="5"/>
  <c r="AB42" i="5"/>
  <c r="AB841" i="5"/>
  <c r="AB271" i="5"/>
  <c r="AB324" i="5"/>
  <c r="AB224" i="5"/>
  <c r="AB347" i="5"/>
  <c r="AB95" i="5"/>
  <c r="AB606" i="5"/>
  <c r="AB704" i="5"/>
  <c r="AB129" i="5"/>
  <c r="AB732" i="5"/>
  <c r="AB427" i="5"/>
  <c r="AB818" i="5"/>
  <c r="AB267" i="5"/>
  <c r="AB659" i="5"/>
  <c r="AB326" i="5"/>
  <c r="AB436" i="5"/>
  <c r="AB649" i="5"/>
  <c r="AB832" i="5"/>
  <c r="AB292" i="5"/>
  <c r="AB48" i="5"/>
  <c r="AB236" i="5"/>
  <c r="AB147" i="5"/>
  <c r="AB669" i="5"/>
  <c r="AB183" i="5"/>
  <c r="AB467" i="5"/>
  <c r="AB265" i="5"/>
  <c r="AB126" i="5"/>
  <c r="AB515" i="5"/>
  <c r="AB175" i="5"/>
  <c r="AB296" i="5"/>
  <c r="AB653" i="5"/>
  <c r="AB679" i="5"/>
  <c r="AB450" i="5"/>
  <c r="AB829" i="5"/>
  <c r="AB148" i="5"/>
  <c r="AB469" i="5"/>
  <c r="AB40" i="5"/>
  <c r="AB11" i="5"/>
  <c r="AB161" i="5"/>
  <c r="AB316" i="5"/>
  <c r="AB411" i="5"/>
  <c r="AB657" i="5"/>
  <c r="AB127" i="5"/>
  <c r="AB602" i="5"/>
  <c r="AB453" i="5"/>
  <c r="AB172" i="5"/>
  <c r="AB821" i="5"/>
  <c r="AB748" i="5"/>
  <c r="AB499" i="5"/>
  <c r="AB364" i="5"/>
  <c r="AB132" i="5"/>
  <c r="AB231" i="5"/>
  <c r="AB592" i="5"/>
  <c r="AB275" i="5"/>
  <c r="AB540" i="5"/>
  <c r="AB107" i="5"/>
  <c r="AB594" i="5"/>
  <c r="AB220" i="5"/>
  <c r="AB863" i="5"/>
  <c r="AB568" i="5"/>
  <c r="AB26" i="5"/>
  <c r="AB115" i="5"/>
  <c r="AB627" i="5"/>
  <c r="AB261" i="5"/>
  <c r="AB255" i="5"/>
  <c r="AB406" i="5"/>
  <c r="AB281" i="5"/>
  <c r="AB399" i="5"/>
  <c r="AB849" i="5"/>
  <c r="AB825" i="5"/>
  <c r="AB196" i="5"/>
  <c r="AB867" i="5"/>
  <c r="AB73" i="5"/>
  <c r="AB493" i="5"/>
  <c r="AB458" i="5"/>
  <c r="AB253" i="5"/>
  <c r="AB67" i="5"/>
  <c r="AB424" i="5"/>
  <c r="AB854" i="5"/>
  <c r="AB762" i="5"/>
  <c r="AB198" i="5"/>
  <c r="AB472" i="5"/>
  <c r="AB389" i="5"/>
  <c r="AB770" i="5"/>
  <c r="AB783" i="5"/>
  <c r="AB187" i="5"/>
  <c r="AB22" i="5"/>
  <c r="AB394" i="5"/>
  <c r="AB528" i="5"/>
  <c r="AB78" i="5"/>
  <c r="AB412" i="5"/>
  <c r="AB561" i="5"/>
  <c r="AB118" i="5"/>
  <c r="AB402" i="5"/>
  <c r="AB233" i="5"/>
  <c r="AB381" i="5"/>
  <c r="AB104" i="5"/>
  <c r="AB662" i="5"/>
  <c r="AB144" i="5"/>
  <c r="AB745" i="5"/>
  <c r="AB655" i="5"/>
  <c r="AB753" i="5"/>
  <c r="AB478" i="5"/>
  <c r="AB787" i="5"/>
  <c r="AB82" i="5"/>
  <c r="AB734" i="5"/>
  <c r="AB610" i="5"/>
  <c r="AB84" i="5"/>
  <c r="AB17" i="5"/>
  <c r="AB807" i="5"/>
  <c r="AB598" i="5"/>
  <c r="AB684" i="5"/>
  <c r="AB582" i="5"/>
  <c r="AB269" i="5"/>
  <c r="AB797" i="5"/>
  <c r="AB837" i="5"/>
  <c r="AB416" i="5"/>
  <c r="AB142" i="5"/>
  <c r="AB335" i="5"/>
  <c r="AB369" i="5"/>
  <c r="AB282" i="5"/>
  <c r="AB865" i="5"/>
  <c r="AB632" i="5"/>
  <c r="AB29" i="5"/>
  <c r="AB644" i="5"/>
  <c r="AB285" i="5"/>
  <c r="AB617" i="5"/>
  <c r="AB788" i="5"/>
</calcChain>
</file>

<file path=xl/sharedStrings.xml><?xml version="1.0" encoding="utf-8"?>
<sst xmlns="http://schemas.openxmlformats.org/spreadsheetml/2006/main" count="626" uniqueCount="141">
  <si>
    <t>Brent Crude Data Source</t>
  </si>
  <si>
    <t>https://www.marketwatch.com/investing/future/cl00</t>
  </si>
  <si>
    <t>1 January 2021 - 31 May 2024</t>
  </si>
  <si>
    <t>Date Range</t>
  </si>
  <si>
    <t>Crude Oil (WTI)</t>
  </si>
  <si>
    <t>https://www.marketwatch.com/investing/future/brn00?countrycode=uk&amp;mod=mw_quote_tab</t>
  </si>
  <si>
    <t>Brent Crude</t>
  </si>
  <si>
    <t>Rank</t>
  </si>
  <si>
    <t>Maximum Differential</t>
  </si>
  <si>
    <t>Number of Data Points</t>
  </si>
  <si>
    <t>Information about this Dataset</t>
  </si>
  <si>
    <t>Average Mean</t>
  </si>
  <si>
    <t>Student Number</t>
  </si>
  <si>
    <t>01254422</t>
  </si>
  <si>
    <t>95th Percentile</t>
  </si>
  <si>
    <t>5th Percentile</t>
  </si>
  <si>
    <t>Brent Crude (Interday)</t>
  </si>
  <si>
    <t>Crude Oil (Interday)</t>
  </si>
  <si>
    <t>Brent Crude Daily Volatility</t>
  </si>
  <si>
    <t>Crude Oil Daily Volatility</t>
  </si>
  <si>
    <t>Brent / Crude Oil Ratio</t>
  </si>
  <si>
    <t>Trade Requirement</t>
  </si>
  <si>
    <t>TRADING PLAN</t>
  </si>
  <si>
    <t>D2 = 1 January 2021</t>
  </si>
  <si>
    <t>D859 = 31 May 2024</t>
  </si>
  <si>
    <t>Minimum Differential</t>
  </si>
  <si>
    <t>Mean</t>
  </si>
  <si>
    <t>4th Percentile</t>
  </si>
  <si>
    <t>2.5th Percentile</t>
  </si>
  <si>
    <t>96th Percentile</t>
  </si>
  <si>
    <t>97.5 Percentile</t>
  </si>
  <si>
    <t>97.5th Percentile</t>
  </si>
  <si>
    <r>
      <t xml:space="preserve">Key Price Level
</t>
    </r>
    <r>
      <rPr>
        <i/>
        <sz val="11"/>
        <color theme="1"/>
        <rFont val="Calibri"/>
        <family val="2"/>
        <scheme val="minor"/>
      </rPr>
      <t>(As stated in the document)</t>
    </r>
  </si>
  <si>
    <t>Trailing Stop Loss</t>
  </si>
  <si>
    <t>Entry Price</t>
  </si>
  <si>
    <r>
      <t xml:space="preserve">Based on 5th &amp; 95th Percentile Price. Refer to </t>
    </r>
    <r>
      <rPr>
        <b/>
        <i/>
        <sz val="11"/>
        <color theme="1"/>
        <rFont val="Calibri"/>
        <family val="2"/>
        <scheme val="minor"/>
      </rPr>
      <t xml:space="preserve">"Summary of Findings and Recom" </t>
    </r>
    <r>
      <rPr>
        <sz val="11"/>
        <color theme="1"/>
        <rFont val="Calibri"/>
        <family val="2"/>
        <scheme val="minor"/>
      </rPr>
      <t>for more information</t>
    </r>
  </si>
  <si>
    <t>Stop Loss</t>
  </si>
  <si>
    <r>
      <t xml:space="preserve">Based on </t>
    </r>
    <r>
      <rPr>
        <b/>
        <sz val="11"/>
        <color theme="1"/>
        <rFont val="Calibri"/>
        <family val="2"/>
        <scheme val="minor"/>
      </rPr>
      <t>X</t>
    </r>
    <r>
      <rPr>
        <sz val="11"/>
        <color theme="1"/>
        <rFont val="Calibri"/>
        <family val="2"/>
        <scheme val="minor"/>
      </rPr>
      <t>% movement against the direction of the entry price</t>
    </r>
  </si>
  <si>
    <t>Take Profit</t>
  </si>
  <si>
    <t>Data Sources</t>
  </si>
  <si>
    <t>Crude Oil Data Source (WTI)</t>
  </si>
  <si>
    <t>Trigger Alert</t>
  </si>
  <si>
    <t>Actions</t>
  </si>
  <si>
    <t>SELL BRENT, BUY WTI</t>
  </si>
  <si>
    <t>BUY BRENT, SELL WTI</t>
  </si>
  <si>
    <t>Functions required to perform simulation (Do not edit this segment)</t>
  </si>
  <si>
    <t>Command Prompt</t>
  </si>
  <si>
    <t>1. My margin is huge enough such that I will not get margin call when facing loss in my trading position.</t>
  </si>
  <si>
    <t>3. The trading decision will be solely based on the data, and it will not be triggered by news event.</t>
  </si>
  <si>
    <t>Yes</t>
  </si>
  <si>
    <t>No</t>
  </si>
  <si>
    <t>Key Assumptions made in this Assignment</t>
  </si>
  <si>
    <t>Question 1</t>
  </si>
  <si>
    <r>
      <t xml:space="preserve">Question 1 - </t>
    </r>
    <r>
      <rPr>
        <sz val="14"/>
        <color theme="1"/>
        <rFont val="Calibri"/>
        <family val="2"/>
        <scheme val="minor"/>
      </rPr>
      <t>How much profit can I make on the possible pairs, using this strategy, assuming that I just hold it till it reverts to the mean?</t>
    </r>
  </si>
  <si>
    <t>Trading Plan As Follow:</t>
  </si>
  <si>
    <t>Based on Historical Chart:</t>
  </si>
  <si>
    <t>(Assumption for this is that there is no stoploss)</t>
  </si>
  <si>
    <t>Remarks</t>
  </si>
  <si>
    <t>Sum</t>
  </si>
  <si>
    <t>Observation</t>
  </si>
  <si>
    <t>Profit</t>
  </si>
  <si>
    <t>Take Position</t>
  </si>
  <si>
    <t>Close Position</t>
  </si>
  <si>
    <t>Brent</t>
  </si>
  <si>
    <t>Crude Oil</t>
  </si>
  <si>
    <t>Position</t>
  </si>
  <si>
    <t>Ave Price</t>
  </si>
  <si>
    <t>Price</t>
  </si>
  <si>
    <t>Profit Taking Point #1</t>
  </si>
  <si>
    <t>Profit Taking Point #2</t>
  </si>
  <si>
    <t>Profit Taking Point #3</t>
  </si>
  <si>
    <t>Profit Taking Point #4</t>
  </si>
  <si>
    <t>Profit Taking Point #5</t>
  </si>
  <si>
    <t>Profit Taking Point #6</t>
  </si>
  <si>
    <t>Total Profit</t>
  </si>
  <si>
    <t>Average Profit Per Trade</t>
  </si>
  <si>
    <t>Intersect of Price with Mean</t>
  </si>
  <si>
    <t>When Price reaches back to the historical mean level.</t>
  </si>
  <si>
    <t>Response</t>
  </si>
  <si>
    <t>Summary (Buy Brent Sell Crude)</t>
  </si>
  <si>
    <t>Summary (Sell Brent Buy Crude)</t>
  </si>
  <si>
    <t>(Total Ticks)</t>
  </si>
  <si>
    <t>(Each tick = 0.01, and each tick is $10 (nominal value))</t>
  </si>
  <si>
    <t>Expected Profit based on historical data (From Jan 2021 till May 2023)</t>
  </si>
  <si>
    <t>Question 2</t>
  </si>
  <si>
    <t>Brent Price
When Price Ratio and Percentile intersect</t>
  </si>
  <si>
    <t>CrudePrice
When Price Ratio and Percentile intersect</t>
  </si>
  <si>
    <t>Brent Price
When Price Ratio
and Mean intersect</t>
  </si>
  <si>
    <t>Crude Price
When Price Ratio
and Mean intersect</t>
  </si>
  <si>
    <t>Intersections between Price Ratio and 5th Percentile</t>
  </si>
  <si>
    <t>Intersections between Price Ratio and 95th Percentile</t>
  </si>
  <si>
    <t>Intersections between Price Ratio and 4th Percentile</t>
  </si>
  <si>
    <t>Intersections between Price Ratio and 96th Percentile</t>
  </si>
  <si>
    <t>Brent Price
When Price Ratio
and Stop Loss intersect (4th Percentile)</t>
  </si>
  <si>
    <t>Crude Price
When Price Ratio
and Stop Loss intersect
(4th Percentile)</t>
  </si>
  <si>
    <t>Brent Price
When Price Ratio
and Stop Loss intersect (96th Percentile)</t>
  </si>
  <si>
    <t>Crude Price
When Price Ratio
and Stop Loss intersect
(96th Percentile)</t>
  </si>
  <si>
    <r>
      <t xml:space="preserve">Question 2 - </t>
    </r>
    <r>
      <rPr>
        <sz val="14"/>
        <color theme="1"/>
        <rFont val="Calibri"/>
        <family val="2"/>
        <scheme val="minor"/>
      </rPr>
      <t>What would my losses be if I used the 96th or 4th percentile as the stop-loss, and the 97.5th and 2.5th percentile?</t>
    </r>
  </si>
  <si>
    <t>2. I am allowed to hold multiple positions, so as long I respect my trading plan.</t>
  </si>
  <si>
    <t>4. There is no commission being charged for every trade that I took.</t>
  </si>
  <si>
    <t>Position #1</t>
  </si>
  <si>
    <t>Position #2</t>
  </si>
  <si>
    <t>STOPLOSS</t>
  </si>
  <si>
    <t>Position #3</t>
  </si>
  <si>
    <t>Position #4</t>
  </si>
  <si>
    <t>STOP LOSS LEVEL (4th and 96th Percentile Level)</t>
  </si>
  <si>
    <t>Brent Price
When Price Ratio
and Stop Loss intersect (2.5th Percentile)</t>
  </si>
  <si>
    <t>Crude Price
When Price Ratio
and Stop Loss intersect
(2.5th Percentile)</t>
  </si>
  <si>
    <t>Brent Price
When Price Ratio
and Stop Loss intersect (97.5th Percentile)</t>
  </si>
  <si>
    <t>Crude Price
When Price Ratio
and Stop Loss intersect
(97.5th Percentile)</t>
  </si>
  <si>
    <t>STOP LOSS LEVEL (2.5th and 97.5th Percentile Level)</t>
  </si>
  <si>
    <t>Position #5</t>
  </si>
  <si>
    <t>Position #6</t>
  </si>
  <si>
    <t>Position #7</t>
  </si>
  <si>
    <r>
      <t xml:space="preserve">Documentation
</t>
    </r>
    <r>
      <rPr>
        <sz val="14"/>
        <color theme="1"/>
        <rFont val="Calibri"/>
        <family val="2"/>
        <scheme val="minor"/>
      </rPr>
      <t xml:space="preserve">- Place trades as per strategy listed in sheet </t>
    </r>
    <r>
      <rPr>
        <i/>
        <sz val="14"/>
        <color theme="1"/>
        <rFont val="Calibri"/>
        <family val="2"/>
        <scheme val="minor"/>
      </rPr>
      <t>"Summary of Findings and Recom"</t>
    </r>
    <r>
      <rPr>
        <sz val="14"/>
        <color theme="1"/>
        <rFont val="Calibri"/>
        <family val="2"/>
        <scheme val="minor"/>
      </rPr>
      <t xml:space="preserve">
- Execute Position whenever there is "1" indicated in sheet</t>
    </r>
    <r>
      <rPr>
        <i/>
        <sz val="14"/>
        <color theme="1"/>
        <rFont val="Calibri"/>
        <family val="2"/>
        <scheme val="minor"/>
      </rPr>
      <t xml:space="preserve"> "Working Data (Jan 21 - May 24)"</t>
    </r>
    <r>
      <rPr>
        <sz val="14"/>
        <color theme="1"/>
        <rFont val="Calibri"/>
        <family val="2"/>
        <scheme val="minor"/>
      </rPr>
      <t xml:space="preserve"> </t>
    </r>
    <r>
      <rPr>
        <b/>
        <i/>
        <sz val="14"/>
        <color theme="1"/>
        <rFont val="Calibri"/>
        <family val="2"/>
        <scheme val="minor"/>
      </rPr>
      <t xml:space="preserve">Cell Range R10:R867
</t>
    </r>
    <r>
      <rPr>
        <sz val="14"/>
        <color theme="1"/>
        <rFont val="Calibri"/>
        <family val="2"/>
        <scheme val="minor"/>
      </rPr>
      <t xml:space="preserve">- In the event if there is "1" appear in sheet </t>
    </r>
    <r>
      <rPr>
        <i/>
        <sz val="14"/>
        <color theme="1"/>
        <rFont val="Calibri"/>
        <family val="2"/>
        <scheme val="minor"/>
      </rPr>
      <t>"Working Data (Jan 21 - May 24)"</t>
    </r>
    <r>
      <rPr>
        <sz val="14"/>
        <color theme="1"/>
        <rFont val="Calibri"/>
        <family val="2"/>
        <scheme val="minor"/>
      </rPr>
      <t xml:space="preserve"> in the same row between </t>
    </r>
    <r>
      <rPr>
        <b/>
        <i/>
        <sz val="14"/>
        <color theme="1"/>
        <rFont val="Calibri"/>
        <family val="2"/>
        <scheme val="minor"/>
      </rPr>
      <t>Cell Range R10:867</t>
    </r>
    <r>
      <rPr>
        <sz val="14"/>
        <color theme="1"/>
        <rFont val="Calibri"/>
        <family val="2"/>
        <scheme val="minor"/>
      </rPr>
      <t xml:space="preserve"> with either </t>
    </r>
    <r>
      <rPr>
        <b/>
        <i/>
        <sz val="14"/>
        <color theme="1"/>
        <rFont val="Calibri"/>
        <family val="2"/>
        <scheme val="minor"/>
      </rPr>
      <t xml:space="preserve">Cell Range AC10:AC867 </t>
    </r>
    <r>
      <rPr>
        <sz val="14"/>
        <color theme="1"/>
        <rFont val="Calibri"/>
        <family val="2"/>
        <scheme val="minor"/>
      </rPr>
      <t xml:space="preserve">or Cell Range </t>
    </r>
    <r>
      <rPr>
        <b/>
        <i/>
        <sz val="14"/>
        <color theme="1"/>
        <rFont val="Calibri"/>
        <family val="2"/>
        <scheme val="minor"/>
      </rPr>
      <t>AF10:AF867</t>
    </r>
    <r>
      <rPr>
        <sz val="14"/>
        <color theme="1"/>
        <rFont val="Calibri"/>
        <family val="2"/>
        <scheme val="minor"/>
      </rPr>
      <t xml:space="preserve">, there will be </t>
    </r>
    <r>
      <rPr>
        <b/>
        <u/>
        <sz val="14"/>
        <color theme="1"/>
        <rFont val="Calibri"/>
        <family val="2"/>
        <scheme val="minor"/>
      </rPr>
      <t xml:space="preserve">NO POSITION </t>
    </r>
    <r>
      <rPr>
        <sz val="14"/>
        <color theme="1"/>
        <rFont val="Calibri"/>
        <family val="2"/>
        <scheme val="minor"/>
      </rPr>
      <t xml:space="preserve">taken for this price trigger point.
- Document down all the executed position and record down all the Entry Price and Exit Price
- When the Brent / WTI price ratio touches the stoploss price and there is position, square off all position. Record </t>
    </r>
    <r>
      <rPr>
        <b/>
        <i/>
        <sz val="14"/>
        <color theme="1"/>
        <rFont val="Calibri"/>
        <family val="2"/>
        <scheme val="minor"/>
      </rPr>
      <t>"STOPLOSS".</t>
    </r>
    <r>
      <rPr>
        <sz val="14"/>
        <color theme="1"/>
        <rFont val="Calibri"/>
        <family val="2"/>
        <scheme val="minor"/>
      </rPr>
      <t xml:space="preserve">
</t>
    </r>
  </si>
  <si>
    <t>Expected Profit (4th and 96th percentile as stoploss)</t>
  </si>
  <si>
    <t>Expected Profit (2.5th and 97.5th percentile as stoploss)</t>
  </si>
  <si>
    <r>
      <t xml:space="preserve">To calculate the profit that I can make on possible pairs
1) For each time that the price crosses the 5th and 95th Percentile, I will take one position (either "Sell Brent / Buy WTI" or "Buy Brent / Sell Crude")
2) Set Stoploss for 4th / 96th Percentile and 2.5th / 97.5th Percentile.
3) Whenever price ratio crosses the Stoploss level, I will square off all my positions.
4) Refer to sheet </t>
    </r>
    <r>
      <rPr>
        <i/>
        <sz val="14"/>
        <color theme="1"/>
        <rFont val="Calibri"/>
        <family val="2"/>
        <scheme val="minor"/>
      </rPr>
      <t xml:space="preserve">"Q2 Stop Loss (4th and 96th %)" </t>
    </r>
    <r>
      <rPr>
        <sz val="14"/>
        <color theme="1"/>
        <rFont val="Calibri"/>
        <family val="2"/>
        <scheme val="minor"/>
      </rPr>
      <t xml:space="preserve">and </t>
    </r>
    <r>
      <rPr>
        <i/>
        <sz val="14"/>
        <color theme="1"/>
        <rFont val="Calibri"/>
        <family val="2"/>
        <scheme val="minor"/>
      </rPr>
      <t xml:space="preserve">"Q2 SL 2.5th and 97.5%" </t>
    </r>
    <r>
      <rPr>
        <sz val="14"/>
        <color theme="1"/>
        <rFont val="Calibri"/>
        <family val="2"/>
        <scheme val="minor"/>
      </rPr>
      <t xml:space="preserve">for the full documentation
</t>
    </r>
  </si>
  <si>
    <r>
      <t xml:space="preserve">To calculate the profit that I can make on possible pairs
1) For each time that the price crosses the 5th and 95th Percentile, I will take one position (either "Sell Brent / Buy WTI" or "Buy Brent / Sell Crude")
2) I will then close all my position once the position reverts back to its mean.
3) Refer to sheet </t>
    </r>
    <r>
      <rPr>
        <i/>
        <sz val="14"/>
        <color theme="1"/>
        <rFont val="Calibri"/>
        <family val="2"/>
        <scheme val="minor"/>
      </rPr>
      <t>"Q1 Profit Taking</t>
    </r>
    <r>
      <rPr>
        <sz val="14"/>
        <color theme="1"/>
        <rFont val="Calibri"/>
        <family val="2"/>
        <scheme val="minor"/>
      </rPr>
      <t xml:space="preserve">" for the full documentation
</t>
    </r>
  </si>
  <si>
    <r>
      <rPr>
        <b/>
        <sz val="18"/>
        <color theme="1"/>
        <rFont val="Calibri"/>
        <family val="2"/>
        <scheme val="minor"/>
      </rPr>
      <t>DATA PREPARATION</t>
    </r>
    <r>
      <rPr>
        <sz val="18"/>
        <color theme="1"/>
        <rFont val="Calibri"/>
        <family val="2"/>
        <scheme val="minor"/>
      </rPr>
      <t xml:space="preserve">
Retrieve the past 3.5 years of historical data points
 for Crude Oil and Brent (WTI)</t>
    </r>
  </si>
  <si>
    <t>4th and 96th Percentile Stoploss Strategy</t>
  </si>
  <si>
    <t>2.5th and 97.5th Percentile Stoploss Strategy</t>
  </si>
  <si>
    <t>Price Movement History</t>
  </si>
  <si>
    <r>
      <rPr>
        <b/>
        <u/>
        <sz val="14"/>
        <color theme="1"/>
        <rFont val="Calibri"/>
        <family val="2"/>
        <scheme val="minor"/>
      </rPr>
      <t>Observation</t>
    </r>
    <r>
      <rPr>
        <sz val="14"/>
        <color theme="1"/>
        <rFont val="Calibri"/>
        <family val="2"/>
        <scheme val="minor"/>
      </rPr>
      <t xml:space="preserve">
1) Total Profit (in contracted barrel) =</t>
    </r>
    <r>
      <rPr>
        <b/>
        <u/>
        <sz val="14"/>
        <color theme="1"/>
        <rFont val="Calibri"/>
        <family val="2"/>
        <scheme val="minor"/>
      </rPr>
      <t xml:space="preserve"> $9.31</t>
    </r>
    <r>
      <rPr>
        <sz val="14"/>
        <color theme="1"/>
        <rFont val="Calibri"/>
        <family val="2"/>
        <scheme val="minor"/>
      </rPr>
      <t xml:space="preserve">
2) Total Profit (nominal value) = </t>
    </r>
    <r>
      <rPr>
        <b/>
        <u/>
        <sz val="14"/>
        <color theme="1"/>
        <rFont val="Calibri"/>
        <family val="2"/>
        <scheme val="minor"/>
      </rPr>
      <t>$9,310</t>
    </r>
    <r>
      <rPr>
        <sz val="14"/>
        <color theme="1"/>
        <rFont val="Calibri"/>
        <family val="2"/>
        <scheme val="minor"/>
      </rPr>
      <t xml:space="preserve">
3) No. of Trades in Total = </t>
    </r>
    <r>
      <rPr>
        <b/>
        <u/>
        <sz val="14"/>
        <color theme="1"/>
        <rFont val="Calibri"/>
        <family val="2"/>
        <scheme val="minor"/>
      </rPr>
      <t>8</t>
    </r>
    <r>
      <rPr>
        <sz val="14"/>
        <color theme="1"/>
        <rFont val="Calibri"/>
        <family val="2"/>
        <scheme val="minor"/>
      </rPr>
      <t xml:space="preserve">
4) No. of Stoploss Triggered = </t>
    </r>
    <r>
      <rPr>
        <b/>
        <u/>
        <sz val="14"/>
        <color theme="1"/>
        <rFont val="Calibri"/>
        <family val="2"/>
        <scheme val="minor"/>
      </rPr>
      <t>6</t>
    </r>
  </si>
  <si>
    <r>
      <t xml:space="preserve">1) No. of times it intersected the 5th Percentile = </t>
    </r>
    <r>
      <rPr>
        <b/>
        <u/>
        <sz val="14"/>
        <color theme="1"/>
        <rFont val="Calibri"/>
        <family val="2"/>
        <scheme val="minor"/>
      </rPr>
      <t>23 times</t>
    </r>
    <r>
      <rPr>
        <sz val="14"/>
        <color theme="1"/>
        <rFont val="Calibri"/>
        <family val="2"/>
        <scheme val="minor"/>
      </rPr>
      <t xml:space="preserve">
2) No. of times it intersected the 95th Percentile = </t>
    </r>
    <r>
      <rPr>
        <b/>
        <u/>
        <sz val="14"/>
        <color theme="1"/>
        <rFont val="Calibri"/>
        <family val="2"/>
        <scheme val="minor"/>
      </rPr>
      <t>22 times</t>
    </r>
    <r>
      <rPr>
        <sz val="14"/>
        <color theme="1"/>
        <rFont val="Calibri"/>
        <family val="2"/>
        <scheme val="minor"/>
      </rPr>
      <t xml:space="preserve">
3) The price eventually reverted back to its mean towards the end of the chart, which we will assume that all positions will be closed.
4) Total Profit (In contracted barrel) = </t>
    </r>
    <r>
      <rPr>
        <b/>
        <u/>
        <sz val="14"/>
        <color theme="1"/>
        <rFont val="Calibri"/>
        <family val="2"/>
        <scheme val="minor"/>
      </rPr>
      <t>$100.60</t>
    </r>
    <r>
      <rPr>
        <sz val="14"/>
        <color theme="1"/>
        <rFont val="Calibri"/>
        <family val="2"/>
        <scheme val="minor"/>
      </rPr>
      <t xml:space="preserve">
5) Total Profit (In USD) = </t>
    </r>
    <r>
      <rPr>
        <b/>
        <u/>
        <sz val="14"/>
        <color theme="1"/>
        <rFont val="Calibri"/>
        <family val="2"/>
        <scheme val="minor"/>
      </rPr>
      <t>$100,600</t>
    </r>
  </si>
  <si>
    <r>
      <rPr>
        <b/>
        <u/>
        <sz val="14"/>
        <color theme="1"/>
        <rFont val="Calibri"/>
        <family val="2"/>
        <scheme val="minor"/>
      </rPr>
      <t>Observation</t>
    </r>
    <r>
      <rPr>
        <sz val="14"/>
        <color theme="1"/>
        <rFont val="Calibri"/>
        <family val="2"/>
        <scheme val="minor"/>
      </rPr>
      <t xml:space="preserve">
1) Total Profit (in contracted barrel) =</t>
    </r>
    <r>
      <rPr>
        <b/>
        <u/>
        <sz val="14"/>
        <color theme="1"/>
        <rFont val="Calibri"/>
        <family val="2"/>
        <scheme val="minor"/>
      </rPr>
      <t xml:space="preserve"> $18.69</t>
    </r>
    <r>
      <rPr>
        <sz val="14"/>
        <color theme="1"/>
        <rFont val="Calibri"/>
        <family val="2"/>
        <scheme val="minor"/>
      </rPr>
      <t xml:space="preserve">
2) Total Profit (nominal value) = </t>
    </r>
    <r>
      <rPr>
        <b/>
        <u/>
        <sz val="14"/>
        <color theme="1"/>
        <rFont val="Calibri"/>
        <family val="2"/>
        <scheme val="minor"/>
      </rPr>
      <t>$18,690</t>
    </r>
    <r>
      <rPr>
        <sz val="14"/>
        <color theme="1"/>
        <rFont val="Calibri"/>
        <family val="2"/>
        <scheme val="minor"/>
      </rPr>
      <t xml:space="preserve">
3) No. of Trades in Total = </t>
    </r>
    <r>
      <rPr>
        <b/>
        <u/>
        <sz val="14"/>
        <color theme="1"/>
        <rFont val="Calibri"/>
        <family val="2"/>
        <scheme val="minor"/>
      </rPr>
      <t>13</t>
    </r>
    <r>
      <rPr>
        <sz val="14"/>
        <color theme="1"/>
        <rFont val="Calibri"/>
        <family val="2"/>
        <scheme val="minor"/>
      </rPr>
      <t xml:space="preserve">
4) No. of Stoploss Triggered = </t>
    </r>
    <r>
      <rPr>
        <b/>
        <u/>
        <sz val="14"/>
        <color theme="1"/>
        <rFont val="Calibri"/>
        <family val="2"/>
        <scheme val="minor"/>
      </rPr>
      <t>8</t>
    </r>
  </si>
  <si>
    <t>Question 3</t>
  </si>
  <si>
    <t>Trailing Stop (Price Movement)</t>
  </si>
  <si>
    <r>
      <t xml:space="preserve">Question 3 - </t>
    </r>
    <r>
      <rPr>
        <sz val="14"/>
        <color theme="1"/>
        <rFont val="Calibri"/>
        <family val="2"/>
        <scheme val="minor"/>
      </rPr>
      <t>What "trail" would you recommend for a trailing stop to optimize P/L? Support your answer with proof from the dataset.</t>
    </r>
  </si>
  <si>
    <r>
      <t xml:space="preserve">Based on </t>
    </r>
    <r>
      <rPr>
        <b/>
        <i/>
        <sz val="11"/>
        <color theme="1"/>
        <rFont val="Calibri"/>
        <family val="2"/>
        <scheme val="minor"/>
      </rPr>
      <t>X</t>
    </r>
    <r>
      <rPr>
        <sz val="11"/>
        <color theme="1"/>
        <rFont val="Calibri"/>
        <family val="2"/>
        <scheme val="minor"/>
      </rPr>
      <t xml:space="preserve"> th &amp;  </t>
    </r>
    <r>
      <rPr>
        <b/>
        <i/>
        <sz val="11"/>
        <color theme="1"/>
        <rFont val="Calibri"/>
        <family val="2"/>
        <scheme val="minor"/>
      </rPr>
      <t>Y</t>
    </r>
    <r>
      <rPr>
        <sz val="11"/>
        <color theme="1"/>
        <rFont val="Calibri"/>
        <family val="2"/>
        <scheme val="minor"/>
      </rPr>
      <t xml:space="preserve"> th Percentile Price. Refer to </t>
    </r>
    <r>
      <rPr>
        <b/>
        <i/>
        <sz val="11"/>
        <color theme="1"/>
        <rFont val="Calibri"/>
        <family val="2"/>
        <scheme val="minor"/>
      </rPr>
      <t xml:space="preserve">"Summary of Findings and Recom" </t>
    </r>
    <r>
      <rPr>
        <sz val="11"/>
        <color theme="1"/>
        <rFont val="Calibri"/>
        <family val="2"/>
        <scheme val="minor"/>
      </rPr>
      <t>for more information</t>
    </r>
  </si>
  <si>
    <t>Total No. of Trades</t>
  </si>
  <si>
    <r>
      <t xml:space="preserve">The Trailing Stop Loss Price will move in </t>
    </r>
    <r>
      <rPr>
        <b/>
        <u/>
        <sz val="11"/>
        <color theme="1"/>
        <rFont val="Calibri"/>
        <family val="2"/>
        <scheme val="minor"/>
      </rPr>
      <t xml:space="preserve">X% </t>
    </r>
    <r>
      <rPr>
        <sz val="11"/>
        <color theme="1"/>
        <rFont val="Calibri"/>
        <family val="2"/>
        <scheme val="minor"/>
      </rPr>
      <t>in accordance to the price movement direction. When there is a price retracement, Trailing Stop Loss Price will not pull back; and position will be squared off once price crossover the Trailing Stop Loss Price.</t>
    </r>
  </si>
  <si>
    <t>Did we enter any position?</t>
  </si>
  <si>
    <t>Theoretical
Stop Loss Level</t>
  </si>
  <si>
    <t>Based on 1% Trailing SL Actions taken from 5th %</t>
  </si>
  <si>
    <t>Based on 1% Trailing SL Actions taken from 95th %</t>
  </si>
  <si>
    <t>Did Price intersect with Trailing Stop Loss?</t>
  </si>
  <si>
    <r>
      <t xml:space="preserve">Documentation
</t>
    </r>
    <r>
      <rPr>
        <sz val="14"/>
        <color theme="1"/>
        <rFont val="Calibri"/>
        <family val="2"/>
        <scheme val="minor"/>
      </rPr>
      <t>1. Trailing Stop Loss is set at 1% and it will be our way of exiting the trade.
2. If Price movement crosses the Trailing Stop Loss, we will square our position.
3. If Price touches our entry trigger point, we will re-enter our position (+1)
The Nett Profit / Loss are calculated in Working Data. If the above conditions meet, we will record our transaction in the below table.</t>
    </r>
  </si>
  <si>
    <t>Expected Profit if we are using 1% as the Trailing Stop loss</t>
  </si>
  <si>
    <t>Recommendation</t>
  </si>
  <si>
    <t>Given that the profit has dropped after we inserted trailing stoploss at 1% (which is slightly below the historical varience level of the ratio), we witness that there are much more exit and are limiting our entry opportunity.
As such, my suggestion is avoid using Trailing Stop Loss, and instead, use a hard stop loss which we have done in our exercise earlier.
Alternatively, we can consider using other price exit strategy (Technical Analysis), such as Horizontal Support / Resistance level, Fibonacci Retracement level, MACD / RSI combination or Boilingers' Band as an additional reference.
In the event if there are high correlation on the signalling point, we can have higher confidence that the identified price point will be a potential exit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</si>
</sst>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000"/>
    <numFmt numFmtId="165" formatCode="_(&quot;$&quot;* #,##0_);_(&quot;$&quot;* \(#,##0\);_(&quot;$&quot;* &quot;-&quot;??_);_(@_)"/>
  </numFmts>
  <fonts count="19"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b/>
      <u/>
      <sz val="22"/>
      <color theme="1"/>
      <name val="Calibri"/>
      <family val="2"/>
      <scheme val="minor"/>
    </font>
    <font>
      <b/>
      <u/>
      <sz val="14"/>
      <color theme="1"/>
      <name val="Calibri"/>
      <family val="2"/>
      <scheme val="minor"/>
    </font>
    <font>
      <b/>
      <i/>
      <sz val="11"/>
      <color theme="1"/>
      <name val="Calibri"/>
      <family val="2"/>
      <scheme val="minor"/>
    </font>
    <font>
      <b/>
      <u/>
      <sz val="16"/>
      <color theme="1"/>
      <name val="Calibri"/>
      <family val="2"/>
      <scheme val="minor"/>
    </font>
    <font>
      <sz val="14"/>
      <color theme="1"/>
      <name val="Calibri"/>
      <family val="2"/>
      <scheme val="minor"/>
    </font>
    <font>
      <i/>
      <sz val="14"/>
      <color theme="1"/>
      <name val="Calibri"/>
      <family val="2"/>
      <scheme val="minor"/>
    </font>
    <font>
      <b/>
      <i/>
      <sz val="14"/>
      <color theme="1"/>
      <name val="Calibri"/>
      <family val="2"/>
      <scheme val="minor"/>
    </font>
    <font>
      <sz val="18"/>
      <color theme="1"/>
      <name val="Calibri"/>
      <family val="2"/>
      <scheme val="minor"/>
    </font>
    <font>
      <b/>
      <sz val="18"/>
      <color theme="1"/>
      <name val="Calibri"/>
      <family val="2"/>
      <scheme val="minor"/>
    </font>
    <font>
      <b/>
      <sz val="22"/>
      <color theme="1"/>
      <name val="Calibri"/>
      <family val="2"/>
      <scheme val="minor"/>
    </font>
    <font>
      <b/>
      <sz val="20"/>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9"/>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7"/>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3" fillId="0" borderId="0" applyNumberFormat="0" applyFill="0" applyBorder="0" applyAlignment="0" applyProtection="0"/>
    <xf numFmtId="9" fontId="4" fillId="0" borderId="0" applyFont="0" applyFill="0" applyBorder="0" applyAlignment="0" applyProtection="0"/>
    <xf numFmtId="44" fontId="4" fillId="0" borderId="0" applyFont="0" applyFill="0" applyBorder="0" applyAlignment="0" applyProtection="0"/>
  </cellStyleXfs>
  <cellXfs count="180">
    <xf numFmtId="0" fontId="0" fillId="0" borderId="0" xfId="0"/>
    <xf numFmtId="2" fontId="0" fillId="0" borderId="0" xfId="0" applyNumberFormat="1" applyAlignment="1">
      <alignment horizontal="center" vertical="center"/>
    </xf>
    <xf numFmtId="2" fontId="1" fillId="0" borderId="1" xfId="0" applyNumberFormat="1" applyFont="1" applyBorder="1" applyAlignment="1">
      <alignment horizontal="center" vertical="center"/>
    </xf>
    <xf numFmtId="2" fontId="0" fillId="0" borderId="1" xfId="0" applyNumberFormat="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1" fillId="0" borderId="1" xfId="0" applyFont="1" applyBorder="1"/>
    <xf numFmtId="0" fontId="0" fillId="0" borderId="1" xfId="0" applyBorder="1"/>
    <xf numFmtId="0" fontId="0" fillId="0" borderId="0" xfId="0" applyAlignment="1">
      <alignment horizontal="center" vertical="center"/>
    </xf>
    <xf numFmtId="0" fontId="0" fillId="0" borderId="0" xfId="0" applyAlignment="1">
      <alignment horizontal="left" vertical="center"/>
    </xf>
    <xf numFmtId="2" fontId="0" fillId="3" borderId="1" xfId="0" applyNumberFormat="1" applyFill="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center"/>
    </xf>
    <xf numFmtId="10" fontId="0" fillId="0" borderId="1" xfId="2" applyNumberFormat="1" applyFont="1" applyBorder="1" applyAlignment="1">
      <alignment horizontal="center" vertical="center"/>
    </xf>
    <xf numFmtId="2" fontId="1" fillId="4" borderId="1" xfId="0" applyNumberFormat="1" applyFont="1" applyFill="1" applyBorder="1" applyAlignment="1">
      <alignment horizontal="center" vertical="center"/>
    </xf>
    <xf numFmtId="2" fontId="1" fillId="5" borderId="1" xfId="0" applyNumberFormat="1" applyFont="1" applyFill="1" applyBorder="1" applyAlignment="1">
      <alignment horizontal="center" vertical="center"/>
    </xf>
    <xf numFmtId="164" fontId="0" fillId="0" borderId="0" xfId="0" applyNumberFormat="1"/>
    <xf numFmtId="10" fontId="0" fillId="0" borderId="0" xfId="2" applyNumberFormat="1" applyFont="1" applyBorder="1"/>
    <xf numFmtId="0" fontId="3" fillId="0" borderId="8" xfId="1" applyBorder="1"/>
    <xf numFmtId="2" fontId="0" fillId="0" borderId="6" xfId="0" applyNumberFormat="1" applyBorder="1" applyAlignment="1">
      <alignment horizontal="center" vertical="center"/>
    </xf>
    <xf numFmtId="0" fontId="0" fillId="0" borderId="8" xfId="0" applyBorder="1"/>
    <xf numFmtId="0" fontId="5" fillId="0" borderId="0" xfId="0" applyFont="1"/>
    <xf numFmtId="0" fontId="2" fillId="0" borderId="8" xfId="0" applyFont="1" applyBorder="1"/>
    <xf numFmtId="0" fontId="0" fillId="0" borderId="9" xfId="0" applyBorder="1"/>
    <xf numFmtId="0" fontId="0" fillId="0" borderId="2" xfId="0" applyBorder="1"/>
    <xf numFmtId="2" fontId="0" fillId="0" borderId="2" xfId="0" applyNumberFormat="1" applyBorder="1" applyAlignment="1">
      <alignment horizontal="center" vertical="center"/>
    </xf>
    <xf numFmtId="2" fontId="0" fillId="0" borderId="7" xfId="0" applyNumberFormat="1" applyBorder="1" applyAlignment="1">
      <alignment horizontal="center" vertical="center"/>
    </xf>
    <xf numFmtId="0" fontId="2" fillId="0" borderId="0" xfId="0" applyFont="1"/>
    <xf numFmtId="2" fontId="1" fillId="9" borderId="1" xfId="0" applyNumberFormat="1" applyFont="1" applyFill="1" applyBorder="1" applyAlignment="1">
      <alignment horizontal="center" vertical="center"/>
    </xf>
    <xf numFmtId="0" fontId="1" fillId="0" borderId="0" xfId="0" applyFont="1" applyAlignment="1">
      <alignment horizontal="center" vertical="center"/>
    </xf>
    <xf numFmtId="0" fontId="0" fillId="0" borderId="0" xfId="0" quotePrefix="1" applyAlignment="1">
      <alignment horizontal="center" vertical="center"/>
    </xf>
    <xf numFmtId="0" fontId="9" fillId="0" borderId="0" xfId="0" applyFont="1" applyAlignment="1">
      <alignment horizontal="left" vertical="center"/>
    </xf>
    <xf numFmtId="0" fontId="12" fillId="0" borderId="0" xfId="0" applyFont="1" applyAlignment="1">
      <alignment horizontal="left" vertical="center"/>
    </xf>
    <xf numFmtId="0" fontId="7" fillId="2" borderId="1" xfId="0" applyFont="1" applyFill="1" applyBorder="1" applyAlignment="1">
      <alignment horizontal="center" vertical="center"/>
    </xf>
    <xf numFmtId="0" fontId="12" fillId="2" borderId="1" xfId="0" quotePrefix="1" applyFont="1" applyFill="1" applyBorder="1" applyAlignment="1">
      <alignment horizontal="center" vertical="center"/>
    </xf>
    <xf numFmtId="2" fontId="1" fillId="11" borderId="1" xfId="0" applyNumberFormat="1" applyFont="1" applyFill="1" applyBorder="1" applyAlignment="1">
      <alignment horizontal="center" vertical="center"/>
    </xf>
    <xf numFmtId="2" fontId="1" fillId="9" borderId="1" xfId="0" applyNumberFormat="1" applyFont="1" applyFill="1" applyBorder="1" applyAlignment="1">
      <alignment horizontal="center" vertical="center" wrapText="1"/>
    </xf>
    <xf numFmtId="0" fontId="12" fillId="0" borderId="0" xfId="0" applyFont="1" applyAlignment="1">
      <alignment vertical="top" wrapText="1"/>
    </xf>
    <xf numFmtId="0" fontId="9" fillId="0" borderId="0" xfId="0" applyFont="1" applyAlignment="1">
      <alignment vertical="top"/>
    </xf>
    <xf numFmtId="0" fontId="12" fillId="0" borderId="0" xfId="0" applyFont="1" applyAlignment="1">
      <alignment horizontal="center" vertical="center" wrapText="1"/>
    </xf>
    <xf numFmtId="0" fontId="12" fillId="0" borderId="1" xfId="0" applyFont="1" applyBorder="1" applyAlignment="1">
      <alignment horizontal="center" vertical="center" wrapText="1"/>
    </xf>
    <xf numFmtId="0" fontId="7" fillId="0" borderId="1" xfId="0" applyFont="1" applyBorder="1" applyAlignment="1">
      <alignment horizontal="center" vertical="center" wrapText="1"/>
    </xf>
    <xf numFmtId="2" fontId="7" fillId="2" borderId="1" xfId="0" applyNumberFormat="1" applyFont="1" applyFill="1" applyBorder="1" applyAlignment="1">
      <alignment horizontal="center" vertical="center" wrapText="1"/>
    </xf>
    <xf numFmtId="2" fontId="12" fillId="0" borderId="1" xfId="0" applyNumberFormat="1" applyFont="1" applyBorder="1" applyAlignment="1">
      <alignment horizontal="center" vertical="center" wrapText="1"/>
    </xf>
    <xf numFmtId="0" fontId="7" fillId="0" borderId="0" xfId="0" applyFont="1" applyAlignment="1">
      <alignment vertical="center" wrapText="1"/>
    </xf>
    <xf numFmtId="2" fontId="12" fillId="2" borderId="1" xfId="0" applyNumberFormat="1" applyFont="1" applyFill="1" applyBorder="1" applyAlignment="1">
      <alignment horizontal="center" vertical="center"/>
    </xf>
    <xf numFmtId="0" fontId="7" fillId="2" borderId="1" xfId="0" applyFont="1" applyFill="1" applyBorder="1" applyAlignment="1">
      <alignment horizontal="center" vertical="center" wrapText="1"/>
    </xf>
    <xf numFmtId="2" fontId="7" fillId="2" borderId="1" xfId="0" applyNumberFormat="1" applyFont="1" applyFill="1" applyBorder="1" applyAlignment="1">
      <alignment horizontal="center" vertical="center"/>
    </xf>
    <xf numFmtId="165" fontId="7" fillId="2" borderId="1" xfId="3" applyNumberFormat="1" applyFont="1" applyFill="1" applyBorder="1" applyAlignment="1">
      <alignment horizontal="center" vertical="center"/>
    </xf>
    <xf numFmtId="0" fontId="5" fillId="0" borderId="0" xfId="0" applyFont="1" applyAlignment="1">
      <alignment vertical="center"/>
    </xf>
    <xf numFmtId="0" fontId="7" fillId="0" borderId="8" xfId="0" applyFont="1" applyBorder="1" applyAlignment="1">
      <alignment horizontal="left" vertical="center"/>
    </xf>
    <xf numFmtId="0" fontId="0" fillId="0" borderId="6" xfId="0" applyBorder="1" applyAlignment="1">
      <alignment horizontal="center" vertical="center"/>
    </xf>
    <xf numFmtId="0" fontId="13" fillId="0" borderId="8" xfId="0" applyFont="1" applyBorder="1" applyAlignment="1">
      <alignment horizontal="left" vertical="center"/>
    </xf>
    <xf numFmtId="0" fontId="12" fillId="0" borderId="8" xfId="0" applyFont="1" applyBorder="1" applyAlignment="1">
      <alignment horizontal="left" vertical="center"/>
    </xf>
    <xf numFmtId="0" fontId="9" fillId="0" borderId="0" xfId="0" applyFont="1" applyAlignment="1">
      <alignment vertical="top" wrapText="1"/>
    </xf>
    <xf numFmtId="0" fontId="7" fillId="0" borderId="0" xfId="0" applyFont="1" applyAlignment="1">
      <alignment horizontal="left" vertical="center"/>
    </xf>
    <xf numFmtId="0" fontId="7" fillId="0" borderId="0" xfId="0" applyFont="1" applyAlignment="1">
      <alignment vertical="center"/>
    </xf>
    <xf numFmtId="0" fontId="0" fillId="0" borderId="8" xfId="0" applyBorder="1" applyAlignment="1">
      <alignment horizontal="left" vertical="center"/>
    </xf>
    <xf numFmtId="0" fontId="9" fillId="0" borderId="8" xfId="0" applyFont="1" applyBorder="1" applyAlignment="1">
      <alignment vertical="top"/>
    </xf>
    <xf numFmtId="0" fontId="12" fillId="0" borderId="8" xfId="0" applyFont="1" applyBorder="1" applyAlignment="1">
      <alignment vertical="top" wrapText="1"/>
    </xf>
    <xf numFmtId="0" fontId="7" fillId="0" borderId="8" xfId="0" applyFont="1" applyBorder="1" applyAlignment="1">
      <alignment horizontal="center" vertical="center"/>
    </xf>
    <xf numFmtId="0" fontId="7" fillId="0" borderId="0" xfId="0" applyFont="1" applyAlignment="1">
      <alignment horizontal="center" vertical="center"/>
    </xf>
    <xf numFmtId="165" fontId="7" fillId="2" borderId="1" xfId="3" applyNumberFormat="1" applyFont="1" applyFill="1" applyBorder="1" applyAlignment="1">
      <alignment vertical="center"/>
    </xf>
    <xf numFmtId="2" fontId="1" fillId="2" borderId="1" xfId="0" applyNumberFormat="1" applyFont="1" applyFill="1" applyBorder="1" applyAlignment="1">
      <alignment horizontal="center" vertical="center" wrapText="1"/>
    </xf>
    <xf numFmtId="0" fontId="11" fillId="0" borderId="0" xfId="0" applyFont="1" applyAlignment="1">
      <alignment vertical="top"/>
    </xf>
    <xf numFmtId="0" fontId="7" fillId="0" borderId="3" xfId="0" applyFont="1" applyBorder="1" applyAlignment="1">
      <alignment horizontal="lef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165" fontId="7" fillId="0" borderId="0" xfId="3" applyNumberFormat="1" applyFont="1" applyFill="1" applyBorder="1" applyAlignment="1">
      <alignment vertical="center"/>
    </xf>
    <xf numFmtId="0" fontId="1" fillId="10" borderId="3" xfId="0" applyFont="1" applyFill="1" applyBorder="1" applyAlignment="1">
      <alignment horizontal="center" vertical="center"/>
    </xf>
    <xf numFmtId="0" fontId="1" fillId="10" borderId="4" xfId="0" applyFont="1" applyFill="1" applyBorder="1" applyAlignment="1">
      <alignment horizontal="center" vertical="center"/>
    </xf>
    <xf numFmtId="0" fontId="1" fillId="10" borderId="5" xfId="0" applyFont="1"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8" fillId="0" borderId="10" xfId="0" applyFont="1" applyBorder="1" applyAlignment="1">
      <alignment horizontal="center" vertical="center"/>
    </xf>
    <xf numFmtId="0" fontId="0" fillId="6" borderId="1" xfId="0" applyFill="1" applyBorder="1" applyAlignment="1">
      <alignment horizontal="center" vertical="center"/>
    </xf>
    <xf numFmtId="0" fontId="0" fillId="0" borderId="1" xfId="0" applyBorder="1" applyAlignment="1">
      <alignment horizontal="center" vertical="center"/>
    </xf>
    <xf numFmtId="0" fontId="7" fillId="0" borderId="1" xfId="0" applyFont="1" applyBorder="1" applyAlignment="1">
      <alignment horizontal="center" vertical="center"/>
    </xf>
    <xf numFmtId="0" fontId="15" fillId="0" borderId="3" xfId="0" quotePrefix="1" applyFont="1" applyBorder="1" applyAlignment="1">
      <alignment horizontal="center" vertical="center" wrapText="1"/>
    </xf>
    <xf numFmtId="0" fontId="15" fillId="0" borderId="4" xfId="0" quotePrefix="1" applyFont="1" applyBorder="1" applyAlignment="1">
      <alignment horizontal="center" vertical="center" wrapText="1"/>
    </xf>
    <xf numFmtId="0" fontId="15" fillId="0" borderId="5" xfId="0" quotePrefix="1" applyFont="1" applyBorder="1" applyAlignment="1">
      <alignment horizontal="center" vertical="center" wrapText="1"/>
    </xf>
    <xf numFmtId="0" fontId="15" fillId="0" borderId="8" xfId="0" quotePrefix="1" applyFont="1" applyBorder="1" applyAlignment="1">
      <alignment horizontal="center" vertical="center" wrapText="1"/>
    </xf>
    <xf numFmtId="0" fontId="15" fillId="0" borderId="0" xfId="0" quotePrefix="1" applyFont="1" applyAlignment="1">
      <alignment horizontal="center" vertical="center" wrapText="1"/>
    </xf>
    <xf numFmtId="0" fontId="15" fillId="0" borderId="6" xfId="0" quotePrefix="1" applyFont="1" applyBorder="1" applyAlignment="1">
      <alignment horizontal="center" vertical="center" wrapText="1"/>
    </xf>
    <xf numFmtId="0" fontId="15" fillId="0" borderId="9" xfId="0" quotePrefix="1" applyFont="1" applyBorder="1" applyAlignment="1">
      <alignment horizontal="center" vertical="center" wrapText="1"/>
    </xf>
    <xf numFmtId="0" fontId="15" fillId="0" borderId="2" xfId="0" quotePrefix="1" applyFont="1" applyBorder="1" applyAlignment="1">
      <alignment horizontal="center" vertical="center" wrapText="1"/>
    </xf>
    <xf numFmtId="0" fontId="15" fillId="0" borderId="7" xfId="0" quotePrefix="1" applyFont="1" applyBorder="1" applyAlignment="1">
      <alignment horizontal="center" vertical="center" wrapText="1"/>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0" fillId="6" borderId="8" xfId="0" applyFill="1" applyBorder="1" applyAlignment="1">
      <alignment horizontal="center" vertical="center"/>
    </xf>
    <xf numFmtId="0" fontId="0" fillId="6" borderId="0" xfId="0" applyFill="1" applyAlignment="1">
      <alignment horizontal="center" vertical="center"/>
    </xf>
    <xf numFmtId="0" fontId="0" fillId="6" borderId="6" xfId="0" applyFill="1" applyBorder="1" applyAlignment="1">
      <alignment horizontal="center" vertical="center"/>
    </xf>
    <xf numFmtId="0" fontId="0" fillId="6" borderId="9" xfId="0" applyFill="1" applyBorder="1" applyAlignment="1">
      <alignment horizontal="center" vertical="center"/>
    </xf>
    <xf numFmtId="0" fontId="0" fillId="6" borderId="2" xfId="0" applyFill="1" applyBorder="1" applyAlignment="1">
      <alignment horizontal="center" vertical="center"/>
    </xf>
    <xf numFmtId="0" fontId="0" fillId="6" borderId="7" xfId="0" applyFill="1"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0" xfId="0" applyFill="1" applyAlignment="1">
      <alignment horizontal="center" vertical="center"/>
    </xf>
    <xf numFmtId="0" fontId="0" fillId="8" borderId="6" xfId="0" applyFill="1" applyBorder="1" applyAlignment="1">
      <alignment horizontal="center" vertical="center"/>
    </xf>
    <xf numFmtId="0" fontId="0" fillId="8" borderId="9" xfId="0" applyFill="1" applyBorder="1" applyAlignment="1">
      <alignment horizontal="center" vertical="center"/>
    </xf>
    <xf numFmtId="0" fontId="0" fillId="8" borderId="2" xfId="0" applyFill="1" applyBorder="1" applyAlignment="1">
      <alignment horizontal="center" vertical="center"/>
    </xf>
    <xf numFmtId="0" fontId="0" fillId="8" borderId="7" xfId="0" applyFill="1" applyBorder="1" applyAlignment="1">
      <alignment horizontal="center" vertical="center"/>
    </xf>
    <xf numFmtId="0" fontId="18" fillId="0" borderId="1" xfId="0" applyFont="1" applyBorder="1" applyAlignment="1">
      <alignment horizontal="center" vertical="center"/>
    </xf>
    <xf numFmtId="0" fontId="1" fillId="10" borderId="12" xfId="0" applyFont="1" applyFill="1" applyBorder="1" applyAlignment="1">
      <alignment horizontal="center" vertical="center"/>
    </xf>
    <xf numFmtId="0" fontId="1" fillId="10" borderId="13" xfId="0" applyFont="1" applyFill="1" applyBorder="1" applyAlignment="1">
      <alignment horizontal="center" vertical="center"/>
    </xf>
    <xf numFmtId="0" fontId="1" fillId="10" borderId="14" xfId="0" applyFont="1" applyFill="1" applyBorder="1" applyAlignment="1">
      <alignment horizontal="center" vertical="center"/>
    </xf>
    <xf numFmtId="0" fontId="12" fillId="0" borderId="8" xfId="0" applyFont="1" applyBorder="1" applyAlignment="1">
      <alignment horizontal="left" vertical="top" wrapText="1"/>
    </xf>
    <xf numFmtId="0" fontId="12" fillId="0" borderId="0" xfId="0" applyFont="1" applyAlignment="1">
      <alignment horizontal="left" vertical="top" wrapText="1"/>
    </xf>
    <xf numFmtId="0" fontId="12" fillId="0" borderId="6" xfId="0" applyFont="1" applyBorder="1" applyAlignment="1">
      <alignment horizontal="left" vertical="top" wrapText="1"/>
    </xf>
    <xf numFmtId="0" fontId="12" fillId="0" borderId="9" xfId="0" applyFont="1" applyBorder="1" applyAlignment="1">
      <alignment horizontal="left" vertical="top" wrapText="1"/>
    </xf>
    <xf numFmtId="0" fontId="12" fillId="0" borderId="2" xfId="0" applyFont="1" applyBorder="1" applyAlignment="1">
      <alignment horizontal="left" vertical="top" wrapText="1"/>
    </xf>
    <xf numFmtId="0" fontId="12" fillId="0" borderId="7" xfId="0" applyFont="1" applyBorder="1" applyAlignment="1">
      <alignment horizontal="left" vertical="top" wrapText="1"/>
    </xf>
    <xf numFmtId="0" fontId="17" fillId="0" borderId="1" xfId="0" applyFont="1" applyBorder="1" applyAlignment="1">
      <alignment horizontal="center" vertical="center"/>
    </xf>
    <xf numFmtId="0" fontId="12" fillId="0" borderId="1" xfId="0" applyFont="1" applyBorder="1" applyAlignment="1">
      <alignment horizontal="left" vertical="top" wrapText="1"/>
    </xf>
    <xf numFmtId="0" fontId="12" fillId="0" borderId="1" xfId="0" applyFont="1" applyBorder="1" applyAlignment="1">
      <alignment horizontal="left" vertical="top"/>
    </xf>
    <xf numFmtId="0" fontId="17" fillId="0" borderId="10"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xf>
    <xf numFmtId="2" fontId="1" fillId="0" borderId="1" xfId="0" applyNumberFormat="1" applyFont="1" applyBorder="1" applyAlignment="1">
      <alignment horizontal="center" vertical="center"/>
    </xf>
    <xf numFmtId="2" fontId="2" fillId="0" borderId="3" xfId="0" applyNumberFormat="1" applyFont="1" applyBorder="1" applyAlignment="1">
      <alignment horizontal="center" vertical="center"/>
    </xf>
    <xf numFmtId="2" fontId="2" fillId="0" borderId="4" xfId="0" applyNumberFormat="1" applyFont="1" applyBorder="1" applyAlignment="1">
      <alignment horizontal="center" vertical="center"/>
    </xf>
    <xf numFmtId="2" fontId="2" fillId="0" borderId="5" xfId="0" applyNumberFormat="1" applyFont="1" applyBorder="1" applyAlignment="1">
      <alignment horizontal="center" vertical="center"/>
    </xf>
    <xf numFmtId="2" fontId="2" fillId="0" borderId="9" xfId="0" applyNumberFormat="1" applyFont="1" applyBorder="1" applyAlignment="1">
      <alignment horizontal="center" vertical="center"/>
    </xf>
    <xf numFmtId="2" fontId="2" fillId="0" borderId="2" xfId="0" applyNumberFormat="1" applyFont="1" applyBorder="1" applyAlignment="1">
      <alignment horizontal="center" vertical="center"/>
    </xf>
    <xf numFmtId="2" fontId="2" fillId="0" borderId="7" xfId="0" applyNumberFormat="1" applyFont="1"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6" fillId="0" borderId="0" xfId="0" applyFont="1" applyAlignment="1">
      <alignment horizontal="center"/>
    </xf>
    <xf numFmtId="2" fontId="0" fillId="0" borderId="1" xfId="0" applyNumberFormat="1" applyBorder="1" applyAlignment="1">
      <alignment horizontal="center" vertical="center"/>
    </xf>
    <xf numFmtId="2" fontId="2" fillId="0" borderId="1" xfId="0" applyNumberFormat="1" applyFont="1" applyBorder="1" applyAlignment="1">
      <alignment horizontal="center" vertical="center"/>
    </xf>
    <xf numFmtId="0" fontId="9" fillId="0" borderId="1" xfId="0" applyFont="1" applyBorder="1" applyAlignment="1">
      <alignment horizontal="center"/>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1" xfId="0" applyFont="1" applyBorder="1" applyAlignment="1">
      <alignment horizontal="center" vertical="center" wrapText="1"/>
    </xf>
    <xf numFmtId="2" fontId="1" fillId="0" borderId="3" xfId="0" applyNumberFormat="1" applyFont="1" applyBorder="1" applyAlignment="1">
      <alignment horizontal="center" vertical="center"/>
    </xf>
    <xf numFmtId="2" fontId="1" fillId="0" borderId="5" xfId="0" applyNumberFormat="1" applyFont="1" applyBorder="1" applyAlignment="1">
      <alignment horizontal="center" vertical="center"/>
    </xf>
    <xf numFmtId="2" fontId="1" fillId="0" borderId="9" xfId="0" applyNumberFormat="1" applyFont="1" applyBorder="1" applyAlignment="1">
      <alignment horizontal="center" vertical="center"/>
    </xf>
    <xf numFmtId="2" fontId="1" fillId="0" borderId="7" xfId="0" applyNumberFormat="1" applyFont="1" applyBorder="1" applyAlignment="1">
      <alignment horizontal="center" vertical="center"/>
    </xf>
    <xf numFmtId="0" fontId="11" fillId="0" borderId="3" xfId="0" applyFont="1" applyBorder="1" applyAlignment="1">
      <alignment horizontal="center"/>
    </xf>
    <xf numFmtId="0" fontId="11" fillId="0" borderId="4" xfId="0" applyFont="1" applyBorder="1" applyAlignment="1">
      <alignment horizontal="center"/>
    </xf>
    <xf numFmtId="0" fontId="11" fillId="0" borderId="5" xfId="0" applyFont="1" applyBorder="1" applyAlignment="1">
      <alignment horizontal="center"/>
    </xf>
    <xf numFmtId="0" fontId="7" fillId="0" borderId="1" xfId="0" applyFont="1" applyBorder="1" applyAlignment="1">
      <alignment horizontal="center" vertical="top"/>
    </xf>
    <xf numFmtId="0" fontId="7" fillId="0" borderId="1" xfId="0" applyFont="1" applyBorder="1" applyAlignment="1">
      <alignment horizontal="center" vertical="center" wrapText="1"/>
    </xf>
    <xf numFmtId="0" fontId="1" fillId="7" borderId="1" xfId="0" applyFont="1" applyFill="1" applyBorder="1" applyAlignment="1">
      <alignment horizontal="center" vertical="center"/>
    </xf>
    <xf numFmtId="0" fontId="11" fillId="0" borderId="4" xfId="0" applyFont="1" applyBorder="1" applyAlignment="1">
      <alignment horizontal="left" vertical="top" wrapText="1"/>
    </xf>
    <xf numFmtId="0" fontId="11" fillId="0" borderId="0" xfId="0" applyFont="1" applyAlignment="1">
      <alignment horizontal="left" vertical="top" wrapText="1"/>
    </xf>
    <xf numFmtId="0" fontId="0" fillId="0" borderId="8" xfId="0" applyBorder="1" applyAlignment="1">
      <alignment horizontal="center" vertical="center"/>
    </xf>
    <xf numFmtId="0" fontId="1" fillId="2" borderId="1" xfId="0"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wrapText="1"/>
    </xf>
    <xf numFmtId="164" fontId="0" fillId="0" borderId="1" xfId="0" applyNumberFormat="1" applyBorder="1" applyAlignment="1">
      <alignment horizontal="center" vertical="center" wrapText="1"/>
    </xf>
    <xf numFmtId="1" fontId="0" fillId="0" borderId="1" xfId="0" applyNumberFormat="1" applyBorder="1" applyAlignment="1">
      <alignment horizontal="center" vertical="center" wrapText="1"/>
    </xf>
    <xf numFmtId="0" fontId="0" fillId="0" borderId="3"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15" xfId="0" applyBorder="1" applyAlignment="1">
      <alignment horizontal="center" vertical="center"/>
    </xf>
    <xf numFmtId="0" fontId="0" fillId="0" borderId="11" xfId="0" applyBorder="1" applyAlignment="1">
      <alignment horizontal="center" vertical="center"/>
    </xf>
    <xf numFmtId="2" fontId="1" fillId="5" borderId="1" xfId="0" applyNumberFormat="1" applyFont="1" applyFill="1" applyBorder="1" applyAlignment="1">
      <alignment horizontal="center" vertical="center" wrapText="1"/>
    </xf>
    <xf numFmtId="0" fontId="9" fillId="0" borderId="0" xfId="0" applyFont="1" applyAlignment="1">
      <alignment horizontal="left" vertical="top"/>
    </xf>
    <xf numFmtId="0" fontId="9" fillId="0" borderId="0" xfId="0" applyFont="1" applyAlignment="1">
      <alignment horizontal="left" vertical="top" wrapText="1"/>
    </xf>
    <xf numFmtId="0" fontId="12" fillId="0" borderId="0" xfId="0" applyFont="1" applyBorder="1" applyAlignment="1">
      <alignment horizontal="left" vertical="top" wrapText="1"/>
    </xf>
  </cellXfs>
  <cellStyles count="4">
    <cellStyle name="Currency" xfId="3" builtinId="4"/>
    <cellStyle name="Hyperlink" xfId="1" builtinId="8"/>
    <cellStyle name="Normal" xfId="0" builtinId="0"/>
    <cellStyle name="Percent" xfId="2" builtinId="5"/>
  </cellStyles>
  <dxfs count="8">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Trailing Stop Loss Strategy</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'Working Data (Jan 21 - May 24)'!$I$9</c:f>
              <c:strCache>
                <c:ptCount val="1"/>
                <c:pt idx="0">
                  <c:v>Brent / Crude Oil Ratio</c:v>
                </c:pt>
              </c:strCache>
            </c:strRef>
          </c:tx>
          <c:spPr>
            <a:ln w="9525" cap="rnd">
              <a:solidFill>
                <a:schemeClr val="accent1"/>
              </a:solidFill>
              <a:round/>
            </a:ln>
            <a:effectLst/>
          </c:spPr>
          <c:marker>
            <c:symbol val="none"/>
          </c:marker>
          <c:val>
            <c:numRef>
              <c:f>'Working Data (Jan 21 - May 24)'!$I$10:$I$867</c:f>
              <c:numCache>
                <c:formatCode>0.000000</c:formatCode>
                <c:ptCount val="858"/>
                <c:pt idx="0">
                  <c:v>1.0529678483099754</c:v>
                </c:pt>
                <c:pt idx="1">
                  <c:v>1.073502904065692</c:v>
                </c:pt>
                <c:pt idx="2">
                  <c:v>1.0724866679834089</c:v>
                </c:pt>
                <c:pt idx="3">
                  <c:v>1.0698406452882157</c:v>
                </c:pt>
                <c:pt idx="4">
                  <c:v>1.0717840735068913</c:v>
                </c:pt>
                <c:pt idx="5">
                  <c:v>1.0652631578947367</c:v>
                </c:pt>
                <c:pt idx="6">
                  <c:v>1.0633339597819957</c:v>
                </c:pt>
                <c:pt idx="7">
                  <c:v>1.0595350595350597</c:v>
                </c:pt>
                <c:pt idx="8">
                  <c:v>1.0532014187044989</c:v>
                </c:pt>
                <c:pt idx="9">
                  <c:v>1.0523300229182582</c:v>
                </c:pt>
                <c:pt idx="10">
                  <c:v>1.0551151377878445</c:v>
                </c:pt>
                <c:pt idx="11">
                  <c:v>1.0519602326017632</c:v>
                </c:pt>
                <c:pt idx="12">
                  <c:v>1.0559006211180124</c:v>
                </c:pt>
                <c:pt idx="13">
                  <c:v>1.0600726994451883</c:v>
                </c:pt>
                <c:pt idx="14">
                  <c:v>1.058935000947508</c:v>
                </c:pt>
                <c:pt idx="15">
                  <c:v>1.0575936133814865</c:v>
                </c:pt>
                <c:pt idx="16">
                  <c:v>1.050709555345317</c:v>
                </c:pt>
                <c:pt idx="17">
                  <c:v>1.0527321360336261</c:v>
                </c:pt>
                <c:pt idx="18">
                  <c:v>1.0544061302681991</c:v>
                </c:pt>
                <c:pt idx="19">
                  <c:v>1.0522875816993464</c:v>
                </c:pt>
                <c:pt idx="20">
                  <c:v>1.0493060628195763</c:v>
                </c:pt>
                <c:pt idx="21">
                  <c:v>1.0497396300951698</c:v>
                </c:pt>
                <c:pt idx="22">
                  <c:v>1.0464165036457409</c:v>
                </c:pt>
                <c:pt idx="23">
                  <c:v>1.0437994722955146</c:v>
                </c:pt>
                <c:pt idx="24">
                  <c:v>1.0446782818699327</c:v>
                </c:pt>
                <c:pt idx="25">
                  <c:v>1.0467786154900618</c:v>
                </c:pt>
                <c:pt idx="26">
                  <c:v>1.0475460122699387</c:v>
                </c:pt>
                <c:pt idx="27">
                  <c:v>1.049793956043956</c:v>
                </c:pt>
                <c:pt idx="28">
                  <c:v>1.0497729947872878</c:v>
                </c:pt>
                <c:pt idx="29">
                  <c:v>1.054954204829309</c:v>
                </c:pt>
                <c:pt idx="30">
                  <c:v>1.0523388943408571</c:v>
                </c:pt>
                <c:pt idx="31">
                  <c:v>1.0561704939699323</c:v>
                </c:pt>
                <c:pt idx="32">
                  <c:v>1.0615929800877488</c:v>
                </c:pt>
                <c:pt idx="33">
                  <c:v>1.0431118314424634</c:v>
                </c:pt>
                <c:pt idx="34">
                  <c:v>1.0455651045889411</c:v>
                </c:pt>
                <c:pt idx="35">
                  <c:v>1.0468206263840558</c:v>
                </c:pt>
                <c:pt idx="36">
                  <c:v>1.0406107350857863</c:v>
                </c:pt>
                <c:pt idx="37">
                  <c:v>1.0474796747967481</c:v>
                </c:pt>
                <c:pt idx="38">
                  <c:v>1.0502968337730869</c:v>
                </c:pt>
                <c:pt idx="39">
                  <c:v>1.0493723849372385</c:v>
                </c:pt>
                <c:pt idx="40">
                  <c:v>1.0455287206266317</c:v>
                </c:pt>
                <c:pt idx="41">
                  <c:v>1.0455898480338399</c:v>
                </c:pt>
                <c:pt idx="42">
                  <c:v>1.0494779845665001</c:v>
                </c:pt>
                <c:pt idx="43">
                  <c:v>1.0490392006149116</c:v>
                </c:pt>
                <c:pt idx="44">
                  <c:v>1.0548351820028119</c:v>
                </c:pt>
                <c:pt idx="45">
                  <c:v>1.053693358162632</c:v>
                </c:pt>
                <c:pt idx="46">
                  <c:v>1.0546803998788246</c:v>
                </c:pt>
                <c:pt idx="47">
                  <c:v>1.0550221002895901</c:v>
                </c:pt>
                <c:pt idx="48">
                  <c:v>1.0533720752408624</c:v>
                </c:pt>
                <c:pt idx="49">
                  <c:v>1.0554012345679014</c:v>
                </c:pt>
                <c:pt idx="50">
                  <c:v>1.0526315789473686</c:v>
                </c:pt>
                <c:pt idx="51">
                  <c:v>1.0536130536130537</c:v>
                </c:pt>
                <c:pt idx="52">
                  <c:v>1.05029296875</c:v>
                </c:pt>
                <c:pt idx="53">
                  <c:v>1.0497076023391814</c:v>
                </c:pt>
                <c:pt idx="54">
                  <c:v>1.0524584487534627</c:v>
                </c:pt>
                <c:pt idx="55">
                  <c:v>1.0501797973193854</c:v>
                </c:pt>
                <c:pt idx="56">
                  <c:v>1.055327868852459</c:v>
                </c:pt>
                <c:pt idx="57">
                  <c:v>1.0567492209283256</c:v>
                </c:pt>
                <c:pt idx="58">
                  <c:v>1.0545808966861598</c:v>
                </c:pt>
                <c:pt idx="59">
                  <c:v>1.0597853014037986</c:v>
                </c:pt>
                <c:pt idx="60">
                  <c:v>1.0605138607167006</c:v>
                </c:pt>
                <c:pt idx="61">
                  <c:v>1.0554922701383238</c:v>
                </c:pt>
                <c:pt idx="62">
                  <c:v>1.0596760443307758</c:v>
                </c:pt>
                <c:pt idx="63">
                  <c:v>1.0574751390527559</c:v>
                </c:pt>
                <c:pt idx="64">
                  <c:v>1.056717416764263</c:v>
                </c:pt>
                <c:pt idx="65">
                  <c:v>1.0604026845637584</c:v>
                </c:pt>
                <c:pt idx="66">
                  <c:v>1.0611935266351991</c:v>
                </c:pt>
                <c:pt idx="67">
                  <c:v>1.0599664991624791</c:v>
                </c:pt>
                <c:pt idx="68">
                  <c:v>1.0579926886008642</c:v>
                </c:pt>
                <c:pt idx="69">
                  <c:v>1.0543151227236738</c:v>
                </c:pt>
                <c:pt idx="70">
                  <c:v>1.0548376930349825</c:v>
                </c:pt>
                <c:pt idx="71">
                  <c:v>1.0566545339452444</c:v>
                </c:pt>
                <c:pt idx="72">
                  <c:v>1.0570707866939932</c:v>
                </c:pt>
                <c:pt idx="73">
                  <c:v>1.0622307324078506</c:v>
                </c:pt>
                <c:pt idx="74">
                  <c:v>1.0647106764466177</c:v>
                </c:pt>
                <c:pt idx="75">
                  <c:v>1.0646264040371156</c:v>
                </c:pt>
                <c:pt idx="76">
                  <c:v>1.0638879948503379</c:v>
                </c:pt>
                <c:pt idx="77">
                  <c:v>1.050395735745437</c:v>
                </c:pt>
                <c:pt idx="78">
                  <c:v>1.0465522720050844</c:v>
                </c:pt>
                <c:pt idx="79">
                  <c:v>1.045725023488882</c:v>
                </c:pt>
                <c:pt idx="80">
                  <c:v>1.0467620366097523</c:v>
                </c:pt>
                <c:pt idx="81">
                  <c:v>1.0500157282164204</c:v>
                </c:pt>
                <c:pt idx="82">
                  <c:v>1.0476042797332921</c:v>
                </c:pt>
                <c:pt idx="83">
                  <c:v>1.0485614248744102</c:v>
                </c:pt>
                <c:pt idx="84">
                  <c:v>1.0507389913149474</c:v>
                </c:pt>
                <c:pt idx="85">
                  <c:v>1.0522330397156545</c:v>
                </c:pt>
                <c:pt idx="86">
                  <c:v>1.052080123266564</c:v>
                </c:pt>
                <c:pt idx="87">
                  <c:v>1.0523721503388785</c:v>
                </c:pt>
                <c:pt idx="88">
                  <c:v>1.0500919117647058</c:v>
                </c:pt>
                <c:pt idx="89">
                  <c:v>1.0490314769975786</c:v>
                </c:pt>
                <c:pt idx="90">
                  <c:v>1.050611093701034</c:v>
                </c:pt>
                <c:pt idx="91">
                  <c:v>1.0510937739024016</c:v>
                </c:pt>
                <c:pt idx="92">
                  <c:v>1.0481364116493135</c:v>
                </c:pt>
                <c:pt idx="93">
                  <c:v>1.0491678118796763</c:v>
                </c:pt>
                <c:pt idx="94">
                  <c:v>1.0522494080505129</c:v>
                </c:pt>
                <c:pt idx="95">
                  <c:v>1.0511785598966743</c:v>
                </c:pt>
                <c:pt idx="96">
                  <c:v>1.0449826989619377</c:v>
                </c:pt>
                <c:pt idx="97">
                  <c:v>1.0351249053747162</c:v>
                </c:pt>
                <c:pt idx="98">
                  <c:v>1.0366278189798699</c:v>
                </c:pt>
                <c:pt idx="99">
                  <c:v>1.0380607159039421</c:v>
                </c:pt>
                <c:pt idx="100">
                  <c:v>1.0351533283470458</c:v>
                </c:pt>
                <c:pt idx="101">
                  <c:v>1.0361881785283475</c:v>
                </c:pt>
                <c:pt idx="102">
                  <c:v>1.037359716479622</c:v>
                </c:pt>
                <c:pt idx="103">
                  <c:v>1.0366119424669475</c:v>
                </c:pt>
                <c:pt idx="104">
                  <c:v>1.0363319284987647</c:v>
                </c:pt>
                <c:pt idx="105">
                  <c:v>1.032605573111175</c:v>
                </c:pt>
                <c:pt idx="106">
                  <c:v>1.032644807164524</c:v>
                </c:pt>
                <c:pt idx="107">
                  <c:v>1.0309778729478944</c:v>
                </c:pt>
                <c:pt idx="108">
                  <c:v>1.0323041738136078</c:v>
                </c:pt>
                <c:pt idx="109">
                  <c:v>1.0317257077820456</c:v>
                </c:pt>
                <c:pt idx="110">
                  <c:v>1.0251022422789451</c:v>
                </c:pt>
                <c:pt idx="111">
                  <c:v>1.0279345372460498</c:v>
                </c:pt>
                <c:pt idx="112">
                  <c:v>1.025929007210205</c:v>
                </c:pt>
                <c:pt idx="113">
                  <c:v>1.0310464310464309</c:v>
                </c:pt>
                <c:pt idx="114">
                  <c:v>1.028716216216216</c:v>
                </c:pt>
                <c:pt idx="115">
                  <c:v>1.026102735901731</c:v>
                </c:pt>
                <c:pt idx="116">
                  <c:v>1.024343544857768</c:v>
                </c:pt>
                <c:pt idx="117">
                  <c:v>1.0269045984900482</c:v>
                </c:pt>
                <c:pt idx="118">
                  <c:v>1.0194307608100712</c:v>
                </c:pt>
                <c:pt idx="119">
                  <c:v>1.0206002728512962</c:v>
                </c:pt>
                <c:pt idx="120">
                  <c:v>1.0179608372721134</c:v>
                </c:pt>
                <c:pt idx="121">
                  <c:v>1.0168701138389795</c:v>
                </c:pt>
                <c:pt idx="122">
                  <c:v>1.0178130994793093</c:v>
                </c:pt>
                <c:pt idx="123">
                  <c:v>1.0156526473390501</c:v>
                </c:pt>
                <c:pt idx="124">
                  <c:v>1.008108467366742</c:v>
                </c:pt>
                <c:pt idx="125">
                  <c:v>1.0134379989356042</c:v>
                </c:pt>
                <c:pt idx="126">
                  <c:v>1.0158102766798418</c:v>
                </c:pt>
                <c:pt idx="127">
                  <c:v>1.0170360110803325</c:v>
                </c:pt>
                <c:pt idx="128">
                  <c:v>1.0161776802851661</c:v>
                </c:pt>
                <c:pt idx="129">
                  <c:v>1.0132778969957081</c:v>
                </c:pt>
                <c:pt idx="130">
                  <c:v>1.0143049932523618</c:v>
                </c:pt>
                <c:pt idx="131">
                  <c:v>1.0164784053156146</c:v>
                </c:pt>
                <c:pt idx="132">
                  <c:v>1.0222890742513333</c:v>
                </c:pt>
                <c:pt idx="133">
                  <c:v>1.025401256106071</c:v>
                </c:pt>
                <c:pt idx="134">
                  <c:v>1.024787634034257</c:v>
                </c:pt>
                <c:pt idx="135">
                  <c:v>1.0342125094197439</c:v>
                </c:pt>
                <c:pt idx="136">
                  <c:v>1.0319940476190474</c:v>
                </c:pt>
                <c:pt idx="137">
                  <c:v>1.0274537695590329</c:v>
                </c:pt>
                <c:pt idx="138">
                  <c:v>1.0261437908496733</c:v>
                </c:pt>
                <c:pt idx="139">
                  <c:v>1.0281670598029693</c:v>
                </c:pt>
                <c:pt idx="140">
                  <c:v>1.0360172437769435</c:v>
                </c:pt>
                <c:pt idx="141">
                  <c:v>1.0260990928122817</c:v>
                </c:pt>
                <c:pt idx="142">
                  <c:v>1.0204448128194503</c:v>
                </c:pt>
                <c:pt idx="143">
                  <c:v>1.0201032328171691</c:v>
                </c:pt>
                <c:pt idx="144">
                  <c:v>1.0197430696416496</c:v>
                </c:pt>
                <c:pt idx="145">
                  <c:v>1.0228739825989335</c:v>
                </c:pt>
                <c:pt idx="146">
                  <c:v>1.0262188208616778</c:v>
                </c:pt>
                <c:pt idx="147">
                  <c:v>1.0327219369038882</c:v>
                </c:pt>
                <c:pt idx="148">
                  <c:v>1.0318425242437401</c:v>
                </c:pt>
                <c:pt idx="149">
                  <c:v>1.0354422964264793</c:v>
                </c:pt>
                <c:pt idx="150">
                  <c:v>1.0385078219013237</c:v>
                </c:pt>
                <c:pt idx="151">
                  <c:v>1.0342656318641088</c:v>
                </c:pt>
                <c:pt idx="152">
                  <c:v>1.0316245487364621</c:v>
                </c:pt>
                <c:pt idx="153">
                  <c:v>1.0321320017368649</c:v>
                </c:pt>
                <c:pt idx="154">
                  <c:v>1.0314143775569844</c:v>
                </c:pt>
                <c:pt idx="155">
                  <c:v>1.0329915292019616</c:v>
                </c:pt>
                <c:pt idx="156">
                  <c:v>1.0366421384592281</c:v>
                </c:pt>
                <c:pt idx="157">
                  <c:v>1.0463119153504066</c:v>
                </c:pt>
                <c:pt idx="158">
                  <c:v>1.0464566929133858</c:v>
                </c:pt>
                <c:pt idx="159">
                  <c:v>1.0489217895075638</c:v>
                </c:pt>
                <c:pt idx="160">
                  <c:v>1.0473796465569774</c:v>
                </c:pt>
                <c:pt idx="161">
                  <c:v>1.0519692034350014</c:v>
                </c:pt>
                <c:pt idx="162">
                  <c:v>1.0569046225863077</c:v>
                </c:pt>
                <c:pt idx="163">
                  <c:v>1.0409374072975379</c:v>
                </c:pt>
                <c:pt idx="164">
                  <c:v>1.0430608088449229</c:v>
                </c:pt>
                <c:pt idx="165">
                  <c:v>1.0436353128160671</c:v>
                </c:pt>
                <c:pt idx="166">
                  <c:v>1.0456934306569343</c:v>
                </c:pt>
                <c:pt idx="167">
                  <c:v>1.0437381542498907</c:v>
                </c:pt>
                <c:pt idx="168">
                  <c:v>1.0434347763966281</c:v>
                </c:pt>
                <c:pt idx="169">
                  <c:v>1.0479145619858565</c:v>
                </c:pt>
                <c:pt idx="170">
                  <c:v>1.0488661302121434</c:v>
                </c:pt>
                <c:pt idx="171">
                  <c:v>1.0476190476190477</c:v>
                </c:pt>
                <c:pt idx="172">
                  <c:v>1.0485764602289405</c:v>
                </c:pt>
                <c:pt idx="173">
                  <c:v>1.0458978772231784</c:v>
                </c:pt>
                <c:pt idx="174">
                  <c:v>1.0434350603264726</c:v>
                </c:pt>
                <c:pt idx="175">
                  <c:v>1.0445642917967641</c:v>
                </c:pt>
                <c:pt idx="176">
                  <c:v>1.0392507919019418</c:v>
                </c:pt>
                <c:pt idx="177">
                  <c:v>1.0421429555157693</c:v>
                </c:pt>
                <c:pt idx="178">
                  <c:v>1.0468250659997222</c:v>
                </c:pt>
                <c:pt idx="179">
                  <c:v>1.0538922155688624</c:v>
                </c:pt>
                <c:pt idx="180">
                  <c:v>1.0549014044545326</c:v>
                </c:pt>
                <c:pt idx="181">
                  <c:v>1.0548248650145369</c:v>
                </c:pt>
                <c:pt idx="182">
                  <c:v>1.0431105047748976</c:v>
                </c:pt>
                <c:pt idx="183">
                  <c:v>1.0439307921059746</c:v>
                </c:pt>
                <c:pt idx="184">
                  <c:v>1.0433399602385685</c:v>
                </c:pt>
                <c:pt idx="185">
                  <c:v>1.040642847655731</c:v>
                </c:pt>
                <c:pt idx="186">
                  <c:v>1.043565414940532</c:v>
                </c:pt>
                <c:pt idx="187">
                  <c:v>1.0437158469945356</c:v>
                </c:pt>
                <c:pt idx="188">
                  <c:v>1.0448075909330523</c:v>
                </c:pt>
                <c:pt idx="189">
                  <c:v>1.0468951301211029</c:v>
                </c:pt>
                <c:pt idx="190">
                  <c:v>1.0459901178259217</c:v>
                </c:pt>
                <c:pt idx="191">
                  <c:v>1.0471393516724783</c:v>
                </c:pt>
                <c:pt idx="192">
                  <c:v>1.0466155810983397</c:v>
                </c:pt>
                <c:pt idx="193">
                  <c:v>1.0383112791430373</c:v>
                </c:pt>
                <c:pt idx="194">
                  <c:v>1.0388723298559366</c:v>
                </c:pt>
                <c:pt idx="195">
                  <c:v>1.0344742063492063</c:v>
                </c:pt>
                <c:pt idx="196">
                  <c:v>1.0340626553953258</c:v>
                </c:pt>
                <c:pt idx="197">
                  <c:v>1.03308326159144</c:v>
                </c:pt>
                <c:pt idx="198">
                  <c:v>1.0313563441905689</c:v>
                </c:pt>
                <c:pt idx="199">
                  <c:v>1.0323172970987882</c:v>
                </c:pt>
                <c:pt idx="200">
                  <c:v>1.0320232896652111</c:v>
                </c:pt>
                <c:pt idx="201">
                  <c:v>1.0287700791177175</c:v>
                </c:pt>
                <c:pt idx="202">
                  <c:v>1.0255757575757576</c:v>
                </c:pt>
                <c:pt idx="203">
                  <c:v>1.0211318051575931</c:v>
                </c:pt>
                <c:pt idx="204">
                  <c:v>1.0168338108882522</c:v>
                </c:pt>
                <c:pt idx="205">
                  <c:v>1.0118133490844654</c:v>
                </c:pt>
                <c:pt idx="206">
                  <c:v>1.0146382772804259</c:v>
                </c:pt>
                <c:pt idx="207">
                  <c:v>1.0102644608139113</c:v>
                </c:pt>
                <c:pt idx="208">
                  <c:v>1.0017949024769655</c:v>
                </c:pt>
                <c:pt idx="209">
                  <c:v>1.0078524687685901</c:v>
                </c:pt>
                <c:pt idx="210">
                  <c:v>1.0096531998569898</c:v>
                </c:pt>
                <c:pt idx="211">
                  <c:v>1.0139747712094977</c:v>
                </c:pt>
                <c:pt idx="212">
                  <c:v>1.0219515289937826</c:v>
                </c:pt>
                <c:pt idx="213">
                  <c:v>1.0180878552971575</c:v>
                </c:pt>
                <c:pt idx="214">
                  <c:v>1.018308311973636</c:v>
                </c:pt>
                <c:pt idx="215">
                  <c:v>1.0074866310160426</c:v>
                </c:pt>
                <c:pt idx="216">
                  <c:v>1.0159822965330709</c:v>
                </c:pt>
                <c:pt idx="217">
                  <c:v>1.0156881970829759</c:v>
                </c:pt>
                <c:pt idx="218">
                  <c:v>1.0170813219457853</c:v>
                </c:pt>
                <c:pt idx="219">
                  <c:v>1.0144658753709199</c:v>
                </c:pt>
                <c:pt idx="220">
                  <c:v>1.0206785537394749</c:v>
                </c:pt>
                <c:pt idx="221">
                  <c:v>1.0245022970903523</c:v>
                </c:pt>
                <c:pt idx="222">
                  <c:v>1.0360923351613314</c:v>
                </c:pt>
                <c:pt idx="223">
                  <c:v>1.0388464577297867</c:v>
                </c:pt>
                <c:pt idx="224">
                  <c:v>1.0384364820846905</c:v>
                </c:pt>
                <c:pt idx="225">
                  <c:v>1.0485350318471338</c:v>
                </c:pt>
                <c:pt idx="226">
                  <c:v>1.0339328996045414</c:v>
                </c:pt>
                <c:pt idx="227">
                  <c:v>1.050476889214967</c:v>
                </c:pt>
                <c:pt idx="228">
                  <c:v>1.04674767691208</c:v>
                </c:pt>
                <c:pt idx="229">
                  <c:v>1.046086430945905</c:v>
                </c:pt>
                <c:pt idx="230">
                  <c:v>1.0503278938538967</c:v>
                </c:pt>
                <c:pt idx="231">
                  <c:v>1.0476691729323309</c:v>
                </c:pt>
                <c:pt idx="232">
                  <c:v>1.0546332629037125</c:v>
                </c:pt>
                <c:pt idx="233">
                  <c:v>1.0516621096560657</c:v>
                </c:pt>
                <c:pt idx="234">
                  <c:v>1.0470506592643998</c:v>
                </c:pt>
                <c:pt idx="235">
                  <c:v>1.0478164731896074</c:v>
                </c:pt>
                <c:pt idx="236">
                  <c:v>1.0490555398928674</c:v>
                </c:pt>
                <c:pt idx="237">
                  <c:v>1.0485558811218083</c:v>
                </c:pt>
                <c:pt idx="238">
                  <c:v>1.0434843596577359</c:v>
                </c:pt>
                <c:pt idx="239">
                  <c:v>1.04199066874028</c:v>
                </c:pt>
                <c:pt idx="240">
                  <c:v>1.0424721320728092</c:v>
                </c:pt>
                <c:pt idx="241">
                  <c:v>1.0364741641337387</c:v>
                </c:pt>
                <c:pt idx="242">
                  <c:v>1.0395927601809953</c:v>
                </c:pt>
                <c:pt idx="243">
                  <c:v>1.0424136423261914</c:v>
                </c:pt>
                <c:pt idx="244">
                  <c:v>1.0402137232845894</c:v>
                </c:pt>
                <c:pt idx="245">
                  <c:v>1.0347718526663001</c:v>
                </c:pt>
                <c:pt idx="246">
                  <c:v>1.0386231196639111</c:v>
                </c:pt>
                <c:pt idx="247">
                  <c:v>1.0350668254598387</c:v>
                </c:pt>
                <c:pt idx="248">
                  <c:v>1.0354040536983415</c:v>
                </c:pt>
                <c:pt idx="249">
                  <c:v>1.0346133751306164</c:v>
                </c:pt>
                <c:pt idx="250">
                  <c:v>1.0329912975711133</c:v>
                </c:pt>
                <c:pt idx="251">
                  <c:v>1.0341709879005452</c:v>
                </c:pt>
                <c:pt idx="252">
                  <c:v>1.038117770767613</c:v>
                </c:pt>
                <c:pt idx="253">
                  <c:v>1.0390959864917522</c:v>
                </c:pt>
                <c:pt idx="254">
                  <c:v>1.037893384714194</c:v>
                </c:pt>
                <c:pt idx="255">
                  <c:v>1.0318399194563304</c:v>
                </c:pt>
                <c:pt idx="256">
                  <c:v>1.0361216730038023</c:v>
                </c:pt>
                <c:pt idx="257">
                  <c:v>1.0337466445097789</c:v>
                </c:pt>
                <c:pt idx="258">
                  <c:v>1.0307805959123368</c:v>
                </c:pt>
                <c:pt idx="259">
                  <c:v>1.024564375605034</c:v>
                </c:pt>
                <c:pt idx="260">
                  <c:v>1.0286166585484655</c:v>
                </c:pt>
                <c:pt idx="261">
                  <c:v>1.0267239322357433</c:v>
                </c:pt>
                <c:pt idx="262">
                  <c:v>1.0315925969586233</c:v>
                </c:pt>
                <c:pt idx="263">
                  <c:v>1.0307692307692309</c:v>
                </c:pt>
                <c:pt idx="264">
                  <c:v>1.0330800701344243</c:v>
                </c:pt>
                <c:pt idx="265">
                  <c:v>1.0322997416020672</c:v>
                </c:pt>
                <c:pt idx="266">
                  <c:v>1.0355299483855478</c:v>
                </c:pt>
                <c:pt idx="267">
                  <c:v>1.030373831775701</c:v>
                </c:pt>
                <c:pt idx="268">
                  <c:v>1.0159129937034916</c:v>
                </c:pt>
                <c:pt idx="269">
                  <c:v>1.0180117769310704</c:v>
                </c:pt>
                <c:pt idx="270">
                  <c:v>1.0195807417645704</c:v>
                </c:pt>
                <c:pt idx="271">
                  <c:v>1.0125921724333522</c:v>
                </c:pt>
                <c:pt idx="272">
                  <c:v>1.0108843537414964</c:v>
                </c:pt>
                <c:pt idx="273">
                  <c:v>1.0137094946748244</c:v>
                </c:pt>
                <c:pt idx="274">
                  <c:v>1.0093054170820872</c:v>
                </c:pt>
                <c:pt idx="275">
                  <c:v>1.0103997400064997</c:v>
                </c:pt>
                <c:pt idx="276">
                  <c:v>1.0150021901007447</c:v>
                </c:pt>
                <c:pt idx="277">
                  <c:v>1.0158907788719784</c:v>
                </c:pt>
                <c:pt idx="278">
                  <c:v>1.0210796341735444</c:v>
                </c:pt>
                <c:pt idx="279">
                  <c:v>1.0170226969292391</c:v>
                </c:pt>
                <c:pt idx="280">
                  <c:v>1.0143931256713212</c:v>
                </c:pt>
                <c:pt idx="281">
                  <c:v>1.0106851037083597</c:v>
                </c:pt>
                <c:pt idx="282">
                  <c:v>1.0131421744324971</c:v>
                </c:pt>
                <c:pt idx="283">
                  <c:v>1.0122784539824898</c:v>
                </c:pt>
                <c:pt idx="284">
                  <c:v>1.0131865736704446</c:v>
                </c:pt>
                <c:pt idx="285">
                  <c:v>1.0369138676421683</c:v>
                </c:pt>
                <c:pt idx="286">
                  <c:v>1.0536394298770537</c:v>
                </c:pt>
                <c:pt idx="287">
                  <c:v>1.0211726384364821</c:v>
                </c:pt>
                <c:pt idx="288">
                  <c:v>1.0281219696153432</c:v>
                </c:pt>
                <c:pt idx="289">
                  <c:v>1.0276231029588383</c:v>
                </c:pt>
                <c:pt idx="290">
                  <c:v>1.0235060593397409</c:v>
                </c:pt>
                <c:pt idx="291">
                  <c:v>1.0150855816652162</c:v>
                </c:pt>
                <c:pt idx="292">
                  <c:v>1.0210669077757686</c:v>
                </c:pt>
                <c:pt idx="293">
                  <c:v>1.0259125104485929</c:v>
                </c:pt>
                <c:pt idx="294">
                  <c:v>1.02100622406639</c:v>
                </c:pt>
                <c:pt idx="295">
                  <c:v>1.0319095477386933</c:v>
                </c:pt>
                <c:pt idx="296">
                  <c:v>1.0345998383185124</c:v>
                </c:pt>
                <c:pt idx="297">
                  <c:v>1.0224471021159154</c:v>
                </c:pt>
                <c:pt idx="298">
                  <c:v>1.0312205244293531</c:v>
                </c:pt>
                <c:pt idx="299">
                  <c:v>1.0305497118814599</c:v>
                </c:pt>
                <c:pt idx="300">
                  <c:v>1.0377633239491311</c:v>
                </c:pt>
                <c:pt idx="301">
                  <c:v>1.0359809207797595</c:v>
                </c:pt>
                <c:pt idx="302">
                  <c:v>1.0313552188552186</c:v>
                </c:pt>
                <c:pt idx="303">
                  <c:v>1.0355408817246068</c:v>
                </c:pt>
                <c:pt idx="304">
                  <c:v>1.0469492676302261</c:v>
                </c:pt>
                <c:pt idx="305">
                  <c:v>1.0513776484495772</c:v>
                </c:pt>
                <c:pt idx="306">
                  <c:v>1.0568317012903816</c:v>
                </c:pt>
                <c:pt idx="307">
                  <c:v>1.0580353258505175</c:v>
                </c:pt>
                <c:pt idx="308">
                  <c:v>1.0263485846537297</c:v>
                </c:pt>
                <c:pt idx="309">
                  <c:v>1.0304653204565408</c:v>
                </c:pt>
                <c:pt idx="310">
                  <c:v>1.0333144582861458</c:v>
                </c:pt>
                <c:pt idx="311">
                  <c:v>1.0332885648503454</c:v>
                </c:pt>
                <c:pt idx="312">
                  <c:v>1.0335744759784826</c:v>
                </c:pt>
                <c:pt idx="313">
                  <c:v>1.0441763063422416</c:v>
                </c:pt>
                <c:pt idx="314">
                  <c:v>1.0515765085121387</c:v>
                </c:pt>
                <c:pt idx="315">
                  <c:v>1.0411502711076686</c:v>
                </c:pt>
                <c:pt idx="316">
                  <c:v>1.0459003530796391</c:v>
                </c:pt>
                <c:pt idx="317">
                  <c:v>1.0502961654369738</c:v>
                </c:pt>
                <c:pt idx="318">
                  <c:v>1.0473810267624701</c:v>
                </c:pt>
                <c:pt idx="319">
                  <c:v>1.0460004070832485</c:v>
                </c:pt>
                <c:pt idx="320">
                  <c:v>1.0444373740587549</c:v>
                </c:pt>
                <c:pt idx="321">
                  <c:v>1.0401590457256462</c:v>
                </c:pt>
                <c:pt idx="322">
                  <c:v>1.043453237410072</c:v>
                </c:pt>
                <c:pt idx="323">
                  <c:v>1.0444132772323516</c:v>
                </c:pt>
                <c:pt idx="324">
                  <c:v>1.0457443859162738</c:v>
                </c:pt>
                <c:pt idx="325">
                  <c:v>1.0509554140127388</c:v>
                </c:pt>
                <c:pt idx="326">
                  <c:v>1.0451120461884724</c:v>
                </c:pt>
                <c:pt idx="327">
                  <c:v>1.0437421716928412</c:v>
                </c:pt>
                <c:pt idx="328">
                  <c:v>1.0399725678455962</c:v>
                </c:pt>
                <c:pt idx="329">
                  <c:v>1.0367363507205194</c:v>
                </c:pt>
                <c:pt idx="330">
                  <c:v>1.0286135693215339</c:v>
                </c:pt>
                <c:pt idx="331">
                  <c:v>1.0287198588512056</c:v>
                </c:pt>
                <c:pt idx="332">
                  <c:v>1.0180334092634777</c:v>
                </c:pt>
                <c:pt idx="333">
                  <c:v>1.0234024262107173</c:v>
                </c:pt>
                <c:pt idx="334">
                  <c:v>1.0229152800228201</c:v>
                </c:pt>
                <c:pt idx="335">
                  <c:v>1.0249975588321454</c:v>
                </c:pt>
                <c:pt idx="336">
                  <c:v>1.0216120953529357</c:v>
                </c:pt>
                <c:pt idx="337">
                  <c:v>1.0243857380380565</c:v>
                </c:pt>
                <c:pt idx="338">
                  <c:v>1.0238680878199873</c:v>
                </c:pt>
                <c:pt idx="339">
                  <c:v>1.0276457464351536</c:v>
                </c:pt>
                <c:pt idx="340">
                  <c:v>1.0270649558941458</c:v>
                </c:pt>
                <c:pt idx="341">
                  <c:v>1.0170277173398923</c:v>
                </c:pt>
                <c:pt idx="342">
                  <c:v>1.0124375765570528</c:v>
                </c:pt>
                <c:pt idx="343">
                  <c:v>1.009593628382659</c:v>
                </c:pt>
                <c:pt idx="344">
                  <c:v>1.0003502626970227</c:v>
                </c:pt>
                <c:pt idx="345">
                  <c:v>0.99581850533807825</c:v>
                </c:pt>
                <c:pt idx="346">
                  <c:v>0.99562003832466461</c:v>
                </c:pt>
                <c:pt idx="347">
                  <c:v>1.0195650195650197</c:v>
                </c:pt>
                <c:pt idx="348">
                  <c:v>1.0205839680812476</c:v>
                </c:pt>
                <c:pt idx="349">
                  <c:v>1.0283797261764438</c:v>
                </c:pt>
                <c:pt idx="350">
                  <c:v>1.0345267377243328</c:v>
                </c:pt>
                <c:pt idx="351">
                  <c:v>1.0071603371703073</c:v>
                </c:pt>
                <c:pt idx="352">
                  <c:v>1.0007012008063809</c:v>
                </c:pt>
                <c:pt idx="353">
                  <c:v>1.0042582775701747</c:v>
                </c:pt>
                <c:pt idx="354">
                  <c:v>1.0081102293537978</c:v>
                </c:pt>
                <c:pt idx="355">
                  <c:v>1.0089363178899879</c:v>
                </c:pt>
                <c:pt idx="356">
                  <c:v>1.006331821682211</c:v>
                </c:pt>
                <c:pt idx="357">
                  <c:v>1.0071506687978464</c:v>
                </c:pt>
                <c:pt idx="358">
                  <c:v>1.008523206751055</c:v>
                </c:pt>
                <c:pt idx="359">
                  <c:v>1.0097144292772799</c:v>
                </c:pt>
                <c:pt idx="360">
                  <c:v>1.0120383260994186</c:v>
                </c:pt>
                <c:pt idx="361">
                  <c:v>1.0128384495103282</c:v>
                </c:pt>
                <c:pt idx="362">
                  <c:v>1.011104665616972</c:v>
                </c:pt>
                <c:pt idx="363">
                  <c:v>1.0110807905399817</c:v>
                </c:pt>
                <c:pt idx="364">
                  <c:v>1.0188346085932902</c:v>
                </c:pt>
                <c:pt idx="365">
                  <c:v>1.0277512791605239</c:v>
                </c:pt>
                <c:pt idx="366">
                  <c:v>1.0188791563908495</c:v>
                </c:pt>
                <c:pt idx="367">
                  <c:v>1.047504398555422</c:v>
                </c:pt>
                <c:pt idx="368">
                  <c:v>1.0468407596785976</c:v>
                </c:pt>
                <c:pt idx="369">
                  <c:v>1.0522648083623694</c:v>
                </c:pt>
                <c:pt idx="370">
                  <c:v>1.0210031648604585</c:v>
                </c:pt>
                <c:pt idx="371">
                  <c:v>1.0137520906894628</c:v>
                </c:pt>
                <c:pt idx="372">
                  <c:v>1.012868485899425</c:v>
                </c:pt>
                <c:pt idx="373">
                  <c:v>1.0182534001431638</c:v>
                </c:pt>
                <c:pt idx="374">
                  <c:v>1.0243213700127527</c:v>
                </c:pt>
                <c:pt idx="375">
                  <c:v>1.0309190620272315</c:v>
                </c:pt>
                <c:pt idx="376">
                  <c:v>1.0295121276399519</c:v>
                </c:pt>
                <c:pt idx="377">
                  <c:v>1.0328643216080402</c:v>
                </c:pt>
                <c:pt idx="378">
                  <c:v>1.0219222571805542</c:v>
                </c:pt>
                <c:pt idx="379">
                  <c:v>1.0186897692981602</c:v>
                </c:pt>
                <c:pt idx="380">
                  <c:v>1.0212806565511976</c:v>
                </c:pt>
                <c:pt idx="381">
                  <c:v>1.0289172831203766</c:v>
                </c:pt>
                <c:pt idx="382">
                  <c:v>1.038084307178631</c:v>
                </c:pt>
                <c:pt idx="383">
                  <c:v>1.0339563862928349</c:v>
                </c:pt>
                <c:pt idx="384">
                  <c:v>1.0346627688452703</c:v>
                </c:pt>
                <c:pt idx="385">
                  <c:v>1.0365816169689517</c:v>
                </c:pt>
                <c:pt idx="386">
                  <c:v>1.0357699805068226</c:v>
                </c:pt>
                <c:pt idx="387">
                  <c:v>1.065614453047449</c:v>
                </c:pt>
                <c:pt idx="388">
                  <c:v>1.0704845814977975</c:v>
                </c:pt>
                <c:pt idx="389">
                  <c:v>1.0779449922158797</c:v>
                </c:pt>
                <c:pt idx="390">
                  <c:v>1.038859556494192</c:v>
                </c:pt>
                <c:pt idx="391">
                  <c:v>1.0360910031023784</c:v>
                </c:pt>
                <c:pt idx="392">
                  <c:v>1.0471678248052221</c:v>
                </c:pt>
                <c:pt idx="393">
                  <c:v>1.0453423812461444</c:v>
                </c:pt>
                <c:pt idx="394">
                  <c:v>1.0561086911429163</c:v>
                </c:pt>
                <c:pt idx="395">
                  <c:v>1.0542486311093084</c:v>
                </c:pt>
                <c:pt idx="396">
                  <c:v>1.065395675790819</c:v>
                </c:pt>
                <c:pt idx="397">
                  <c:v>1.0648167761067571</c:v>
                </c:pt>
                <c:pt idx="398">
                  <c:v>1.0675049636002647</c:v>
                </c:pt>
                <c:pt idx="399">
                  <c:v>1.0630223627738875</c:v>
                </c:pt>
                <c:pt idx="400">
                  <c:v>1.0663970340411189</c:v>
                </c:pt>
                <c:pt idx="401">
                  <c:v>1.0648964301454384</c:v>
                </c:pt>
                <c:pt idx="402">
                  <c:v>1.0641988950276244</c:v>
                </c:pt>
                <c:pt idx="403">
                  <c:v>1.0595017948439029</c:v>
                </c:pt>
                <c:pt idx="404">
                  <c:v>1.0557557769768919</c:v>
                </c:pt>
                <c:pt idx="405">
                  <c:v>1.0658051905744381</c:v>
                </c:pt>
                <c:pt idx="406">
                  <c:v>1.0636394139358014</c:v>
                </c:pt>
                <c:pt idx="407">
                  <c:v>1.067144343002427</c:v>
                </c:pt>
                <c:pt idx="408">
                  <c:v>1.0628759505164</c:v>
                </c:pt>
                <c:pt idx="409">
                  <c:v>1.067292817679558</c:v>
                </c:pt>
                <c:pt idx="410">
                  <c:v>1.0694383016364442</c:v>
                </c:pt>
                <c:pt idx="411">
                  <c:v>1.0677290836653386</c:v>
                </c:pt>
                <c:pt idx="412">
                  <c:v>1.0691273735865159</c:v>
                </c:pt>
                <c:pt idx="413">
                  <c:v>1.0667088207398039</c:v>
                </c:pt>
                <c:pt idx="414">
                  <c:v>1.0642023346303502</c:v>
                </c:pt>
                <c:pt idx="415">
                  <c:v>1.0639372447883086</c:v>
                </c:pt>
                <c:pt idx="416">
                  <c:v>1.0610246366353984</c:v>
                </c:pt>
                <c:pt idx="417">
                  <c:v>1.0676560453950241</c:v>
                </c:pt>
                <c:pt idx="418">
                  <c:v>1.0680067001675042</c:v>
                </c:pt>
                <c:pt idx="419">
                  <c:v>1.0663895624061888</c:v>
                </c:pt>
                <c:pt idx="420">
                  <c:v>1.0707954414642569</c:v>
                </c:pt>
                <c:pt idx="421">
                  <c:v>1.0684852670349909</c:v>
                </c:pt>
                <c:pt idx="422">
                  <c:v>1.0739565535757871</c:v>
                </c:pt>
                <c:pt idx="423">
                  <c:v>1.0671534594206369</c:v>
                </c:pt>
                <c:pt idx="424">
                  <c:v>1.0697084917617237</c:v>
                </c:pt>
                <c:pt idx="425">
                  <c:v>1.0708589655958076</c:v>
                </c:pt>
                <c:pt idx="426">
                  <c:v>1.0671171687091972</c:v>
                </c:pt>
                <c:pt idx="427">
                  <c:v>1.0635171790235081</c:v>
                </c:pt>
                <c:pt idx="428">
                  <c:v>1.0674500587544067</c:v>
                </c:pt>
                <c:pt idx="429">
                  <c:v>1.0733168840324285</c:v>
                </c:pt>
                <c:pt idx="430">
                  <c:v>1.0777881911902532</c:v>
                </c:pt>
                <c:pt idx="431">
                  <c:v>1.079580652847272</c:v>
                </c:pt>
                <c:pt idx="432">
                  <c:v>1.0830721003134796</c:v>
                </c:pt>
                <c:pt idx="433">
                  <c:v>1.0834830518624985</c:v>
                </c:pt>
                <c:pt idx="434">
                  <c:v>1.0798831597663197</c:v>
                </c:pt>
                <c:pt idx="435">
                  <c:v>1.0801720766523271</c:v>
                </c:pt>
                <c:pt idx="436">
                  <c:v>1.0811464968152866</c:v>
                </c:pt>
                <c:pt idx="437">
                  <c:v>1.071819841752891</c:v>
                </c:pt>
                <c:pt idx="438">
                  <c:v>1.0732487997045428</c:v>
                </c:pt>
                <c:pt idx="439">
                  <c:v>1.071078123034344</c:v>
                </c:pt>
                <c:pt idx="440">
                  <c:v>1.062537366973574</c:v>
                </c:pt>
                <c:pt idx="441">
                  <c:v>1.0610263522884882</c:v>
                </c:pt>
                <c:pt idx="442">
                  <c:v>1.0639243391066544</c:v>
                </c:pt>
                <c:pt idx="443">
                  <c:v>1.0674957603165631</c:v>
                </c:pt>
                <c:pt idx="444">
                  <c:v>1.0569948186528497</c:v>
                </c:pt>
                <c:pt idx="445">
                  <c:v>1.0555250740700099</c:v>
                </c:pt>
                <c:pt idx="446">
                  <c:v>1.055288192501399</c:v>
                </c:pt>
                <c:pt idx="447">
                  <c:v>1.0593560215423399</c:v>
                </c:pt>
                <c:pt idx="448">
                  <c:v>1.0612725844461901</c:v>
                </c:pt>
                <c:pt idx="449">
                  <c:v>1.070318887980376</c:v>
                </c:pt>
                <c:pt idx="450">
                  <c:v>1.0720805054996492</c:v>
                </c:pt>
                <c:pt idx="451">
                  <c:v>1.0969903740709153</c:v>
                </c:pt>
                <c:pt idx="452">
                  <c:v>1.0933506862281117</c:v>
                </c:pt>
                <c:pt idx="453">
                  <c:v>1.0931250739557448</c:v>
                </c:pt>
                <c:pt idx="454">
                  <c:v>1.0993533215755438</c:v>
                </c:pt>
                <c:pt idx="455">
                  <c:v>1.0783873256088909</c:v>
                </c:pt>
                <c:pt idx="456">
                  <c:v>1.0752461322081575</c:v>
                </c:pt>
                <c:pt idx="457">
                  <c:v>1.0668865885564782</c:v>
                </c:pt>
                <c:pt idx="458">
                  <c:v>1.0669061517736866</c:v>
                </c:pt>
                <c:pt idx="459">
                  <c:v>1.0667804323094425</c:v>
                </c:pt>
                <c:pt idx="460">
                  <c:v>1.0725759852074426</c:v>
                </c:pt>
                <c:pt idx="461">
                  <c:v>1.0710648410093924</c:v>
                </c:pt>
                <c:pt idx="462">
                  <c:v>1.0684444444444443</c:v>
                </c:pt>
                <c:pt idx="463">
                  <c:v>1.0737212203697404</c:v>
                </c:pt>
                <c:pt idx="464">
                  <c:v>1.064355901090595</c:v>
                </c:pt>
                <c:pt idx="465">
                  <c:v>1.0667828739514107</c:v>
                </c:pt>
                <c:pt idx="466">
                  <c:v>1.0725452704982568</c:v>
                </c:pt>
                <c:pt idx="467">
                  <c:v>1.0794593964814168</c:v>
                </c:pt>
                <c:pt idx="468">
                  <c:v>1.0832658725569562</c:v>
                </c:pt>
                <c:pt idx="469">
                  <c:v>1.0790242805755397</c:v>
                </c:pt>
                <c:pt idx="470">
                  <c:v>1.0846628624665191</c:v>
                </c:pt>
                <c:pt idx="471">
                  <c:v>1.0798435342843995</c:v>
                </c:pt>
                <c:pt idx="472">
                  <c:v>1.0849398294193247</c:v>
                </c:pt>
                <c:pt idx="473">
                  <c:v>1.0997060264576188</c:v>
                </c:pt>
                <c:pt idx="474">
                  <c:v>1.0937460991137187</c:v>
                </c:pt>
                <c:pt idx="475">
                  <c:v>1.0925787106446776</c:v>
                </c:pt>
                <c:pt idx="476">
                  <c:v>1.091537986411365</c:v>
                </c:pt>
                <c:pt idx="477">
                  <c:v>1.0923787528868361</c:v>
                </c:pt>
                <c:pt idx="478">
                  <c:v>1.0974042999475615</c:v>
                </c:pt>
                <c:pt idx="479">
                  <c:v>1.0860952874158467</c:v>
                </c:pt>
                <c:pt idx="480">
                  <c:v>1.0773657289002556</c:v>
                </c:pt>
                <c:pt idx="481">
                  <c:v>1.0797020484171322</c:v>
                </c:pt>
                <c:pt idx="482">
                  <c:v>1.0696872691455306</c:v>
                </c:pt>
                <c:pt idx="483">
                  <c:v>1.0698924731182795</c:v>
                </c:pt>
                <c:pt idx="484">
                  <c:v>1.0747432731054205</c:v>
                </c:pt>
                <c:pt idx="485">
                  <c:v>1.0686868686868687</c:v>
                </c:pt>
                <c:pt idx="486">
                  <c:v>1.0716567143452298</c:v>
                </c:pt>
                <c:pt idx="487">
                  <c:v>1.0656311223061854</c:v>
                </c:pt>
                <c:pt idx="488">
                  <c:v>1.071529146719234</c:v>
                </c:pt>
                <c:pt idx="489">
                  <c:v>1.0658739920732541</c:v>
                </c:pt>
                <c:pt idx="490">
                  <c:v>1.0701684573550869</c:v>
                </c:pt>
                <c:pt idx="491">
                  <c:v>1.0701345755693581</c:v>
                </c:pt>
                <c:pt idx="492">
                  <c:v>1.067008277493102</c:v>
                </c:pt>
                <c:pt idx="493">
                  <c:v>1.0639386189258313</c:v>
                </c:pt>
                <c:pt idx="494">
                  <c:v>1.0586362430352878</c:v>
                </c:pt>
                <c:pt idx="495">
                  <c:v>1.0493244129607764</c:v>
                </c:pt>
                <c:pt idx="496">
                  <c:v>1.0499425213948141</c:v>
                </c:pt>
                <c:pt idx="497">
                  <c:v>1.0539424441863467</c:v>
                </c:pt>
                <c:pt idx="498">
                  <c:v>1.0620915032679739</c:v>
                </c:pt>
                <c:pt idx="499">
                  <c:v>1.0647554381994218</c:v>
                </c:pt>
                <c:pt idx="500">
                  <c:v>1.0637031408308004</c:v>
                </c:pt>
                <c:pt idx="501">
                  <c:v>1.0645408163265304</c:v>
                </c:pt>
                <c:pt idx="502">
                  <c:v>1.0703962123099924</c:v>
                </c:pt>
                <c:pt idx="503">
                  <c:v>1.0672039516443519</c:v>
                </c:pt>
                <c:pt idx="504">
                  <c:v>1.0686436024162549</c:v>
                </c:pt>
                <c:pt idx="505">
                  <c:v>1.0681417130446587</c:v>
                </c:pt>
                <c:pt idx="506">
                  <c:v>1.0650671004473362</c:v>
                </c:pt>
                <c:pt idx="507">
                  <c:v>1.0672651748626558</c:v>
                </c:pt>
                <c:pt idx="508">
                  <c:v>1.0662939297124598</c:v>
                </c:pt>
                <c:pt idx="509">
                  <c:v>1.0679498772768377</c:v>
                </c:pt>
                <c:pt idx="510">
                  <c:v>1.0719479525449676</c:v>
                </c:pt>
                <c:pt idx="511">
                  <c:v>1.0678687703481091</c:v>
                </c:pt>
                <c:pt idx="512">
                  <c:v>1.0715889249189323</c:v>
                </c:pt>
                <c:pt idx="513">
                  <c:v>1.0691997986914947</c:v>
                </c:pt>
                <c:pt idx="514">
                  <c:v>1.0688500186081131</c:v>
                </c:pt>
                <c:pt idx="515">
                  <c:v>1.0733708966193043</c:v>
                </c:pt>
                <c:pt idx="516">
                  <c:v>1.0804949767213918</c:v>
                </c:pt>
                <c:pt idx="517">
                  <c:v>1.0763758891800825</c:v>
                </c:pt>
                <c:pt idx="518">
                  <c:v>1.0753587024329381</c:v>
                </c:pt>
                <c:pt idx="519">
                  <c:v>1.0773978521170224</c:v>
                </c:pt>
                <c:pt idx="520">
                  <c:v>1.0843373493975903</c:v>
                </c:pt>
                <c:pt idx="521">
                  <c:v>1.0847240051347882</c:v>
                </c:pt>
                <c:pt idx="522">
                  <c:v>1.0835552174464307</c:v>
                </c:pt>
                <c:pt idx="523">
                  <c:v>1.0841512890982856</c:v>
                </c:pt>
                <c:pt idx="524">
                  <c:v>1.0828940432261467</c:v>
                </c:pt>
                <c:pt idx="525">
                  <c:v>1.0892492165145116</c:v>
                </c:pt>
                <c:pt idx="526">
                  <c:v>1.0928349750371069</c:v>
                </c:pt>
                <c:pt idx="527">
                  <c:v>1.0849105522426756</c:v>
                </c:pt>
                <c:pt idx="528">
                  <c:v>1.0843634510003823</c:v>
                </c:pt>
                <c:pt idx="529">
                  <c:v>1.0825006405329234</c:v>
                </c:pt>
                <c:pt idx="530">
                  <c:v>1.0836678374310085</c:v>
                </c:pt>
                <c:pt idx="531">
                  <c:v>1.0807337159970052</c:v>
                </c:pt>
                <c:pt idx="532">
                  <c:v>1.0824690108778143</c:v>
                </c:pt>
                <c:pt idx="533">
                  <c:v>1.0863977605293293</c:v>
                </c:pt>
                <c:pt idx="534">
                  <c:v>1.0847241686839089</c:v>
                </c:pt>
                <c:pt idx="535">
                  <c:v>1.0842586544741999</c:v>
                </c:pt>
                <c:pt idx="536">
                  <c:v>1.0876113148245155</c:v>
                </c:pt>
                <c:pt idx="537">
                  <c:v>1.0878972278566599</c:v>
                </c:pt>
                <c:pt idx="538">
                  <c:v>1.0870141928637751</c:v>
                </c:pt>
                <c:pt idx="539">
                  <c:v>1.0851677148846961</c:v>
                </c:pt>
                <c:pt idx="540">
                  <c:v>1.0840380549682875</c:v>
                </c:pt>
                <c:pt idx="541">
                  <c:v>1.083062946138871</c:v>
                </c:pt>
                <c:pt idx="542">
                  <c:v>1.0852104517955981</c:v>
                </c:pt>
                <c:pt idx="543">
                  <c:v>1.0843142272262027</c:v>
                </c:pt>
                <c:pt idx="544">
                  <c:v>1.0771837349397588</c:v>
                </c:pt>
                <c:pt idx="545">
                  <c:v>1.0710912254536418</c:v>
                </c:pt>
                <c:pt idx="546">
                  <c:v>1.0736014436710493</c:v>
                </c:pt>
                <c:pt idx="547">
                  <c:v>1.0782676754500391</c:v>
                </c:pt>
                <c:pt idx="548">
                  <c:v>1.0775224511357635</c:v>
                </c:pt>
                <c:pt idx="549">
                  <c:v>1.0795513823682836</c:v>
                </c:pt>
                <c:pt idx="550">
                  <c:v>1.0798128342245989</c:v>
                </c:pt>
                <c:pt idx="551">
                  <c:v>1.0857984017944764</c:v>
                </c:pt>
                <c:pt idx="552">
                  <c:v>1.0899275255139771</c:v>
                </c:pt>
                <c:pt idx="553">
                  <c:v>1.0929041697147039</c:v>
                </c:pt>
                <c:pt idx="554">
                  <c:v>1.0933473179502549</c:v>
                </c:pt>
                <c:pt idx="555">
                  <c:v>1.0880271306399294</c:v>
                </c:pt>
                <c:pt idx="556">
                  <c:v>1.0810965982488876</c:v>
                </c:pt>
                <c:pt idx="557">
                  <c:v>1.0816643159379407</c:v>
                </c:pt>
                <c:pt idx="558">
                  <c:v>1.0850485991995427</c:v>
                </c:pt>
                <c:pt idx="559">
                  <c:v>1.076956396188276</c:v>
                </c:pt>
                <c:pt idx="560">
                  <c:v>1.0679851668726823</c:v>
                </c:pt>
                <c:pt idx="561">
                  <c:v>1.0674863387978142</c:v>
                </c:pt>
                <c:pt idx="562">
                  <c:v>1.0633136905577636</c:v>
                </c:pt>
                <c:pt idx="563">
                  <c:v>1.0568777732956836</c:v>
                </c:pt>
                <c:pt idx="564">
                  <c:v>1.055768468349412</c:v>
                </c:pt>
                <c:pt idx="565">
                  <c:v>1.0560805769709027</c:v>
                </c:pt>
                <c:pt idx="566">
                  <c:v>1.0524098624705738</c:v>
                </c:pt>
                <c:pt idx="567">
                  <c:v>1.0543356903609973</c:v>
                </c:pt>
                <c:pt idx="568">
                  <c:v>1.0547707558859976</c:v>
                </c:pt>
                <c:pt idx="569">
                  <c:v>1.0556809631301731</c:v>
                </c:pt>
                <c:pt idx="570">
                  <c:v>1.0500429289831963</c:v>
                </c:pt>
                <c:pt idx="571">
                  <c:v>1.0488830170550083</c:v>
                </c:pt>
                <c:pt idx="572">
                  <c:v>1.0478334956183057</c:v>
                </c:pt>
                <c:pt idx="573">
                  <c:v>1.0459282598158024</c:v>
                </c:pt>
                <c:pt idx="574">
                  <c:v>1.0486205616726463</c:v>
                </c:pt>
                <c:pt idx="575">
                  <c:v>1.0478368355995054</c:v>
                </c:pt>
                <c:pt idx="576">
                  <c:v>1.0489651691065121</c:v>
                </c:pt>
                <c:pt idx="577">
                  <c:v>1.0482099004782215</c:v>
                </c:pt>
                <c:pt idx="578">
                  <c:v>1.0486708616925644</c:v>
                </c:pt>
                <c:pt idx="579">
                  <c:v>1.047993905535805</c:v>
                </c:pt>
                <c:pt idx="580">
                  <c:v>1.045802517192163</c:v>
                </c:pt>
                <c:pt idx="581">
                  <c:v>1.0460296096904442</c:v>
                </c:pt>
                <c:pt idx="582">
                  <c:v>1.0462814339218833</c:v>
                </c:pt>
                <c:pt idx="583">
                  <c:v>1.0462359989580619</c:v>
                </c:pt>
                <c:pt idx="584">
                  <c:v>1.0482421358710019</c:v>
                </c:pt>
                <c:pt idx="585">
                  <c:v>1.051074518559866</c:v>
                </c:pt>
                <c:pt idx="586">
                  <c:v>1.0543731778425656</c:v>
                </c:pt>
                <c:pt idx="587">
                  <c:v>1.057467911318553</c:v>
                </c:pt>
                <c:pt idx="588">
                  <c:v>1.0555088309503784</c:v>
                </c:pt>
                <c:pt idx="589">
                  <c:v>1.0526243849097869</c:v>
                </c:pt>
                <c:pt idx="590">
                  <c:v>1.0506037172703839</c:v>
                </c:pt>
                <c:pt idx="591">
                  <c:v>1.0530595369349502</c:v>
                </c:pt>
                <c:pt idx="592">
                  <c:v>1.0579935092422745</c:v>
                </c:pt>
                <c:pt idx="593">
                  <c:v>1.0589663049685893</c:v>
                </c:pt>
                <c:pt idx="594">
                  <c:v>1.0579384052875827</c:v>
                </c:pt>
                <c:pt idx="595">
                  <c:v>1.0571549534292972</c:v>
                </c:pt>
                <c:pt idx="596">
                  <c:v>1.056707400796375</c:v>
                </c:pt>
                <c:pt idx="597">
                  <c:v>1.0556637907041468</c:v>
                </c:pt>
                <c:pt idx="598">
                  <c:v>1.0542614032640536</c:v>
                </c:pt>
                <c:pt idx="599">
                  <c:v>1.0546842470506592</c:v>
                </c:pt>
                <c:pt idx="600">
                  <c:v>1.0539020710464957</c:v>
                </c:pt>
                <c:pt idx="601">
                  <c:v>1.0540758676351896</c:v>
                </c:pt>
                <c:pt idx="602">
                  <c:v>1.0605596547403593</c:v>
                </c:pt>
                <c:pt idx="603">
                  <c:v>1.0593092059997249</c:v>
                </c:pt>
                <c:pt idx="604">
                  <c:v>1.0611862942700836</c:v>
                </c:pt>
                <c:pt idx="605">
                  <c:v>1.0662358642972536</c:v>
                </c:pt>
                <c:pt idx="606">
                  <c:v>1.0596291012838803</c:v>
                </c:pt>
                <c:pt idx="607">
                  <c:v>1.0611931976582103</c:v>
                </c:pt>
                <c:pt idx="608">
                  <c:v>1.063201663201663</c:v>
                </c:pt>
                <c:pt idx="609">
                  <c:v>1.0634234736548649</c:v>
                </c:pt>
                <c:pt idx="610">
                  <c:v>1.0609403005652833</c:v>
                </c:pt>
                <c:pt idx="611">
                  <c:v>1.0655070837424603</c:v>
                </c:pt>
                <c:pt idx="612">
                  <c:v>1.0658401026079523</c:v>
                </c:pt>
                <c:pt idx="613">
                  <c:v>1.0703218116805722</c:v>
                </c:pt>
                <c:pt idx="614">
                  <c:v>1.0701526937481993</c:v>
                </c:pt>
                <c:pt idx="615">
                  <c:v>1.072213270836385</c:v>
                </c:pt>
                <c:pt idx="616">
                  <c:v>1.0715094873973379</c:v>
                </c:pt>
                <c:pt idx="617">
                  <c:v>1.065063255943278</c:v>
                </c:pt>
                <c:pt idx="618">
                  <c:v>1.0661609776654026</c:v>
                </c:pt>
                <c:pt idx="619">
                  <c:v>1.0632841582793326</c:v>
                </c:pt>
                <c:pt idx="620">
                  <c:v>1.0666091209897857</c:v>
                </c:pt>
                <c:pt idx="621">
                  <c:v>1.0701272411798728</c:v>
                </c:pt>
                <c:pt idx="622">
                  <c:v>1.0717889577627215</c:v>
                </c:pt>
                <c:pt idx="623">
                  <c:v>1.0710487444608567</c:v>
                </c:pt>
                <c:pt idx="624">
                  <c:v>1.0672800460034502</c:v>
                </c:pt>
                <c:pt idx="625">
                  <c:v>1.066561694818208</c:v>
                </c:pt>
                <c:pt idx="626">
                  <c:v>1.0675254813137032</c:v>
                </c:pt>
                <c:pt idx="627">
                  <c:v>1.0696374838802121</c:v>
                </c:pt>
                <c:pt idx="628">
                  <c:v>1.0676974508984538</c:v>
                </c:pt>
                <c:pt idx="629">
                  <c:v>1.0657381615598887</c:v>
                </c:pt>
                <c:pt idx="630">
                  <c:v>1.0624153804494991</c:v>
                </c:pt>
                <c:pt idx="631">
                  <c:v>1.0643923825181532</c:v>
                </c:pt>
                <c:pt idx="632">
                  <c:v>1.0610717626620341</c:v>
                </c:pt>
                <c:pt idx="633">
                  <c:v>1.0575577557755775</c:v>
                </c:pt>
                <c:pt idx="634">
                  <c:v>1.0581349980491612</c:v>
                </c:pt>
                <c:pt idx="635">
                  <c:v>1.0590029169981439</c:v>
                </c:pt>
                <c:pt idx="636">
                  <c:v>1.0586648685097775</c:v>
                </c:pt>
                <c:pt idx="637">
                  <c:v>1.0524715833994185</c:v>
                </c:pt>
                <c:pt idx="638">
                  <c:v>1.055385841413202</c:v>
                </c:pt>
                <c:pt idx="639">
                  <c:v>1.0527428949107733</c:v>
                </c:pt>
                <c:pt idx="640">
                  <c:v>1.0519008693395615</c:v>
                </c:pt>
                <c:pt idx="641">
                  <c:v>1.0508001016002031</c:v>
                </c:pt>
                <c:pt idx="642">
                  <c:v>1.0454602536732387</c:v>
                </c:pt>
                <c:pt idx="643">
                  <c:v>1.0479817212490481</c:v>
                </c:pt>
                <c:pt idx="644">
                  <c:v>1.0461980272193783</c:v>
                </c:pt>
                <c:pt idx="645">
                  <c:v>1.0475304045668901</c:v>
                </c:pt>
                <c:pt idx="646">
                  <c:v>1.0443765281173596</c:v>
                </c:pt>
                <c:pt idx="647">
                  <c:v>1.0435049772643479</c:v>
                </c:pt>
                <c:pt idx="648">
                  <c:v>1.0466725374260915</c:v>
                </c:pt>
                <c:pt idx="649">
                  <c:v>1.0440220723482527</c:v>
                </c:pt>
                <c:pt idx="650">
                  <c:v>1.041294373339773</c:v>
                </c:pt>
                <c:pt idx="651">
                  <c:v>1.04149377593361</c:v>
                </c:pt>
                <c:pt idx="652">
                  <c:v>1.0391944042450554</c:v>
                </c:pt>
                <c:pt idx="653">
                  <c:v>1.0373222748815165</c:v>
                </c:pt>
                <c:pt idx="654">
                  <c:v>1.0432262738468971</c:v>
                </c:pt>
                <c:pt idx="655">
                  <c:v>1.0435148455343191</c:v>
                </c:pt>
                <c:pt idx="656">
                  <c:v>1.0448430493273542</c:v>
                </c:pt>
                <c:pt idx="657">
                  <c:v>1.0481540930979134</c:v>
                </c:pt>
                <c:pt idx="658">
                  <c:v>1.0512723607961705</c:v>
                </c:pt>
                <c:pt idx="659">
                  <c:v>1.0463988058216196</c:v>
                </c:pt>
                <c:pt idx="660">
                  <c:v>1.0513265559137119</c:v>
                </c:pt>
                <c:pt idx="661">
                  <c:v>1.0541687468796803</c:v>
                </c:pt>
                <c:pt idx="662">
                  <c:v>1.0551230537418383</c:v>
                </c:pt>
                <c:pt idx="663">
                  <c:v>1.054759792115604</c:v>
                </c:pt>
                <c:pt idx="664">
                  <c:v>1.0545224541429474</c:v>
                </c:pt>
                <c:pt idx="665">
                  <c:v>1.0516096705499187</c:v>
                </c:pt>
                <c:pt idx="666">
                  <c:v>1.0470661672908865</c:v>
                </c:pt>
                <c:pt idx="667">
                  <c:v>1.0462050271069492</c:v>
                </c:pt>
                <c:pt idx="668">
                  <c:v>1.0442239372779616</c:v>
                </c:pt>
                <c:pt idx="669">
                  <c:v>1.0382637809398541</c:v>
                </c:pt>
                <c:pt idx="670">
                  <c:v>1.0350672121566336</c:v>
                </c:pt>
                <c:pt idx="671">
                  <c:v>1.0386434421501904</c:v>
                </c:pt>
                <c:pt idx="672">
                  <c:v>1.0349554489376285</c:v>
                </c:pt>
                <c:pt idx="673">
                  <c:v>1.0351099343847128</c:v>
                </c:pt>
                <c:pt idx="674">
                  <c:v>1.0358816135298823</c:v>
                </c:pt>
                <c:pt idx="675">
                  <c:v>1.0383778210562493</c:v>
                </c:pt>
                <c:pt idx="676">
                  <c:v>1.0362449347140927</c:v>
                </c:pt>
                <c:pt idx="677">
                  <c:v>1.0379575237234524</c:v>
                </c:pt>
                <c:pt idx="678">
                  <c:v>1.0392635314995564</c:v>
                </c:pt>
                <c:pt idx="679">
                  <c:v>1.0348132642943706</c:v>
                </c:pt>
                <c:pt idx="680">
                  <c:v>1.0425038639876354</c:v>
                </c:pt>
                <c:pt idx="681">
                  <c:v>1.0426613616268789</c:v>
                </c:pt>
                <c:pt idx="682">
                  <c:v>1.0431630604505913</c:v>
                </c:pt>
                <c:pt idx="683">
                  <c:v>1.0409461117929264</c:v>
                </c:pt>
                <c:pt idx="684">
                  <c:v>1.0359880039986671</c:v>
                </c:pt>
                <c:pt idx="685">
                  <c:v>1.0245316681534342</c:v>
                </c:pt>
                <c:pt idx="686">
                  <c:v>1.022568868237637</c:v>
                </c:pt>
                <c:pt idx="687">
                  <c:v>1.0072587532023911</c:v>
                </c:pt>
                <c:pt idx="688">
                  <c:v>1.0151564714862065</c:v>
                </c:pt>
                <c:pt idx="689">
                  <c:v>1.0155303447516246</c:v>
                </c:pt>
                <c:pt idx="690">
                  <c:v>1.0212789912181941</c:v>
                </c:pt>
                <c:pt idx="691">
                  <c:v>1.0189398184467107</c:v>
                </c:pt>
                <c:pt idx="692">
                  <c:v>1.0188791260983139</c:v>
                </c:pt>
                <c:pt idx="693">
                  <c:v>1.021382578058559</c:v>
                </c:pt>
                <c:pt idx="694">
                  <c:v>1.0216209687160285</c:v>
                </c:pt>
                <c:pt idx="695">
                  <c:v>1.0204908543644364</c:v>
                </c:pt>
                <c:pt idx="696">
                  <c:v>1.0195417005932303</c:v>
                </c:pt>
                <c:pt idx="697">
                  <c:v>1.0279075338363877</c:v>
                </c:pt>
                <c:pt idx="698">
                  <c:v>1.037269328187191</c:v>
                </c:pt>
                <c:pt idx="699">
                  <c:v>1.0364921883909226</c:v>
                </c:pt>
                <c:pt idx="700">
                  <c:v>1.0345026540503117</c:v>
                </c:pt>
                <c:pt idx="701">
                  <c:v>1.0373874913454881</c:v>
                </c:pt>
                <c:pt idx="702">
                  <c:v>1.0484702646957718</c:v>
                </c:pt>
                <c:pt idx="703">
                  <c:v>1.0453773905171437</c:v>
                </c:pt>
                <c:pt idx="704">
                  <c:v>1.0463215258855585</c:v>
                </c:pt>
                <c:pt idx="705">
                  <c:v>1.0507661714820447</c:v>
                </c:pt>
                <c:pt idx="706">
                  <c:v>1.0517076665870551</c:v>
                </c:pt>
                <c:pt idx="707">
                  <c:v>1.0436819299683804</c:v>
                </c:pt>
                <c:pt idx="708">
                  <c:v>1.0461482994832352</c:v>
                </c:pt>
                <c:pt idx="709">
                  <c:v>1.0427870002338087</c:v>
                </c:pt>
                <c:pt idx="710">
                  <c:v>1.0490827359980561</c:v>
                </c:pt>
                <c:pt idx="711">
                  <c:v>1.0493705257960997</c:v>
                </c:pt>
                <c:pt idx="712">
                  <c:v>1.0520885131775235</c:v>
                </c:pt>
                <c:pt idx="713">
                  <c:v>1.0532379335435362</c:v>
                </c:pt>
                <c:pt idx="714">
                  <c:v>1.0544031797292261</c:v>
                </c:pt>
                <c:pt idx="715">
                  <c:v>1.0539470428111855</c:v>
                </c:pt>
                <c:pt idx="716">
                  <c:v>1.0548016026883804</c:v>
                </c:pt>
                <c:pt idx="717">
                  <c:v>1.0558874286472855</c:v>
                </c:pt>
                <c:pt idx="718">
                  <c:v>1.0563770794824401</c:v>
                </c:pt>
                <c:pt idx="719">
                  <c:v>1.0552027990151613</c:v>
                </c:pt>
                <c:pt idx="720">
                  <c:v>1.0544339381548682</c:v>
                </c:pt>
                <c:pt idx="721">
                  <c:v>1.0537950421671352</c:v>
                </c:pt>
                <c:pt idx="722">
                  <c:v>1.0589616488390297</c:v>
                </c:pt>
                <c:pt idx="723">
                  <c:v>1.062002743484225</c:v>
                </c:pt>
                <c:pt idx="724">
                  <c:v>1.0600999473961072</c:v>
                </c:pt>
                <c:pt idx="725">
                  <c:v>1.0576898368238468</c:v>
                </c:pt>
                <c:pt idx="726">
                  <c:v>1.0601774463160603</c:v>
                </c:pt>
                <c:pt idx="727">
                  <c:v>1.0630350194552529</c:v>
                </c:pt>
                <c:pt idx="728">
                  <c:v>1.0653958167858089</c:v>
                </c:pt>
                <c:pt idx="729">
                  <c:v>1.0669249265295218</c:v>
                </c:pt>
                <c:pt idx="730">
                  <c:v>1.0662216987305326</c:v>
                </c:pt>
                <c:pt idx="731">
                  <c:v>1.0644746981762137</c:v>
                </c:pt>
                <c:pt idx="732">
                  <c:v>1.064507635597683</c:v>
                </c:pt>
                <c:pt idx="733">
                  <c:v>1.0649385716214392</c:v>
                </c:pt>
                <c:pt idx="734">
                  <c:v>1.0683187294633076</c:v>
                </c:pt>
                <c:pt idx="735">
                  <c:v>1.0674778761061949</c:v>
                </c:pt>
                <c:pt idx="736">
                  <c:v>1.070913808013837</c:v>
                </c:pt>
                <c:pt idx="737">
                  <c:v>1.0679261609460629</c:v>
                </c:pt>
                <c:pt idx="738">
                  <c:v>1.0647199213814404</c:v>
                </c:pt>
                <c:pt idx="739">
                  <c:v>1.0660403813796973</c:v>
                </c:pt>
                <c:pt idx="740">
                  <c:v>1.0674828742165865</c:v>
                </c:pt>
                <c:pt idx="741">
                  <c:v>1.0689506261695696</c:v>
                </c:pt>
                <c:pt idx="742">
                  <c:v>1.0702710254260968</c:v>
                </c:pt>
                <c:pt idx="743">
                  <c:v>1.0716785664286712</c:v>
                </c:pt>
                <c:pt idx="744">
                  <c:v>1.0704476792090087</c:v>
                </c:pt>
                <c:pt idx="745">
                  <c:v>1.071544495536922</c:v>
                </c:pt>
                <c:pt idx="746">
                  <c:v>1.0738345459444893</c:v>
                </c:pt>
                <c:pt idx="747">
                  <c:v>1.0744349709026932</c:v>
                </c:pt>
                <c:pt idx="748">
                  <c:v>1.0712343665035344</c:v>
                </c:pt>
                <c:pt idx="749">
                  <c:v>1.0698689956331877</c:v>
                </c:pt>
                <c:pt idx="750">
                  <c:v>1.0732694643098097</c:v>
                </c:pt>
                <c:pt idx="751">
                  <c:v>1.0749616831545215</c:v>
                </c:pt>
                <c:pt idx="752">
                  <c:v>1.0752267969295184</c:v>
                </c:pt>
                <c:pt idx="753">
                  <c:v>1.0782892867291844</c:v>
                </c:pt>
                <c:pt idx="754">
                  <c:v>1.0763411279229711</c:v>
                </c:pt>
                <c:pt idx="755">
                  <c:v>1.0748026042388144</c:v>
                </c:pt>
                <c:pt idx="756">
                  <c:v>1.067064083457526</c:v>
                </c:pt>
                <c:pt idx="757">
                  <c:v>1.0755970043803873</c:v>
                </c:pt>
                <c:pt idx="758">
                  <c:v>1.0740586932447398</c:v>
                </c:pt>
                <c:pt idx="759">
                  <c:v>1.0760823875577974</c:v>
                </c:pt>
                <c:pt idx="760">
                  <c:v>1.0748403221327409</c:v>
                </c:pt>
                <c:pt idx="761">
                  <c:v>1.0771876719867914</c:v>
                </c:pt>
                <c:pt idx="762">
                  <c:v>1.081353591160221</c:v>
                </c:pt>
                <c:pt idx="763">
                  <c:v>1.0733186328555677</c:v>
                </c:pt>
                <c:pt idx="764">
                  <c:v>1.0696416497633534</c:v>
                </c:pt>
                <c:pt idx="765">
                  <c:v>1.0724914675767918</c:v>
                </c:pt>
                <c:pt idx="766">
                  <c:v>1.0708935259497057</c:v>
                </c:pt>
                <c:pt idx="767">
                  <c:v>1.0696517412935322</c:v>
                </c:pt>
                <c:pt idx="768">
                  <c:v>1.0659208949260888</c:v>
                </c:pt>
                <c:pt idx="769">
                  <c:v>1.0594622543950361</c:v>
                </c:pt>
                <c:pt idx="770">
                  <c:v>1.0633252147160621</c:v>
                </c:pt>
                <c:pt idx="771">
                  <c:v>1.0657723365459755</c:v>
                </c:pt>
                <c:pt idx="772">
                  <c:v>1.0601387818041637</c:v>
                </c:pt>
                <c:pt idx="773">
                  <c:v>1.0619644034278182</c:v>
                </c:pt>
                <c:pt idx="774">
                  <c:v>1.0661067461392577</c:v>
                </c:pt>
                <c:pt idx="775">
                  <c:v>1.0698671831765356</c:v>
                </c:pt>
                <c:pt idx="776">
                  <c:v>1.0715856004396811</c:v>
                </c:pt>
                <c:pt idx="777">
                  <c:v>1.0720229163824853</c:v>
                </c:pt>
                <c:pt idx="778">
                  <c:v>1.0724343352288113</c:v>
                </c:pt>
                <c:pt idx="779">
                  <c:v>1.0709787457360271</c:v>
                </c:pt>
                <c:pt idx="780">
                  <c:v>1.0696251952108276</c:v>
                </c:pt>
                <c:pt idx="781">
                  <c:v>1.0660426417056681</c:v>
                </c:pt>
                <c:pt idx="782">
                  <c:v>1.0629253884679593</c:v>
                </c:pt>
                <c:pt idx="783">
                  <c:v>1.0647181628392484</c:v>
                </c:pt>
                <c:pt idx="784">
                  <c:v>1.0618992695117262</c:v>
                </c:pt>
                <c:pt idx="785">
                  <c:v>1.0638541932194749</c:v>
                </c:pt>
                <c:pt idx="786">
                  <c:v>1.0687954309449637</c:v>
                </c:pt>
                <c:pt idx="787">
                  <c:v>1.0657168527788474</c:v>
                </c:pt>
                <c:pt idx="788">
                  <c:v>1.0643684009667982</c:v>
                </c:pt>
                <c:pt idx="789">
                  <c:v>1.056347234932671</c:v>
                </c:pt>
                <c:pt idx="790">
                  <c:v>1.0527197731374065</c:v>
                </c:pt>
                <c:pt idx="791">
                  <c:v>1.0480537593508303</c:v>
                </c:pt>
                <c:pt idx="792">
                  <c:v>1.0459638400814872</c:v>
                </c:pt>
                <c:pt idx="793">
                  <c:v>1.0466394071045233</c:v>
                </c:pt>
                <c:pt idx="794">
                  <c:v>1.0447667875453295</c:v>
                </c:pt>
                <c:pt idx="795">
                  <c:v>1.0515621031242062</c:v>
                </c:pt>
                <c:pt idx="796">
                  <c:v>1.0497760716570697</c:v>
                </c:pt>
                <c:pt idx="797">
                  <c:v>1.048401364842664</c:v>
                </c:pt>
                <c:pt idx="798">
                  <c:v>1.0510578994045354</c:v>
                </c:pt>
                <c:pt idx="799">
                  <c:v>1.0521727983591846</c:v>
                </c:pt>
                <c:pt idx="800">
                  <c:v>1.0549210830232258</c:v>
                </c:pt>
                <c:pt idx="801">
                  <c:v>1.0562145435791646</c:v>
                </c:pt>
                <c:pt idx="802">
                  <c:v>1.0540642247867538</c:v>
                </c:pt>
                <c:pt idx="803">
                  <c:v>1.051193699237017</c:v>
                </c:pt>
                <c:pt idx="804">
                  <c:v>1.0530602171767027</c:v>
                </c:pt>
                <c:pt idx="805">
                  <c:v>1.0575705939629991</c:v>
                </c:pt>
                <c:pt idx="806">
                  <c:v>1.0562069382328054</c:v>
                </c:pt>
                <c:pt idx="807">
                  <c:v>1.0575858250276855</c:v>
                </c:pt>
                <c:pt idx="808">
                  <c:v>1.0580979400518071</c:v>
                </c:pt>
                <c:pt idx="809">
                  <c:v>1.0520897928810617</c:v>
                </c:pt>
                <c:pt idx="810">
                  <c:v>1.0503965832824893</c:v>
                </c:pt>
                <c:pt idx="811">
                  <c:v>1.0491301151678509</c:v>
                </c:pt>
                <c:pt idx="812">
                  <c:v>1.0499078057775046</c:v>
                </c:pt>
                <c:pt idx="813">
                  <c:v>1.0460502585066731</c:v>
                </c:pt>
                <c:pt idx="814">
                  <c:v>1.0443196750686896</c:v>
                </c:pt>
                <c:pt idx="815">
                  <c:v>1.0442748091603054</c:v>
                </c:pt>
                <c:pt idx="816">
                  <c:v>1.0458855203090247</c:v>
                </c:pt>
                <c:pt idx="817">
                  <c:v>1.0468876313662085</c:v>
                </c:pt>
                <c:pt idx="818">
                  <c:v>1.0490162236796687</c:v>
                </c:pt>
                <c:pt idx="819">
                  <c:v>1.0457017239384472</c:v>
                </c:pt>
                <c:pt idx="820">
                  <c:v>1.0491610935116742</c:v>
                </c:pt>
                <c:pt idx="821">
                  <c:v>1.0495302169121914</c:v>
                </c:pt>
                <c:pt idx="822">
                  <c:v>1.0555163490943307</c:v>
                </c:pt>
                <c:pt idx="823">
                  <c:v>1.0559187485407426</c:v>
                </c:pt>
                <c:pt idx="824">
                  <c:v>1.0549116028568084</c:v>
                </c:pt>
                <c:pt idx="825">
                  <c:v>1.0545923149015932</c:v>
                </c:pt>
                <c:pt idx="826">
                  <c:v>1.0556294594267748</c:v>
                </c:pt>
                <c:pt idx="827">
                  <c:v>1.0610231425091352</c:v>
                </c:pt>
                <c:pt idx="828">
                  <c:v>1.0616638287521285</c:v>
                </c:pt>
                <c:pt idx="829">
                  <c:v>1.0622710622710623</c:v>
                </c:pt>
                <c:pt idx="830">
                  <c:v>1.0607005758157391</c:v>
                </c:pt>
                <c:pt idx="831">
                  <c:v>1.0510807873445236</c:v>
                </c:pt>
                <c:pt idx="832">
                  <c:v>1.0502572693550318</c:v>
                </c:pt>
                <c:pt idx="833">
                  <c:v>1.0519976147883126</c:v>
                </c:pt>
                <c:pt idx="834">
                  <c:v>1.0553067893017065</c:v>
                </c:pt>
                <c:pt idx="835">
                  <c:v>1.0537043817893323</c:v>
                </c:pt>
                <c:pt idx="836">
                  <c:v>1.0562025316455697</c:v>
                </c:pt>
                <c:pt idx="837">
                  <c:v>1.0597846738442052</c:v>
                </c:pt>
                <c:pt idx="838">
                  <c:v>1.0620919216489566</c:v>
                </c:pt>
                <c:pt idx="839">
                  <c:v>1.0617991845056065</c:v>
                </c:pt>
                <c:pt idx="840">
                  <c:v>1.060984945139066</c:v>
                </c:pt>
                <c:pt idx="841">
                  <c:v>1.0581086213444739</c:v>
                </c:pt>
                <c:pt idx="842">
                  <c:v>1.0582891748675245</c:v>
                </c:pt>
                <c:pt idx="843">
                  <c:v>1.0578839764886276</c:v>
                </c:pt>
                <c:pt idx="844">
                  <c:v>1.0535894843276035</c:v>
                </c:pt>
                <c:pt idx="845">
                  <c:v>1.0558831068956678</c:v>
                </c:pt>
                <c:pt idx="846">
                  <c:v>1.0523973038280554</c:v>
                </c:pt>
                <c:pt idx="847">
                  <c:v>1.0509907863183137</c:v>
                </c:pt>
                <c:pt idx="848">
                  <c:v>1.0552902739381755</c:v>
                </c:pt>
                <c:pt idx="849">
                  <c:v>1.0556116015132408</c:v>
                </c:pt>
                <c:pt idx="850">
                  <c:v>1.0536486142893466</c:v>
                </c:pt>
                <c:pt idx="851">
                  <c:v>1.0558205491813848</c:v>
                </c:pt>
                <c:pt idx="852">
                  <c:v>1.0584103031091452</c:v>
                </c:pt>
                <c:pt idx="853">
                  <c:v>1.0566134843026249</c:v>
                </c:pt>
                <c:pt idx="854">
                  <c:v>1.0514844043592635</c:v>
                </c:pt>
                <c:pt idx="855">
                  <c:v>1.0530102234002272</c:v>
                </c:pt>
                <c:pt idx="856">
                  <c:v>1.0509562315492234</c:v>
                </c:pt>
                <c:pt idx="857">
                  <c:v>1.0535134433043254</c:v>
                </c:pt>
              </c:numCache>
            </c:numRef>
          </c:val>
          <c:smooth val="0"/>
          <c:extLst>
            <c:ext xmlns:c16="http://schemas.microsoft.com/office/drawing/2014/chart" uri="{C3380CC4-5D6E-409C-BE32-E72D297353CC}">
              <c16:uniqueId val="{00000000-7033-4E1A-89E3-A3B4309CF8A1}"/>
            </c:ext>
          </c:extLst>
        </c:ser>
        <c:ser>
          <c:idx val="1"/>
          <c:order val="1"/>
          <c:tx>
            <c:strRef>
              <c:f>'Working Data (Jan 21 - May 24)'!$AO$9</c:f>
              <c:strCache>
                <c:ptCount val="1"/>
                <c:pt idx="0">
                  <c:v>Based on 1% Trailing SL Actions taken from 5th %</c:v>
                </c:pt>
              </c:strCache>
            </c:strRef>
          </c:tx>
          <c:spPr>
            <a:ln w="9525" cap="rnd">
              <a:solidFill>
                <a:schemeClr val="accent2"/>
              </a:solidFill>
              <a:round/>
            </a:ln>
            <a:effectLst/>
          </c:spPr>
          <c:marker>
            <c:symbol val="none"/>
          </c:marker>
          <c:val>
            <c:numRef>
              <c:f>'Working Data (Jan 21 - May 24)'!$AO$10:$AO$867</c:f>
              <c:numCache>
                <c:formatCode>0.000000</c:formatCode>
                <c:ptCount val="858"/>
                <c:pt idx="0">
                  <c:v>1.0424381698268756</c:v>
                </c:pt>
                <c:pt idx="1">
                  <c:v>1.0627678750250351</c:v>
                </c:pt>
                <c:pt idx="2">
                  <c:v>1.0617618013035748</c:v>
                </c:pt>
                <c:pt idx="3">
                  <c:v>1.0591422388353335</c:v>
                </c:pt>
                <c:pt idx="4">
                  <c:v>1.0610662327718223</c:v>
                </c:pt>
                <c:pt idx="5">
                  <c:v>1.0546105263157892</c:v>
                </c:pt>
                <c:pt idx="6">
                  <c:v>1.0527006201841758</c:v>
                </c:pt>
                <c:pt idx="7">
                  <c:v>1.048939708939709</c:v>
                </c:pt>
                <c:pt idx="8">
                  <c:v>1.0426694045174538</c:v>
                </c:pt>
                <c:pt idx="9">
                  <c:v>1.0418067226890755</c:v>
                </c:pt>
                <c:pt idx="10">
                  <c:v>1.0445639864099661</c:v>
                </c:pt>
                <c:pt idx="11">
                  <c:v>1.0414406302757455</c:v>
                </c:pt>
                <c:pt idx="12">
                  <c:v>1.0453416149068322</c:v>
                </c:pt>
                <c:pt idx="13">
                  <c:v>1.0494719724507364</c:v>
                </c:pt>
                <c:pt idx="14">
                  <c:v>1.0483456509380329</c:v>
                </c:pt>
                <c:pt idx="15">
                  <c:v>1.0470176772476716</c:v>
                </c:pt>
                <c:pt idx="16">
                  <c:v>1.0402024597918638</c:v>
                </c:pt>
                <c:pt idx="17">
                  <c:v>1.0422048146732898</c:v>
                </c:pt>
                <c:pt idx="18">
                  <c:v>1.0438620689655171</c:v>
                </c:pt>
                <c:pt idx="19">
                  <c:v>1.0417647058823529</c:v>
                </c:pt>
                <c:pt idx="20">
                  <c:v>1.0388130021913804</c:v>
                </c:pt>
                <c:pt idx="21">
                  <c:v>1.039242233794218</c:v>
                </c:pt>
                <c:pt idx="22">
                  <c:v>1.0359523386092835</c:v>
                </c:pt>
                <c:pt idx="23">
                  <c:v>1.0333614775725595</c:v>
                </c:pt>
                <c:pt idx="24">
                  <c:v>1.0342314990512333</c:v>
                </c:pt>
                <c:pt idx="25">
                  <c:v>1.0363108293351611</c:v>
                </c:pt>
                <c:pt idx="26">
                  <c:v>1.0370705521472394</c:v>
                </c:pt>
                <c:pt idx="27">
                  <c:v>1.0392960164835163</c:v>
                </c:pt>
                <c:pt idx="28">
                  <c:v>1.039275264839415</c:v>
                </c:pt>
                <c:pt idx="29">
                  <c:v>1.044404662781016</c:v>
                </c:pt>
                <c:pt idx="30">
                  <c:v>1.0418155053974485</c:v>
                </c:pt>
                <c:pt idx="31">
                  <c:v>1.045608789030233</c:v>
                </c:pt>
                <c:pt idx="32">
                  <c:v>1.0509770502868714</c:v>
                </c:pt>
                <c:pt idx="33">
                  <c:v>1.0326807131280389</c:v>
                </c:pt>
                <c:pt idx="34">
                  <c:v>1.0351094535430516</c:v>
                </c:pt>
                <c:pt idx="35">
                  <c:v>1.0363524201202152</c:v>
                </c:pt>
                <c:pt idx="36">
                  <c:v>1.0302046277349284</c:v>
                </c:pt>
                <c:pt idx="37">
                  <c:v>1.0370048780487806</c:v>
                </c:pt>
                <c:pt idx="38">
                  <c:v>1.039793865435356</c:v>
                </c:pt>
                <c:pt idx="39">
                  <c:v>1.0388786610878662</c:v>
                </c:pt>
                <c:pt idx="40">
                  <c:v>1.0350734334203653</c:v>
                </c:pt>
                <c:pt idx="41">
                  <c:v>1.0351339495535015</c:v>
                </c:pt>
                <c:pt idx="42">
                  <c:v>1.0389832047208352</c:v>
                </c:pt>
                <c:pt idx="43">
                  <c:v>1.0385488086087624</c:v>
                </c:pt>
                <c:pt idx="44">
                  <c:v>1.0442868301827837</c:v>
                </c:pt>
                <c:pt idx="45">
                  <c:v>1.0431564245810057</c:v>
                </c:pt>
                <c:pt idx="46">
                  <c:v>1.0441335958800364</c:v>
                </c:pt>
                <c:pt idx="47">
                  <c:v>1.0444718792866943</c:v>
                </c:pt>
                <c:pt idx="48">
                  <c:v>1.0428383544884539</c:v>
                </c:pt>
                <c:pt idx="49">
                  <c:v>1.0448472222222223</c:v>
                </c:pt>
                <c:pt idx="50">
                  <c:v>1.0421052631578949</c:v>
                </c:pt>
                <c:pt idx="51">
                  <c:v>1.0430769230769232</c:v>
                </c:pt>
                <c:pt idx="52">
                  <c:v>1.0397900390624999</c:v>
                </c:pt>
                <c:pt idx="53">
                  <c:v>1.0392105263157896</c:v>
                </c:pt>
                <c:pt idx="54">
                  <c:v>1.0419338642659282</c:v>
                </c:pt>
                <c:pt idx="55">
                  <c:v>1.0396779993461915</c:v>
                </c:pt>
                <c:pt idx="56">
                  <c:v>1.0447745901639345</c:v>
                </c:pt>
                <c:pt idx="57">
                  <c:v>1.0461817287190422</c:v>
                </c:pt>
                <c:pt idx="58">
                  <c:v>1.0440350877192983</c:v>
                </c:pt>
                <c:pt idx="59">
                  <c:v>1.0491874483897605</c:v>
                </c:pt>
                <c:pt idx="60">
                  <c:v>1.0499087221095336</c:v>
                </c:pt>
                <c:pt idx="61">
                  <c:v>1.0449373474369406</c:v>
                </c:pt>
                <c:pt idx="62">
                  <c:v>1.0490792838874681</c:v>
                </c:pt>
                <c:pt idx="63">
                  <c:v>1.0469003876622283</c:v>
                </c:pt>
                <c:pt idx="64">
                  <c:v>1.0461502425966203</c:v>
                </c:pt>
                <c:pt idx="65">
                  <c:v>1.0497986577181209</c:v>
                </c:pt>
                <c:pt idx="66">
                  <c:v>1.050581591368847</c:v>
                </c:pt>
                <c:pt idx="67">
                  <c:v>1.0493668341708542</c:v>
                </c:pt>
                <c:pt idx="68">
                  <c:v>1.0474127617148554</c:v>
                </c:pt>
                <c:pt idx="69">
                  <c:v>1.0437719714964371</c:v>
                </c:pt>
                <c:pt idx="70">
                  <c:v>1.0442893161046327</c:v>
                </c:pt>
                <c:pt idx="71">
                  <c:v>1.0460879886057919</c:v>
                </c:pt>
                <c:pt idx="72">
                  <c:v>1.0465000788270533</c:v>
                </c:pt>
                <c:pt idx="73">
                  <c:v>1.0516084250837721</c:v>
                </c:pt>
                <c:pt idx="74">
                  <c:v>1.0540635696821514</c:v>
                </c:pt>
                <c:pt idx="75">
                  <c:v>1.0539801399967446</c:v>
                </c:pt>
                <c:pt idx="76">
                  <c:v>1.0532491149018346</c:v>
                </c:pt>
                <c:pt idx="77">
                  <c:v>1.0398917783879826</c:v>
                </c:pt>
                <c:pt idx="78">
                  <c:v>1.0360867492850336</c:v>
                </c:pt>
                <c:pt idx="79">
                  <c:v>1.0352677732539932</c:v>
                </c:pt>
                <c:pt idx="80">
                  <c:v>1.0362944162436547</c:v>
                </c:pt>
                <c:pt idx="81">
                  <c:v>1.0395155709342563</c:v>
                </c:pt>
                <c:pt idx="82">
                  <c:v>1.0371282369359591</c:v>
                </c:pt>
                <c:pt idx="83">
                  <c:v>1.038075810625666</c:v>
                </c:pt>
                <c:pt idx="84">
                  <c:v>1.0402316014017978</c:v>
                </c:pt>
                <c:pt idx="85">
                  <c:v>1.0417107093184979</c:v>
                </c:pt>
                <c:pt idx="86">
                  <c:v>1.0415593220338983</c:v>
                </c:pt>
                <c:pt idx="87">
                  <c:v>1.0418484288354897</c:v>
                </c:pt>
                <c:pt idx="88">
                  <c:v>1.0395909926470588</c:v>
                </c:pt>
                <c:pt idx="89">
                  <c:v>1.0385411622276028</c:v>
                </c:pt>
                <c:pt idx="90">
                  <c:v>1.0401049827640236</c:v>
                </c:pt>
                <c:pt idx="91">
                  <c:v>1.0405828361633775</c:v>
                </c:pt>
                <c:pt idx="92">
                  <c:v>1.0376550475328203</c:v>
                </c:pt>
                <c:pt idx="93">
                  <c:v>1.0386761337608796</c:v>
                </c:pt>
                <c:pt idx="94">
                  <c:v>1.0417269139700078</c:v>
                </c:pt>
                <c:pt idx="95">
                  <c:v>1.0406667742977076</c:v>
                </c:pt>
                <c:pt idx="96">
                  <c:v>1.0345328719723184</c:v>
                </c:pt>
                <c:pt idx="97">
                  <c:v>1.0247736563209691</c:v>
                </c:pt>
                <c:pt idx="98">
                  <c:v>1.0262615407900713</c:v>
                </c:pt>
                <c:pt idx="99">
                  <c:v>1.0276801087449028</c:v>
                </c:pt>
                <c:pt idx="100">
                  <c:v>1.0248017950635753</c:v>
                </c:pt>
                <c:pt idx="101">
                  <c:v>1.025826296743064</c:v>
                </c:pt>
                <c:pt idx="102">
                  <c:v>1.0269861193148258</c:v>
                </c:pt>
                <c:pt idx="103">
                  <c:v>1.026245823042278</c:v>
                </c:pt>
                <c:pt idx="104">
                  <c:v>1.025968609213777</c:v>
                </c:pt>
                <c:pt idx="105">
                  <c:v>1.0222795173800632</c:v>
                </c:pt>
                <c:pt idx="106">
                  <c:v>1.0223183590928788</c:v>
                </c:pt>
                <c:pt idx="107">
                  <c:v>1.0206680942184154</c:v>
                </c:pt>
                <c:pt idx="108">
                  <c:v>1.0219811320754717</c:v>
                </c:pt>
                <c:pt idx="109">
                  <c:v>1.0214084507042251</c:v>
                </c:pt>
                <c:pt idx="110">
                  <c:v>1.0148512198561557</c:v>
                </c:pt>
                <c:pt idx="111">
                  <c:v>1.0176551918735892</c:v>
                </c:pt>
                <c:pt idx="112">
                  <c:v>1.0156697171381028</c:v>
                </c:pt>
                <c:pt idx="113">
                  <c:v>1.0207359667359666</c:v>
                </c:pt>
                <c:pt idx="114">
                  <c:v>1.0184290540540539</c:v>
                </c:pt>
                <c:pt idx="115">
                  <c:v>1.0158417085427136</c:v>
                </c:pt>
                <c:pt idx="116">
                  <c:v>1.0141001094091904</c:v>
                </c:pt>
                <c:pt idx="117">
                  <c:v>1.0166355525051478</c:v>
                </c:pt>
                <c:pt idx="118">
                  <c:v>1.0092364532019704</c:v>
                </c:pt>
                <c:pt idx="119">
                  <c:v>1.0103942701227833</c:v>
                </c:pt>
                <c:pt idx="120">
                  <c:v>1.0077812288993921</c:v>
                </c:pt>
                <c:pt idx="121">
                  <c:v>1.0067014127005898</c:v>
                </c:pt>
                <c:pt idx="122">
                  <c:v>1.0076349684845163</c:v>
                </c:pt>
                <c:pt idx="123">
                  <c:v>1.0054961208656596</c:v>
                </c:pt>
                <c:pt idx="124">
                  <c:v>0.99802738269307456</c:v>
                </c:pt>
                <c:pt idx="125">
                  <c:v>1.0033036189462481</c:v>
                </c:pt>
                <c:pt idx="126">
                  <c:v>1.0056521739130433</c:v>
                </c:pt>
                <c:pt idx="127">
                  <c:v>1.0068656509695291</c:v>
                </c:pt>
                <c:pt idx="128">
                  <c:v>1.0060159034823144</c:v>
                </c:pt>
                <c:pt idx="129">
                  <c:v>1.0031451180257511</c:v>
                </c:pt>
                <c:pt idx="130">
                  <c:v>1.0041619433198381</c:v>
                </c:pt>
                <c:pt idx="131">
                  <c:v>1.0063136212624584</c:v>
                </c:pt>
                <c:pt idx="132">
                  <c:v>1.01206618350882</c:v>
                </c:pt>
                <c:pt idx="133">
                  <c:v>1.0151472435450104</c:v>
                </c:pt>
                <c:pt idx="134">
                  <c:v>1.0145397576939144</c:v>
                </c:pt>
                <c:pt idx="135">
                  <c:v>1.0238703843255463</c:v>
                </c:pt>
                <c:pt idx="136">
                  <c:v>1.021674107142857</c:v>
                </c:pt>
                <c:pt idx="137">
                  <c:v>1.0171792318634425</c:v>
                </c:pt>
                <c:pt idx="138">
                  <c:v>1.0158823529411767</c:v>
                </c:pt>
                <c:pt idx="139">
                  <c:v>1.0178853892049395</c:v>
                </c:pt>
                <c:pt idx="140">
                  <c:v>1.0256570713391739</c:v>
                </c:pt>
                <c:pt idx="141">
                  <c:v>1.0158381018841589</c:v>
                </c:pt>
                <c:pt idx="142">
                  <c:v>1.0102403646912559</c:v>
                </c:pt>
                <c:pt idx="143">
                  <c:v>1.0099022004889975</c:v>
                </c:pt>
                <c:pt idx="144">
                  <c:v>1.0095456389452331</c:v>
                </c:pt>
                <c:pt idx="145">
                  <c:v>1.0126452427729442</c:v>
                </c:pt>
                <c:pt idx="146">
                  <c:v>1.0159566326530611</c:v>
                </c:pt>
                <c:pt idx="147">
                  <c:v>1.0223947175348493</c:v>
                </c:pt>
                <c:pt idx="148">
                  <c:v>1.0215240990013028</c:v>
                </c:pt>
                <c:pt idx="149">
                  <c:v>1.0250878734622146</c:v>
                </c:pt>
                <c:pt idx="150">
                  <c:v>1.0281227436823104</c:v>
                </c:pt>
                <c:pt idx="151">
                  <c:v>1.0239229755454677</c:v>
                </c:pt>
                <c:pt idx="152">
                  <c:v>1.0213083032490975</c:v>
                </c:pt>
                <c:pt idx="153">
                  <c:v>1.0218106817194963</c:v>
                </c:pt>
                <c:pt idx="154">
                  <c:v>1.0211002337814146</c:v>
                </c:pt>
                <c:pt idx="155">
                  <c:v>1.022661613909942</c:v>
                </c:pt>
                <c:pt idx="156">
                  <c:v>1.0262757170746359</c:v>
                </c:pt>
                <c:pt idx="157">
                  <c:v>1.0358487961969025</c:v>
                </c:pt>
                <c:pt idx="158">
                  <c:v>1.0359921259842519</c:v>
                </c:pt>
                <c:pt idx="159">
                  <c:v>1.038432571612488</c:v>
                </c:pt>
                <c:pt idx="160">
                  <c:v>1.0369058500914077</c:v>
                </c:pt>
                <c:pt idx="161">
                  <c:v>1.0414495114006515</c:v>
                </c:pt>
                <c:pt idx="162">
                  <c:v>1.0463355763604445</c:v>
                </c:pt>
                <c:pt idx="163">
                  <c:v>1.0305280332245625</c:v>
                </c:pt>
                <c:pt idx="164">
                  <c:v>1.0326302007564736</c:v>
                </c:pt>
                <c:pt idx="165">
                  <c:v>1.0331989596879065</c:v>
                </c:pt>
                <c:pt idx="166">
                  <c:v>1.0352364963503651</c:v>
                </c:pt>
                <c:pt idx="167">
                  <c:v>1.0333007727073917</c:v>
                </c:pt>
                <c:pt idx="168">
                  <c:v>1.0330004286326617</c:v>
                </c:pt>
                <c:pt idx="169">
                  <c:v>1.037435416365998</c:v>
                </c:pt>
                <c:pt idx="170">
                  <c:v>1.038377468910022</c:v>
                </c:pt>
                <c:pt idx="171">
                  <c:v>1.0371428571428571</c:v>
                </c:pt>
                <c:pt idx="172">
                  <c:v>1.0380906956266511</c:v>
                </c:pt>
                <c:pt idx="173">
                  <c:v>1.0354388984509466</c:v>
                </c:pt>
                <c:pt idx="174">
                  <c:v>1.0330007097232079</c:v>
                </c:pt>
                <c:pt idx="175">
                  <c:v>1.0341186488787966</c:v>
                </c:pt>
                <c:pt idx="176">
                  <c:v>1.0288582839829223</c:v>
                </c:pt>
                <c:pt idx="177">
                  <c:v>1.0317215259606116</c:v>
                </c:pt>
                <c:pt idx="178">
                  <c:v>1.0363568153397251</c:v>
                </c:pt>
                <c:pt idx="179">
                  <c:v>1.0433532934131737</c:v>
                </c:pt>
                <c:pt idx="180">
                  <c:v>1.0443523904099872</c:v>
                </c:pt>
                <c:pt idx="181">
                  <c:v>1.0442766163643915</c:v>
                </c:pt>
                <c:pt idx="182">
                  <c:v>1.0326793997271486</c:v>
                </c:pt>
                <c:pt idx="183">
                  <c:v>1.0334914841849148</c:v>
                </c:pt>
                <c:pt idx="184">
                  <c:v>1.0329065606361827</c:v>
                </c:pt>
                <c:pt idx="185">
                  <c:v>1.0302364191791737</c:v>
                </c:pt>
                <c:pt idx="186">
                  <c:v>1.0331297607911267</c:v>
                </c:pt>
                <c:pt idx="187">
                  <c:v>1.0332786885245901</c:v>
                </c:pt>
                <c:pt idx="188">
                  <c:v>1.0343595150237217</c:v>
                </c:pt>
                <c:pt idx="189">
                  <c:v>1.0364261788198919</c:v>
                </c:pt>
                <c:pt idx="190">
                  <c:v>1.0355302166476625</c:v>
                </c:pt>
                <c:pt idx="191">
                  <c:v>1.0366679581557534</c:v>
                </c:pt>
                <c:pt idx="192">
                  <c:v>1.0361494252873564</c:v>
                </c:pt>
                <c:pt idx="193">
                  <c:v>1.0279281663516069</c:v>
                </c:pt>
                <c:pt idx="194">
                  <c:v>1.0284836065573773</c:v>
                </c:pt>
                <c:pt idx="195">
                  <c:v>1.0241294642857142</c:v>
                </c:pt>
                <c:pt idx="196">
                  <c:v>1.0237220288413726</c:v>
                </c:pt>
                <c:pt idx="197">
                  <c:v>1.0227524289755257</c:v>
                </c:pt>
                <c:pt idx="198">
                  <c:v>1.0210427807486633</c:v>
                </c:pt>
                <c:pt idx="199">
                  <c:v>1.0219941241278003</c:v>
                </c:pt>
                <c:pt idx="200">
                  <c:v>1.021703056768559</c:v>
                </c:pt>
                <c:pt idx="201">
                  <c:v>1.0184823783265402</c:v>
                </c:pt>
                <c:pt idx="202">
                  <c:v>1.01532</c:v>
                </c:pt>
                <c:pt idx="203">
                  <c:v>1.0109204871060171</c:v>
                </c:pt>
                <c:pt idx="204">
                  <c:v>1.0066654727793696</c:v>
                </c:pt>
                <c:pt idx="205">
                  <c:v>1.0016952155936207</c:v>
                </c:pt>
                <c:pt idx="206">
                  <c:v>1.0044918945076216</c:v>
                </c:pt>
                <c:pt idx="207">
                  <c:v>1.0001618162057722</c:v>
                </c:pt>
                <c:pt idx="208">
                  <c:v>0.99177695345219574</c:v>
                </c:pt>
                <c:pt idx="209">
                  <c:v>0.99777394408090425</c:v>
                </c:pt>
                <c:pt idx="210">
                  <c:v>0.9995566678584199</c:v>
                </c:pt>
                <c:pt idx="211">
                  <c:v>1.0038350234974027</c:v>
                </c:pt>
                <c:pt idx="212">
                  <c:v>1.0117320137038448</c:v>
                </c:pt>
                <c:pt idx="213">
                  <c:v>1.0079069767441859</c:v>
                </c:pt>
                <c:pt idx="214">
                  <c:v>1.0081252288538995</c:v>
                </c:pt>
                <c:pt idx="215">
                  <c:v>0.99741176470588222</c:v>
                </c:pt>
                <c:pt idx="216">
                  <c:v>1.0058224735677401</c:v>
                </c:pt>
                <c:pt idx="217">
                  <c:v>1.0055313151121461</c:v>
                </c:pt>
                <c:pt idx="218">
                  <c:v>1.0069105087263275</c:v>
                </c:pt>
                <c:pt idx="219">
                  <c:v>1.0043212166172106</c:v>
                </c:pt>
                <c:pt idx="220">
                  <c:v>1.0104717682020801</c:v>
                </c:pt>
                <c:pt idx="221">
                  <c:v>1.0142572741194489</c:v>
                </c:pt>
                <c:pt idx="222">
                  <c:v>1.0257314118097181</c:v>
                </c:pt>
                <c:pt idx="223">
                  <c:v>1.0284579931524889</c:v>
                </c:pt>
                <c:pt idx="224">
                  <c:v>1.0280521172638437</c:v>
                </c:pt>
                <c:pt idx="225">
                  <c:v>1.0380496815286624</c:v>
                </c:pt>
                <c:pt idx="226">
                  <c:v>1.023593570608496</c:v>
                </c:pt>
                <c:pt idx="227">
                  <c:v>1.0399721203228174</c:v>
                </c:pt>
                <c:pt idx="228">
                  <c:v>1.0362802001429592</c:v>
                </c:pt>
                <c:pt idx="229">
                  <c:v>1.035625566636446</c:v>
                </c:pt>
                <c:pt idx="230">
                  <c:v>1.0398246149153576</c:v>
                </c:pt>
                <c:pt idx="231">
                  <c:v>1.0371924812030076</c:v>
                </c:pt>
                <c:pt idx="232">
                  <c:v>1.0440869302746754</c:v>
                </c:pt>
                <c:pt idx="233">
                  <c:v>1.0411454885595051</c:v>
                </c:pt>
                <c:pt idx="234">
                  <c:v>1.0365801526717557</c:v>
                </c:pt>
                <c:pt idx="235">
                  <c:v>1.0373383084577112</c:v>
                </c:pt>
                <c:pt idx="236">
                  <c:v>1.0385649844939386</c:v>
                </c:pt>
                <c:pt idx="237">
                  <c:v>1.0380703223105903</c:v>
                </c:pt>
                <c:pt idx="238">
                  <c:v>1.0330495160611586</c:v>
                </c:pt>
                <c:pt idx="239">
                  <c:v>1.0315707620528771</c:v>
                </c:pt>
                <c:pt idx="240">
                  <c:v>1.0320474107520812</c:v>
                </c:pt>
                <c:pt idx="241">
                  <c:v>1.0261094224924012</c:v>
                </c:pt>
                <c:pt idx="242">
                  <c:v>1.0291968325791854</c:v>
                </c:pt>
                <c:pt idx="243">
                  <c:v>1.0319895059029294</c:v>
                </c:pt>
                <c:pt idx="244">
                  <c:v>1.0298115860517434</c:v>
                </c:pt>
                <c:pt idx="245">
                  <c:v>1.0244241341396372</c:v>
                </c:pt>
                <c:pt idx="246">
                  <c:v>1.0282368884672719</c:v>
                </c:pt>
                <c:pt idx="247">
                  <c:v>1.0247161572052403</c:v>
                </c:pt>
                <c:pt idx="248">
                  <c:v>1.025050013161358</c:v>
                </c:pt>
                <c:pt idx="249">
                  <c:v>1.0242672413793101</c:v>
                </c:pt>
                <c:pt idx="250">
                  <c:v>1.0226613845954022</c:v>
                </c:pt>
                <c:pt idx="251">
                  <c:v>1.0238292780215397</c:v>
                </c:pt>
                <c:pt idx="252">
                  <c:v>1.0277365930599369</c:v>
                </c:pt>
                <c:pt idx="253">
                  <c:v>1.0287050266268347</c:v>
                </c:pt>
                <c:pt idx="254">
                  <c:v>1.027514450867052</c:v>
                </c:pt>
                <c:pt idx="255">
                  <c:v>1.0215215202617671</c:v>
                </c:pt>
                <c:pt idx="256">
                  <c:v>1.0257604562737643</c:v>
                </c:pt>
                <c:pt idx="257">
                  <c:v>1.0234091780646812</c:v>
                </c:pt>
                <c:pt idx="258">
                  <c:v>1.0204727899532136</c:v>
                </c:pt>
                <c:pt idx="259">
                  <c:v>1.0143187318489837</c:v>
                </c:pt>
                <c:pt idx="260">
                  <c:v>1.0183304919629808</c:v>
                </c:pt>
                <c:pt idx="261">
                  <c:v>1.0164566929133858</c:v>
                </c:pt>
                <c:pt idx="262">
                  <c:v>1.0212766709890371</c:v>
                </c:pt>
                <c:pt idx="263">
                  <c:v>1.0204615384615385</c:v>
                </c:pt>
                <c:pt idx="264">
                  <c:v>1.02274926943308</c:v>
                </c:pt>
                <c:pt idx="265">
                  <c:v>1.0219767441860466</c:v>
                </c:pt>
                <c:pt idx="266">
                  <c:v>1.0251746489016924</c:v>
                </c:pt>
                <c:pt idx="267">
                  <c:v>1.0200700934579439</c:v>
                </c:pt>
                <c:pt idx="268">
                  <c:v>1.0057538637664567</c:v>
                </c:pt>
                <c:pt idx="269">
                  <c:v>1.0078316591617598</c:v>
                </c:pt>
                <c:pt idx="270">
                  <c:v>1.0093849343469246</c:v>
                </c:pt>
                <c:pt idx="271">
                  <c:v>1.0024662507090187</c:v>
                </c:pt>
                <c:pt idx="272">
                  <c:v>1.0007755102040814</c:v>
                </c:pt>
                <c:pt idx="273">
                  <c:v>1.0035723997280761</c:v>
                </c:pt>
                <c:pt idx="274">
                  <c:v>0.99921236291126636</c:v>
                </c:pt>
                <c:pt idx="275">
                  <c:v>1.0002957426064347</c:v>
                </c:pt>
                <c:pt idx="276">
                  <c:v>1.0048521681997371</c:v>
                </c:pt>
                <c:pt idx="277">
                  <c:v>1.0057318710832586</c:v>
                </c:pt>
                <c:pt idx="278">
                  <c:v>1.0108688378318089</c:v>
                </c:pt>
                <c:pt idx="279">
                  <c:v>1.0068524699599466</c:v>
                </c:pt>
                <c:pt idx="280">
                  <c:v>1.0042491944146079</c:v>
                </c:pt>
                <c:pt idx="281">
                  <c:v>1.0005782526712761</c:v>
                </c:pt>
                <c:pt idx="282">
                  <c:v>1.0030107526881722</c:v>
                </c:pt>
                <c:pt idx="283">
                  <c:v>1.002155669442665</c:v>
                </c:pt>
                <c:pt idx="284">
                  <c:v>1.0030547079337402</c:v>
                </c:pt>
                <c:pt idx="285">
                  <c:v>1.0265447289657466</c:v>
                </c:pt>
                <c:pt idx="286">
                  <c:v>1.0431030355782831</c:v>
                </c:pt>
                <c:pt idx="287">
                  <c:v>1.0109609120521172</c:v>
                </c:pt>
                <c:pt idx="288">
                  <c:v>1.0178407499191897</c:v>
                </c:pt>
                <c:pt idx="289">
                  <c:v>1.01734687192925</c:v>
                </c:pt>
                <c:pt idx="290">
                  <c:v>1.0132709987463435</c:v>
                </c:pt>
                <c:pt idx="291">
                  <c:v>1.0049347258485641</c:v>
                </c:pt>
                <c:pt idx="292">
                  <c:v>1.0108562386980109</c:v>
                </c:pt>
                <c:pt idx="293">
                  <c:v>1.015653385344107</c:v>
                </c:pt>
                <c:pt idx="294">
                  <c:v>1.010796161825726</c:v>
                </c:pt>
                <c:pt idx="295">
                  <c:v>1.0215904522613064</c:v>
                </c:pt>
                <c:pt idx="296">
                  <c:v>1.0242538399353274</c:v>
                </c:pt>
                <c:pt idx="297">
                  <c:v>1.0122226310947562</c:v>
                </c:pt>
                <c:pt idx="298">
                  <c:v>1.0209083191850596</c:v>
                </c:pt>
                <c:pt idx="299">
                  <c:v>1.0202442147626454</c:v>
                </c:pt>
                <c:pt idx="300">
                  <c:v>1.0273856907096397</c:v>
                </c:pt>
                <c:pt idx="301">
                  <c:v>1.0256211115719618</c:v>
                </c:pt>
                <c:pt idx="302">
                  <c:v>1.0210416666666664</c:v>
                </c:pt>
                <c:pt idx="303">
                  <c:v>1.0251854729073606</c:v>
                </c:pt>
                <c:pt idx="304">
                  <c:v>1.0364797749539238</c:v>
                </c:pt>
                <c:pt idx="305">
                  <c:v>1.0408638719650813</c:v>
                </c:pt>
                <c:pt idx="306">
                  <c:v>1.0462633842774778</c:v>
                </c:pt>
                <c:pt idx="307">
                  <c:v>1.0474549725920124</c:v>
                </c:pt>
                <c:pt idx="308">
                  <c:v>1.0160850988071923</c:v>
                </c:pt>
                <c:pt idx="309">
                  <c:v>1.0201606672519754</c:v>
                </c:pt>
                <c:pt idx="310">
                  <c:v>1.0229813137032844</c:v>
                </c:pt>
                <c:pt idx="311">
                  <c:v>1.0229556792018419</c:v>
                </c:pt>
                <c:pt idx="312">
                  <c:v>1.0232387312186977</c:v>
                </c:pt>
                <c:pt idx="313">
                  <c:v>1.0337345432788192</c:v>
                </c:pt>
                <c:pt idx="314">
                  <c:v>1.0410607434270174</c:v>
                </c:pt>
                <c:pt idx="315">
                  <c:v>1.0307387683965918</c:v>
                </c:pt>
                <c:pt idx="316">
                  <c:v>1.0354413495488428</c:v>
                </c:pt>
                <c:pt idx="317">
                  <c:v>1.0397932037826041</c:v>
                </c:pt>
                <c:pt idx="318">
                  <c:v>1.0369072164948454</c:v>
                </c:pt>
                <c:pt idx="319">
                  <c:v>1.035540403012416</c:v>
                </c:pt>
                <c:pt idx="320">
                  <c:v>1.0339930003181674</c:v>
                </c:pt>
                <c:pt idx="321">
                  <c:v>1.0297574552683897</c:v>
                </c:pt>
                <c:pt idx="322">
                  <c:v>1.0330187050359714</c:v>
                </c:pt>
                <c:pt idx="323">
                  <c:v>1.0339691444600281</c:v>
                </c:pt>
                <c:pt idx="324">
                  <c:v>1.0352869420571111</c:v>
                </c:pt>
                <c:pt idx="325">
                  <c:v>1.0404458598726114</c:v>
                </c:pt>
                <c:pt idx="326">
                  <c:v>1.0346609257265877</c:v>
                </c:pt>
                <c:pt idx="327">
                  <c:v>1.0333047499759127</c:v>
                </c:pt>
                <c:pt idx="328">
                  <c:v>1.0295728421671402</c:v>
                </c:pt>
                <c:pt idx="329">
                  <c:v>1.0263689872133142</c:v>
                </c:pt>
                <c:pt idx="330">
                  <c:v>1.0183274336283186</c:v>
                </c:pt>
                <c:pt idx="331">
                  <c:v>1.0184326602626936</c:v>
                </c:pt>
                <c:pt idx="332">
                  <c:v>1.007853075170843</c:v>
                </c:pt>
                <c:pt idx="333">
                  <c:v>1.01316840194861</c:v>
                </c:pt>
                <c:pt idx="334">
                  <c:v>1.0126861272225918</c:v>
                </c:pt>
                <c:pt idx="335">
                  <c:v>1.014747583243824</c:v>
                </c:pt>
                <c:pt idx="336">
                  <c:v>1.0113959743994063</c:v>
                </c:pt>
                <c:pt idx="337">
                  <c:v>1.0141418806576761</c:v>
                </c:pt>
                <c:pt idx="338">
                  <c:v>1.0136294069417875</c:v>
                </c:pt>
                <c:pt idx="339">
                  <c:v>1.0173692889708021</c:v>
                </c:pt>
                <c:pt idx="340">
                  <c:v>1.0167943063352043</c:v>
                </c:pt>
                <c:pt idx="341">
                  <c:v>1.0068574401664934</c:v>
                </c:pt>
                <c:pt idx="342">
                  <c:v>1.0023132007914823</c:v>
                </c:pt>
                <c:pt idx="343">
                  <c:v>0.99949769209883244</c:v>
                </c:pt>
                <c:pt idx="344">
                  <c:v>0.9903467600700524</c:v>
                </c:pt>
                <c:pt idx="345">
                  <c:v>0.9858603202846975</c:v>
                </c:pt>
                <c:pt idx="346">
                  <c:v>0.98566383794141799</c:v>
                </c:pt>
                <c:pt idx="347">
                  <c:v>1.0093693693693695</c:v>
                </c:pt>
                <c:pt idx="348">
                  <c:v>1.0103781284004352</c:v>
                </c:pt>
                <c:pt idx="349">
                  <c:v>1.0180959289146794</c:v>
                </c:pt>
                <c:pt idx="350">
                  <c:v>1.0241814703470895</c:v>
                </c:pt>
                <c:pt idx="351">
                  <c:v>0.99708873379860419</c:v>
                </c:pt>
                <c:pt idx="352">
                  <c:v>0.99069418879831705</c:v>
                </c:pt>
                <c:pt idx="353">
                  <c:v>0.99421569479447292</c:v>
                </c:pt>
                <c:pt idx="354">
                  <c:v>0.99802912706025981</c:v>
                </c:pt>
                <c:pt idx="355">
                  <c:v>0.99884695471108809</c:v>
                </c:pt>
                <c:pt idx="356">
                  <c:v>0.99626850346538887</c:v>
                </c:pt>
                <c:pt idx="357">
                  <c:v>0.99707916210986791</c:v>
                </c:pt>
                <c:pt idx="358">
                  <c:v>0.99843797468354445</c:v>
                </c:pt>
                <c:pt idx="359">
                  <c:v>0.99961728498450708</c:v>
                </c:pt>
                <c:pt idx="360">
                  <c:v>1.0019179428384244</c:v>
                </c:pt>
                <c:pt idx="361">
                  <c:v>1.002710065015225</c:v>
                </c:pt>
                <c:pt idx="362">
                  <c:v>1.0009936189608022</c:v>
                </c:pt>
                <c:pt idx="363">
                  <c:v>1.0009699826345819</c:v>
                </c:pt>
                <c:pt idx="364">
                  <c:v>1.0086462625073573</c:v>
                </c:pt>
                <c:pt idx="365">
                  <c:v>1.0174737663689186</c:v>
                </c:pt>
                <c:pt idx="366">
                  <c:v>1.008690364826941</c:v>
                </c:pt>
                <c:pt idx="367">
                  <c:v>1.0370293545698677</c:v>
                </c:pt>
                <c:pt idx="368">
                  <c:v>1.0363723520818116</c:v>
                </c:pt>
                <c:pt idx="369">
                  <c:v>1.0417421602787456</c:v>
                </c:pt>
                <c:pt idx="370">
                  <c:v>1.0107931332118538</c:v>
                </c:pt>
                <c:pt idx="371">
                  <c:v>1.0036145697825682</c:v>
                </c:pt>
                <c:pt idx="372">
                  <c:v>1.0027398010404307</c:v>
                </c:pt>
                <c:pt idx="373">
                  <c:v>1.0080708661417321</c:v>
                </c:pt>
                <c:pt idx="374">
                  <c:v>1.0140781563126251</c:v>
                </c:pt>
                <c:pt idx="375">
                  <c:v>1.0206098714069591</c:v>
                </c:pt>
                <c:pt idx="376">
                  <c:v>1.0192170063635524</c:v>
                </c:pt>
                <c:pt idx="377">
                  <c:v>1.0225356783919597</c:v>
                </c:pt>
                <c:pt idx="378">
                  <c:v>1.0117030346087486</c:v>
                </c:pt>
                <c:pt idx="379">
                  <c:v>1.0085028716051787</c:v>
                </c:pt>
                <c:pt idx="380">
                  <c:v>1.0110678499856856</c:v>
                </c:pt>
                <c:pt idx="381">
                  <c:v>1.0186281102891728</c:v>
                </c:pt>
                <c:pt idx="382">
                  <c:v>1.0277034641068448</c:v>
                </c:pt>
                <c:pt idx="383">
                  <c:v>1.0236168224299065</c:v>
                </c:pt>
                <c:pt idx="384">
                  <c:v>1.0243161411568176</c:v>
                </c:pt>
                <c:pt idx="385">
                  <c:v>1.0262158007992621</c:v>
                </c:pt>
                <c:pt idx="386">
                  <c:v>1.0254122807017543</c:v>
                </c:pt>
                <c:pt idx="387">
                  <c:v>1.0549583085169745</c:v>
                </c:pt>
                <c:pt idx="388">
                  <c:v>1.0597797356828196</c:v>
                </c:pt>
                <c:pt idx="389">
                  <c:v>1.067165542293721</c:v>
                </c:pt>
                <c:pt idx="390">
                  <c:v>1.0284709609292502</c:v>
                </c:pt>
                <c:pt idx="391">
                  <c:v>1.0257300930713547</c:v>
                </c:pt>
                <c:pt idx="392">
                  <c:v>1.0366961465571698</c:v>
                </c:pt>
                <c:pt idx="393">
                  <c:v>1.034888957433683</c:v>
                </c:pt>
                <c:pt idx="394">
                  <c:v>1.0455476042314871</c:v>
                </c:pt>
                <c:pt idx="395">
                  <c:v>1.0437061447982154</c:v>
                </c:pt>
                <c:pt idx="396">
                  <c:v>1.0547417190329107</c:v>
                </c:pt>
                <c:pt idx="397">
                  <c:v>1.0541686083456896</c:v>
                </c:pt>
                <c:pt idx="398">
                  <c:v>1.0568299139642621</c:v>
                </c:pt>
                <c:pt idx="399">
                  <c:v>1.0523921391461486</c:v>
                </c:pt>
                <c:pt idx="400">
                  <c:v>1.0557330637007076</c:v>
                </c:pt>
                <c:pt idx="401">
                  <c:v>1.054247465843984</c:v>
                </c:pt>
                <c:pt idx="402">
                  <c:v>1.0535569060773482</c:v>
                </c:pt>
                <c:pt idx="403">
                  <c:v>1.0489067768954639</c:v>
                </c:pt>
                <c:pt idx="404">
                  <c:v>1.045198219207123</c:v>
                </c:pt>
                <c:pt idx="405">
                  <c:v>1.0551471386686937</c:v>
                </c:pt>
                <c:pt idx="406">
                  <c:v>1.0530030197964433</c:v>
                </c:pt>
                <c:pt idx="407">
                  <c:v>1.0564728995724026</c:v>
                </c:pt>
                <c:pt idx="408">
                  <c:v>1.0522471910112361</c:v>
                </c:pt>
                <c:pt idx="409">
                  <c:v>1.0566198895027623</c:v>
                </c:pt>
                <c:pt idx="410">
                  <c:v>1.0587439186200798</c:v>
                </c:pt>
                <c:pt idx="411">
                  <c:v>1.0570517928286851</c:v>
                </c:pt>
                <c:pt idx="412">
                  <c:v>1.0584360998506508</c:v>
                </c:pt>
                <c:pt idx="413">
                  <c:v>1.0560417325324059</c:v>
                </c:pt>
                <c:pt idx="414">
                  <c:v>1.0535603112840466</c:v>
                </c:pt>
                <c:pt idx="415">
                  <c:v>1.0532978723404256</c:v>
                </c:pt>
                <c:pt idx="416">
                  <c:v>1.0504143902690444</c:v>
                </c:pt>
                <c:pt idx="417">
                  <c:v>1.0569794849410739</c:v>
                </c:pt>
                <c:pt idx="418">
                  <c:v>1.0573266331658291</c:v>
                </c:pt>
                <c:pt idx="419">
                  <c:v>1.0557256667821269</c:v>
                </c:pt>
                <c:pt idx="420">
                  <c:v>1.0600874870496142</c:v>
                </c:pt>
                <c:pt idx="421">
                  <c:v>1.0578004143646409</c:v>
                </c:pt>
                <c:pt idx="422">
                  <c:v>1.0632169880400293</c:v>
                </c:pt>
                <c:pt idx="423">
                  <c:v>1.0564819248264306</c:v>
                </c:pt>
                <c:pt idx="424">
                  <c:v>1.0590114068441063</c:v>
                </c:pt>
                <c:pt idx="425">
                  <c:v>1.0601503759398496</c:v>
                </c:pt>
                <c:pt idx="426">
                  <c:v>1.0564459970221052</c:v>
                </c:pt>
                <c:pt idx="427">
                  <c:v>1.052882007233273</c:v>
                </c:pt>
                <c:pt idx="428">
                  <c:v>1.0567755581668625</c:v>
                </c:pt>
                <c:pt idx="429">
                  <c:v>1.0625837151921043</c:v>
                </c:pt>
                <c:pt idx="430">
                  <c:v>1.0670103092783507</c:v>
                </c:pt>
                <c:pt idx="431">
                  <c:v>1.0687848463187992</c:v>
                </c:pt>
                <c:pt idx="432">
                  <c:v>1.0722413793103447</c:v>
                </c:pt>
                <c:pt idx="433">
                  <c:v>1.0726482213438735</c:v>
                </c:pt>
                <c:pt idx="434">
                  <c:v>1.0690843281686564</c:v>
                </c:pt>
                <c:pt idx="435">
                  <c:v>1.0693703558858039</c:v>
                </c:pt>
                <c:pt idx="436">
                  <c:v>1.0703350318471339</c:v>
                </c:pt>
                <c:pt idx="437">
                  <c:v>1.0611016433353622</c:v>
                </c:pt>
                <c:pt idx="438">
                  <c:v>1.0625163117074974</c:v>
                </c:pt>
                <c:pt idx="439">
                  <c:v>1.0603673418040005</c:v>
                </c:pt>
                <c:pt idx="440">
                  <c:v>1.0519119933038383</c:v>
                </c:pt>
                <c:pt idx="441">
                  <c:v>1.0504160887656033</c:v>
                </c:pt>
                <c:pt idx="442">
                  <c:v>1.0532850957155879</c:v>
                </c:pt>
                <c:pt idx="443">
                  <c:v>1.0568208027133974</c:v>
                </c:pt>
                <c:pt idx="444">
                  <c:v>1.0464248704663213</c:v>
                </c:pt>
                <c:pt idx="445">
                  <c:v>1.0449698233293099</c:v>
                </c:pt>
                <c:pt idx="446">
                  <c:v>1.044735310576385</c:v>
                </c:pt>
                <c:pt idx="447">
                  <c:v>1.0487624613269164</c:v>
                </c:pt>
                <c:pt idx="448">
                  <c:v>1.0506598586017282</c:v>
                </c:pt>
                <c:pt idx="449">
                  <c:v>1.0596156991005723</c:v>
                </c:pt>
                <c:pt idx="450">
                  <c:v>1.0613597004446527</c:v>
                </c:pt>
                <c:pt idx="451">
                  <c:v>1.0860204703302061</c:v>
                </c:pt>
                <c:pt idx="452">
                  <c:v>1.0824171793658306</c:v>
                </c:pt>
                <c:pt idx="453">
                  <c:v>1.0821938232161874</c:v>
                </c:pt>
                <c:pt idx="454">
                  <c:v>1.0883597883597884</c:v>
                </c:pt>
                <c:pt idx="455">
                  <c:v>1.067603452352802</c:v>
                </c:pt>
                <c:pt idx="456">
                  <c:v>1.0644936708860759</c:v>
                </c:pt>
                <c:pt idx="457">
                  <c:v>1.0562177226709135</c:v>
                </c:pt>
                <c:pt idx="458">
                  <c:v>1.0562370902559497</c:v>
                </c:pt>
                <c:pt idx="459">
                  <c:v>1.0561126279863482</c:v>
                </c:pt>
                <c:pt idx="460">
                  <c:v>1.0618502253553681</c:v>
                </c:pt>
                <c:pt idx="461">
                  <c:v>1.0603541925992985</c:v>
                </c:pt>
                <c:pt idx="462">
                  <c:v>1.0577599999999998</c:v>
                </c:pt>
                <c:pt idx="463">
                  <c:v>1.0629840081660429</c:v>
                </c:pt>
                <c:pt idx="464">
                  <c:v>1.053712342079689</c:v>
                </c:pt>
                <c:pt idx="465">
                  <c:v>1.0561150452118966</c:v>
                </c:pt>
                <c:pt idx="466">
                  <c:v>1.0618198177932743</c:v>
                </c:pt>
                <c:pt idx="467">
                  <c:v>1.0686648025166026</c:v>
                </c:pt>
                <c:pt idx="468">
                  <c:v>1.0724332138313866</c:v>
                </c:pt>
                <c:pt idx="469">
                  <c:v>1.0682340377697843</c:v>
                </c:pt>
                <c:pt idx="470">
                  <c:v>1.073816233841854</c:v>
                </c:pt>
                <c:pt idx="471">
                  <c:v>1.0690450989415554</c:v>
                </c:pt>
                <c:pt idx="472">
                  <c:v>1.0740904311251314</c:v>
                </c:pt>
                <c:pt idx="473">
                  <c:v>1.0887089661930427</c:v>
                </c:pt>
                <c:pt idx="474">
                  <c:v>1.0828086381225814</c:v>
                </c:pt>
                <c:pt idx="475">
                  <c:v>1.0816529235382308</c:v>
                </c:pt>
                <c:pt idx="476">
                  <c:v>1.0806226065472513</c:v>
                </c:pt>
                <c:pt idx="477">
                  <c:v>1.0814549653579677</c:v>
                </c:pt>
                <c:pt idx="478">
                  <c:v>1.0864302569480859</c:v>
                </c:pt>
                <c:pt idx="479">
                  <c:v>1.0752343345416882</c:v>
                </c:pt>
                <c:pt idx="480">
                  <c:v>1.0665920716112531</c:v>
                </c:pt>
                <c:pt idx="481">
                  <c:v>1.0689050279329608</c:v>
                </c:pt>
                <c:pt idx="482">
                  <c:v>1.0589903964540752</c:v>
                </c:pt>
                <c:pt idx="483">
                  <c:v>1.0591935483870967</c:v>
                </c:pt>
                <c:pt idx="484">
                  <c:v>1.0639958403743663</c:v>
                </c:pt>
                <c:pt idx="485">
                  <c:v>1.0580000000000001</c:v>
                </c:pt>
                <c:pt idx="486">
                  <c:v>1.0609401472017774</c:v>
                </c:pt>
                <c:pt idx="487">
                  <c:v>1.0549748110831236</c:v>
                </c:pt>
                <c:pt idx="488">
                  <c:v>1.0608138552520416</c:v>
                </c:pt>
                <c:pt idx="489">
                  <c:v>1.0552152521525215</c:v>
                </c:pt>
                <c:pt idx="490">
                  <c:v>1.0594667727815361</c:v>
                </c:pt>
                <c:pt idx="491">
                  <c:v>1.0594332298136646</c:v>
                </c:pt>
                <c:pt idx="492">
                  <c:v>1.0563381947181709</c:v>
                </c:pt>
                <c:pt idx="493">
                  <c:v>1.0532992327365729</c:v>
                </c:pt>
                <c:pt idx="494">
                  <c:v>1.048049880604935</c:v>
                </c:pt>
                <c:pt idx="495">
                  <c:v>1.0388311688311687</c:v>
                </c:pt>
                <c:pt idx="496">
                  <c:v>1.0394430961808661</c:v>
                </c:pt>
                <c:pt idx="497">
                  <c:v>1.0434030197444832</c:v>
                </c:pt>
                <c:pt idx="498">
                  <c:v>1.0514705882352942</c:v>
                </c:pt>
                <c:pt idx="499">
                  <c:v>1.0541078838174276</c:v>
                </c:pt>
                <c:pt idx="500">
                  <c:v>1.0530661094224925</c:v>
                </c:pt>
                <c:pt idx="501">
                  <c:v>1.053895408163265</c:v>
                </c:pt>
                <c:pt idx="502">
                  <c:v>1.0596922501868924</c:v>
                </c:pt>
                <c:pt idx="503">
                  <c:v>1.0565319121279084</c:v>
                </c:pt>
                <c:pt idx="504">
                  <c:v>1.0579571663920924</c:v>
                </c:pt>
                <c:pt idx="505">
                  <c:v>1.0574602959142121</c:v>
                </c:pt>
                <c:pt idx="506">
                  <c:v>1.0544164294428628</c:v>
                </c:pt>
                <c:pt idx="507">
                  <c:v>1.0565925231140292</c:v>
                </c:pt>
                <c:pt idx="508">
                  <c:v>1.0556309904153351</c:v>
                </c:pt>
                <c:pt idx="509">
                  <c:v>1.0572703785040694</c:v>
                </c:pt>
                <c:pt idx="510">
                  <c:v>1.0612284730195178</c:v>
                </c:pt>
                <c:pt idx="511">
                  <c:v>1.0571900826446281</c:v>
                </c:pt>
                <c:pt idx="512">
                  <c:v>1.0608730356697429</c:v>
                </c:pt>
                <c:pt idx="513">
                  <c:v>1.0585078007045798</c:v>
                </c:pt>
                <c:pt idx="514">
                  <c:v>1.0581615184220319</c:v>
                </c:pt>
                <c:pt idx="515">
                  <c:v>1.0626371876531113</c:v>
                </c:pt>
                <c:pt idx="516">
                  <c:v>1.0696900269541778</c:v>
                </c:pt>
                <c:pt idx="517">
                  <c:v>1.0656121302882817</c:v>
                </c:pt>
                <c:pt idx="518">
                  <c:v>1.0646051154086087</c:v>
                </c:pt>
                <c:pt idx="519">
                  <c:v>1.0666238735958522</c:v>
                </c:pt>
                <c:pt idx="520">
                  <c:v>1.0734939759036144</c:v>
                </c:pt>
                <c:pt idx="521">
                  <c:v>1.0738767650834402</c:v>
                </c:pt>
                <c:pt idx="522">
                  <c:v>1.0727196652719664</c:v>
                </c:pt>
                <c:pt idx="523">
                  <c:v>1.0733097762073027</c:v>
                </c:pt>
                <c:pt idx="524">
                  <c:v>1.0720651027938852</c:v>
                </c:pt>
                <c:pt idx="525">
                  <c:v>1.0783567243493664</c:v>
                </c:pt>
                <c:pt idx="526">
                  <c:v>1.0819066252867358</c:v>
                </c:pt>
                <c:pt idx="527">
                  <c:v>1.0740614467202489</c:v>
                </c:pt>
                <c:pt idx="528">
                  <c:v>1.0735198164903785</c:v>
                </c:pt>
                <c:pt idx="529">
                  <c:v>1.0716756341275941</c:v>
                </c:pt>
                <c:pt idx="530">
                  <c:v>1.0728311590566983</c:v>
                </c:pt>
                <c:pt idx="531">
                  <c:v>1.0699263788370352</c:v>
                </c:pt>
                <c:pt idx="532">
                  <c:v>1.0716443207690363</c:v>
                </c:pt>
                <c:pt idx="533">
                  <c:v>1.0755337829240361</c:v>
                </c:pt>
                <c:pt idx="534">
                  <c:v>1.0738769269970698</c:v>
                </c:pt>
                <c:pt idx="535">
                  <c:v>1.073416067929458</c:v>
                </c:pt>
                <c:pt idx="536">
                  <c:v>1.0767352016762703</c:v>
                </c:pt>
                <c:pt idx="537">
                  <c:v>1.0770182555780932</c:v>
                </c:pt>
                <c:pt idx="538">
                  <c:v>1.0761440509351374</c:v>
                </c:pt>
                <c:pt idx="539">
                  <c:v>1.0743160377358492</c:v>
                </c:pt>
                <c:pt idx="540">
                  <c:v>1.0731976744186047</c:v>
                </c:pt>
                <c:pt idx="541">
                  <c:v>1.0722323166774823</c:v>
                </c:pt>
                <c:pt idx="542">
                  <c:v>1.0743583472776421</c:v>
                </c:pt>
                <c:pt idx="543">
                  <c:v>1.0734710849539406</c:v>
                </c:pt>
                <c:pt idx="544">
                  <c:v>1.0664118975903611</c:v>
                </c:pt>
                <c:pt idx="545">
                  <c:v>1.0603803131991054</c:v>
                </c:pt>
                <c:pt idx="546">
                  <c:v>1.0628654292343387</c:v>
                </c:pt>
                <c:pt idx="547">
                  <c:v>1.0674849986955386</c:v>
                </c:pt>
                <c:pt idx="548">
                  <c:v>1.0667472266244058</c:v>
                </c:pt>
                <c:pt idx="549">
                  <c:v>1.0687558685446008</c:v>
                </c:pt>
                <c:pt idx="550">
                  <c:v>1.0690147058823529</c:v>
                </c:pt>
                <c:pt idx="551">
                  <c:v>1.0749404177765316</c:v>
                </c:pt>
                <c:pt idx="552">
                  <c:v>1.0790282502588373</c:v>
                </c:pt>
                <c:pt idx="553">
                  <c:v>1.0819751280175569</c:v>
                </c:pt>
                <c:pt idx="554">
                  <c:v>1.0824138447707523</c:v>
                </c:pt>
                <c:pt idx="555">
                  <c:v>1.07714685933353</c:v>
                </c:pt>
                <c:pt idx="556">
                  <c:v>1.0702856322663987</c:v>
                </c:pt>
                <c:pt idx="557">
                  <c:v>1.0708476727785612</c:v>
                </c:pt>
                <c:pt idx="558">
                  <c:v>1.0741981132075473</c:v>
                </c:pt>
                <c:pt idx="559">
                  <c:v>1.0661868322263932</c:v>
                </c:pt>
                <c:pt idx="560">
                  <c:v>1.0573053152039555</c:v>
                </c:pt>
                <c:pt idx="561">
                  <c:v>1.0568114754098361</c:v>
                </c:pt>
                <c:pt idx="562">
                  <c:v>1.0526805536521859</c:v>
                </c:pt>
                <c:pt idx="563">
                  <c:v>1.0463089955627267</c:v>
                </c:pt>
                <c:pt idx="564">
                  <c:v>1.0452107836659179</c:v>
                </c:pt>
                <c:pt idx="565">
                  <c:v>1.0455197712011937</c:v>
                </c:pt>
                <c:pt idx="566">
                  <c:v>1.0418857638458681</c:v>
                </c:pt>
                <c:pt idx="567">
                  <c:v>1.0437923334573873</c:v>
                </c:pt>
                <c:pt idx="568">
                  <c:v>1.0442230483271375</c:v>
                </c:pt>
                <c:pt idx="569">
                  <c:v>1.0451241534988713</c:v>
                </c:pt>
                <c:pt idx="570">
                  <c:v>1.0395424996933642</c:v>
                </c:pt>
                <c:pt idx="571">
                  <c:v>1.0383941868844582</c:v>
                </c:pt>
                <c:pt idx="572">
                  <c:v>1.0373551606621227</c:v>
                </c:pt>
                <c:pt idx="573">
                  <c:v>1.0354689772176444</c:v>
                </c:pt>
                <c:pt idx="574">
                  <c:v>1.0381343560559197</c:v>
                </c:pt>
                <c:pt idx="575">
                  <c:v>1.0373584672435103</c:v>
                </c:pt>
                <c:pt idx="576">
                  <c:v>1.038475517415447</c:v>
                </c:pt>
                <c:pt idx="577">
                  <c:v>1.0377278014734392</c:v>
                </c:pt>
                <c:pt idx="578">
                  <c:v>1.0381841530756388</c:v>
                </c:pt>
                <c:pt idx="579">
                  <c:v>1.0375139664804469</c:v>
                </c:pt>
                <c:pt idx="580">
                  <c:v>1.0353444920202413</c:v>
                </c:pt>
                <c:pt idx="581">
                  <c:v>1.0355693135935398</c:v>
                </c:pt>
                <c:pt idx="582">
                  <c:v>1.0358186195826644</c:v>
                </c:pt>
                <c:pt idx="583">
                  <c:v>1.0357736389684813</c:v>
                </c:pt>
                <c:pt idx="584">
                  <c:v>1.0377597145122919</c:v>
                </c:pt>
                <c:pt idx="585">
                  <c:v>1.0405637733742674</c:v>
                </c:pt>
                <c:pt idx="586">
                  <c:v>1.04382944606414</c:v>
                </c:pt>
                <c:pt idx="587">
                  <c:v>1.0468932322053675</c:v>
                </c:pt>
                <c:pt idx="588">
                  <c:v>1.0449537426408746</c:v>
                </c:pt>
                <c:pt idx="589">
                  <c:v>1.0420981410606891</c:v>
                </c:pt>
                <c:pt idx="590">
                  <c:v>1.04009768009768</c:v>
                </c:pt>
                <c:pt idx="591">
                  <c:v>1.0425289415656007</c:v>
                </c:pt>
                <c:pt idx="592">
                  <c:v>1.0474135741498518</c:v>
                </c:pt>
                <c:pt idx="593">
                  <c:v>1.0483766419189033</c:v>
                </c:pt>
                <c:pt idx="594">
                  <c:v>1.0473590212347068</c:v>
                </c:pt>
                <c:pt idx="595">
                  <c:v>1.0465834038950041</c:v>
                </c:pt>
                <c:pt idx="596">
                  <c:v>1.0461403267884113</c:v>
                </c:pt>
                <c:pt idx="597">
                  <c:v>1.0451071527971054</c:v>
                </c:pt>
                <c:pt idx="598">
                  <c:v>1.043718789231413</c:v>
                </c:pt>
                <c:pt idx="599">
                  <c:v>1.0441374045801526</c:v>
                </c:pt>
                <c:pt idx="600">
                  <c:v>1.0433630503360307</c:v>
                </c:pt>
                <c:pt idx="601">
                  <c:v>1.0435351089588376</c:v>
                </c:pt>
                <c:pt idx="602">
                  <c:v>1.0499540581929556</c:v>
                </c:pt>
                <c:pt idx="603">
                  <c:v>1.0487161139397276</c:v>
                </c:pt>
                <c:pt idx="604">
                  <c:v>1.0505744313273828</c:v>
                </c:pt>
                <c:pt idx="605">
                  <c:v>1.055573505654281</c:v>
                </c:pt>
                <c:pt idx="606">
                  <c:v>1.0490328102710416</c:v>
                </c:pt>
                <c:pt idx="607">
                  <c:v>1.0505812656816282</c:v>
                </c:pt>
                <c:pt idx="608">
                  <c:v>1.0525696465696464</c:v>
                </c:pt>
                <c:pt idx="609">
                  <c:v>1.0527892389183162</c:v>
                </c:pt>
                <c:pt idx="610">
                  <c:v>1.0503308975596304</c:v>
                </c:pt>
                <c:pt idx="611">
                  <c:v>1.0548520129050356</c:v>
                </c:pt>
                <c:pt idx="612">
                  <c:v>1.0551817015818727</c:v>
                </c:pt>
                <c:pt idx="613">
                  <c:v>1.0596185935637665</c:v>
                </c:pt>
                <c:pt idx="614">
                  <c:v>1.0594511668107174</c:v>
                </c:pt>
                <c:pt idx="615">
                  <c:v>1.0614911381280212</c:v>
                </c:pt>
                <c:pt idx="616">
                  <c:v>1.0607943925233645</c:v>
                </c:pt>
                <c:pt idx="617">
                  <c:v>1.0544126233838451</c:v>
                </c:pt>
                <c:pt idx="618">
                  <c:v>1.0554993678887485</c:v>
                </c:pt>
                <c:pt idx="619">
                  <c:v>1.0526513166965392</c:v>
                </c:pt>
                <c:pt idx="620">
                  <c:v>1.0559430297798877</c:v>
                </c:pt>
                <c:pt idx="621">
                  <c:v>1.059425968768074</c:v>
                </c:pt>
                <c:pt idx="622">
                  <c:v>1.0610710681850943</c:v>
                </c:pt>
                <c:pt idx="623">
                  <c:v>1.0603382570162481</c:v>
                </c:pt>
                <c:pt idx="624">
                  <c:v>1.0566072455434157</c:v>
                </c:pt>
                <c:pt idx="625">
                  <c:v>1.0558960778700259</c:v>
                </c:pt>
                <c:pt idx="626">
                  <c:v>1.0568502265005661</c:v>
                </c:pt>
                <c:pt idx="627">
                  <c:v>1.05894110904141</c:v>
                </c:pt>
                <c:pt idx="628">
                  <c:v>1.0570204763894693</c:v>
                </c:pt>
                <c:pt idx="629">
                  <c:v>1.0550807799442898</c:v>
                </c:pt>
                <c:pt idx="630">
                  <c:v>1.051791226645004</c:v>
                </c:pt>
                <c:pt idx="631">
                  <c:v>1.0537484586929715</c:v>
                </c:pt>
                <c:pt idx="632">
                  <c:v>1.0504610450354137</c:v>
                </c:pt>
                <c:pt idx="633">
                  <c:v>1.0469821782178217</c:v>
                </c:pt>
                <c:pt idx="634">
                  <c:v>1.0475536480686696</c:v>
                </c:pt>
                <c:pt idx="635">
                  <c:v>1.0484128878281624</c:v>
                </c:pt>
                <c:pt idx="636">
                  <c:v>1.0480782198246796</c:v>
                </c:pt>
                <c:pt idx="637">
                  <c:v>1.0419468675654242</c:v>
                </c:pt>
                <c:pt idx="638">
                  <c:v>1.04483198299907</c:v>
                </c:pt>
                <c:pt idx="639">
                  <c:v>1.0422154659616656</c:v>
                </c:pt>
                <c:pt idx="640">
                  <c:v>1.0413818606461658</c:v>
                </c:pt>
                <c:pt idx="641">
                  <c:v>1.040292100584201</c:v>
                </c:pt>
                <c:pt idx="642">
                  <c:v>1.0350056511365062</c:v>
                </c:pt>
                <c:pt idx="643">
                  <c:v>1.0375019040365576</c:v>
                </c:pt>
                <c:pt idx="644">
                  <c:v>1.0357360469471846</c:v>
                </c:pt>
                <c:pt idx="645">
                  <c:v>1.0370551005212212</c:v>
                </c:pt>
                <c:pt idx="646">
                  <c:v>1.0339327628361861</c:v>
                </c:pt>
                <c:pt idx="647">
                  <c:v>1.0330699274917043</c:v>
                </c:pt>
                <c:pt idx="648">
                  <c:v>1.0362058120518305</c:v>
                </c:pt>
                <c:pt idx="649">
                  <c:v>1.0335818516247701</c:v>
                </c:pt>
                <c:pt idx="650">
                  <c:v>1.0308814296063753</c:v>
                </c:pt>
                <c:pt idx="651">
                  <c:v>1.0310788381742739</c:v>
                </c:pt>
                <c:pt idx="652">
                  <c:v>1.0288024602026049</c:v>
                </c:pt>
                <c:pt idx="653">
                  <c:v>1.0269490521327014</c:v>
                </c:pt>
                <c:pt idx="654">
                  <c:v>1.0327940111084282</c:v>
                </c:pt>
                <c:pt idx="655">
                  <c:v>1.033079697078976</c:v>
                </c:pt>
                <c:pt idx="656">
                  <c:v>1.0343946188340807</c:v>
                </c:pt>
                <c:pt idx="657">
                  <c:v>1.0376725521669343</c:v>
                </c:pt>
                <c:pt idx="658">
                  <c:v>1.0407596371882089</c:v>
                </c:pt>
                <c:pt idx="659">
                  <c:v>1.0359348177634033</c:v>
                </c:pt>
                <c:pt idx="660">
                  <c:v>1.0408132903545748</c:v>
                </c:pt>
                <c:pt idx="661">
                  <c:v>1.0436270594108834</c:v>
                </c:pt>
                <c:pt idx="662">
                  <c:v>1.0445718232044199</c:v>
                </c:pt>
                <c:pt idx="663">
                  <c:v>1.044212194194448</c:v>
                </c:pt>
                <c:pt idx="664">
                  <c:v>1.043977229601518</c:v>
                </c:pt>
                <c:pt idx="665">
                  <c:v>1.0410935738444196</c:v>
                </c:pt>
                <c:pt idx="666">
                  <c:v>1.0365955056179776</c:v>
                </c:pt>
                <c:pt idx="667">
                  <c:v>1.0357429768358797</c:v>
                </c:pt>
                <c:pt idx="668">
                  <c:v>1.0337816979051819</c:v>
                </c:pt>
                <c:pt idx="669">
                  <c:v>1.0278811431304555</c:v>
                </c:pt>
                <c:pt idx="670">
                  <c:v>1.0247165400350673</c:v>
                </c:pt>
                <c:pt idx="671">
                  <c:v>1.0282570077286886</c:v>
                </c:pt>
                <c:pt idx="672">
                  <c:v>1.0246058944482521</c:v>
                </c:pt>
                <c:pt idx="673">
                  <c:v>1.0247588350408656</c:v>
                </c:pt>
                <c:pt idx="674">
                  <c:v>1.0255227973945835</c:v>
                </c:pt>
                <c:pt idx="675">
                  <c:v>1.0279940428456869</c:v>
                </c:pt>
                <c:pt idx="676">
                  <c:v>1.0258824853669517</c:v>
                </c:pt>
                <c:pt idx="677">
                  <c:v>1.027577948486218</c:v>
                </c:pt>
                <c:pt idx="678">
                  <c:v>1.0288708961845607</c:v>
                </c:pt>
                <c:pt idx="679">
                  <c:v>1.0244651316514268</c:v>
                </c:pt>
                <c:pt idx="680">
                  <c:v>1.0320788253477591</c:v>
                </c:pt>
                <c:pt idx="681">
                  <c:v>1.0322347480106102</c:v>
                </c:pt>
                <c:pt idx="682">
                  <c:v>1.0327314298460852</c:v>
                </c:pt>
                <c:pt idx="683">
                  <c:v>1.0305366506749971</c:v>
                </c:pt>
                <c:pt idx="684">
                  <c:v>1.0256281239586804</c:v>
                </c:pt>
                <c:pt idx="685">
                  <c:v>1.0142863514718998</c:v>
                </c:pt>
                <c:pt idx="686">
                  <c:v>1.0123431795552607</c:v>
                </c:pt>
                <c:pt idx="687">
                  <c:v>0.99718616567036722</c:v>
                </c:pt>
                <c:pt idx="688">
                  <c:v>1.0050049067713445</c:v>
                </c:pt>
                <c:pt idx="689">
                  <c:v>1.0053750413041083</c:v>
                </c:pt>
                <c:pt idx="690">
                  <c:v>1.0110662013060121</c:v>
                </c:pt>
                <c:pt idx="691">
                  <c:v>1.0087504202622435</c:v>
                </c:pt>
                <c:pt idx="692">
                  <c:v>1.0086903348373308</c:v>
                </c:pt>
                <c:pt idx="693">
                  <c:v>1.0111687522779735</c:v>
                </c:pt>
                <c:pt idx="694">
                  <c:v>1.0114047590288682</c:v>
                </c:pt>
                <c:pt idx="695">
                  <c:v>1.010285945820792</c:v>
                </c:pt>
                <c:pt idx="696">
                  <c:v>1.0093462835872979</c:v>
                </c:pt>
                <c:pt idx="697">
                  <c:v>1.0176284584980237</c:v>
                </c:pt>
                <c:pt idx="698">
                  <c:v>1.026896634905319</c:v>
                </c:pt>
                <c:pt idx="699">
                  <c:v>1.0261272665070134</c:v>
                </c:pt>
                <c:pt idx="700">
                  <c:v>1.0241576275098085</c:v>
                </c:pt>
                <c:pt idx="701">
                  <c:v>1.0270136164320331</c:v>
                </c:pt>
                <c:pt idx="702">
                  <c:v>1.0379855620488141</c:v>
                </c:pt>
                <c:pt idx="703">
                  <c:v>1.0349236166119722</c:v>
                </c:pt>
                <c:pt idx="704">
                  <c:v>1.035858310626703</c:v>
                </c:pt>
                <c:pt idx="705">
                  <c:v>1.0402585097672241</c:v>
                </c:pt>
                <c:pt idx="706">
                  <c:v>1.0411905899211844</c:v>
                </c:pt>
                <c:pt idx="707">
                  <c:v>1.0332451106686966</c:v>
                </c:pt>
                <c:pt idx="708">
                  <c:v>1.0356868164884028</c:v>
                </c:pt>
                <c:pt idx="709">
                  <c:v>1.0323591302314705</c:v>
                </c:pt>
                <c:pt idx="710">
                  <c:v>1.0385919086380755</c:v>
                </c:pt>
                <c:pt idx="711">
                  <c:v>1.0388768205381387</c:v>
                </c:pt>
                <c:pt idx="712">
                  <c:v>1.0415676280457482</c:v>
                </c:pt>
                <c:pt idx="713">
                  <c:v>1.042705554208101</c:v>
                </c:pt>
                <c:pt idx="714">
                  <c:v>1.0438591479319339</c:v>
                </c:pt>
                <c:pt idx="715">
                  <c:v>1.0434075723830736</c:v>
                </c:pt>
                <c:pt idx="716">
                  <c:v>1.0442535866614966</c:v>
                </c:pt>
                <c:pt idx="717">
                  <c:v>1.0453285543608126</c:v>
                </c:pt>
                <c:pt idx="718">
                  <c:v>1.0458133086876156</c:v>
                </c:pt>
                <c:pt idx="719">
                  <c:v>1.0446507710250097</c:v>
                </c:pt>
                <c:pt idx="720">
                  <c:v>1.0438895987733194</c:v>
                </c:pt>
                <c:pt idx="721">
                  <c:v>1.0432570917454638</c:v>
                </c:pt>
                <c:pt idx="722">
                  <c:v>1.0483720323506394</c:v>
                </c:pt>
                <c:pt idx="723">
                  <c:v>1.0513827160493827</c:v>
                </c:pt>
                <c:pt idx="724">
                  <c:v>1.0494989479221462</c:v>
                </c:pt>
                <c:pt idx="725">
                  <c:v>1.0471129384556084</c:v>
                </c:pt>
                <c:pt idx="726">
                  <c:v>1.0495756718528997</c:v>
                </c:pt>
                <c:pt idx="727">
                  <c:v>1.0524046692607003</c:v>
                </c:pt>
                <c:pt idx="728">
                  <c:v>1.0547418586179507</c:v>
                </c:pt>
                <c:pt idx="729">
                  <c:v>1.0562556772642264</c:v>
                </c:pt>
                <c:pt idx="730">
                  <c:v>1.0555594817432272</c:v>
                </c:pt>
                <c:pt idx="731">
                  <c:v>1.0538299511944516</c:v>
                </c:pt>
                <c:pt idx="732">
                  <c:v>1.0538625592417061</c:v>
                </c:pt>
                <c:pt idx="733">
                  <c:v>1.0542891859052248</c:v>
                </c:pt>
                <c:pt idx="734">
                  <c:v>1.0576355421686745</c:v>
                </c:pt>
                <c:pt idx="735">
                  <c:v>1.056803097345133</c:v>
                </c:pt>
                <c:pt idx="736">
                  <c:v>1.0602046699336987</c:v>
                </c:pt>
                <c:pt idx="737">
                  <c:v>1.0572468993366022</c:v>
                </c:pt>
                <c:pt idx="738">
                  <c:v>1.054072722167626</c:v>
                </c:pt>
                <c:pt idx="739">
                  <c:v>1.0553799775659003</c:v>
                </c:pt>
                <c:pt idx="740">
                  <c:v>1.0568080454744206</c:v>
                </c:pt>
                <c:pt idx="741">
                  <c:v>1.058261119907874</c:v>
                </c:pt>
                <c:pt idx="742">
                  <c:v>1.0595683151718358</c:v>
                </c:pt>
                <c:pt idx="743">
                  <c:v>1.0609617807643845</c:v>
                </c:pt>
                <c:pt idx="744">
                  <c:v>1.0597432024169187</c:v>
                </c:pt>
                <c:pt idx="745">
                  <c:v>1.0608290505815527</c:v>
                </c:pt>
                <c:pt idx="746">
                  <c:v>1.0630962004850444</c:v>
                </c:pt>
                <c:pt idx="747">
                  <c:v>1.0636906211936663</c:v>
                </c:pt>
                <c:pt idx="748">
                  <c:v>1.0605220228384991</c:v>
                </c:pt>
                <c:pt idx="749">
                  <c:v>1.0591703056768558</c:v>
                </c:pt>
                <c:pt idx="750">
                  <c:v>1.0625367696667116</c:v>
                </c:pt>
                <c:pt idx="751">
                  <c:v>1.0642120663229762</c:v>
                </c:pt>
                <c:pt idx="752">
                  <c:v>1.0644745289602231</c:v>
                </c:pt>
                <c:pt idx="753">
                  <c:v>1.0675063938618925</c:v>
                </c:pt>
                <c:pt idx="754">
                  <c:v>1.0655777166437415</c:v>
                </c:pt>
                <c:pt idx="755">
                  <c:v>1.0640545781964261</c:v>
                </c:pt>
                <c:pt idx="756">
                  <c:v>1.0563934426229507</c:v>
                </c:pt>
                <c:pt idx="757">
                  <c:v>1.0648410343365835</c:v>
                </c:pt>
                <c:pt idx="758">
                  <c:v>1.0633181063122923</c:v>
                </c:pt>
                <c:pt idx="759">
                  <c:v>1.0653215636822193</c:v>
                </c:pt>
                <c:pt idx="760">
                  <c:v>1.0640919189114135</c:v>
                </c:pt>
                <c:pt idx="761">
                  <c:v>1.0664157952669235</c:v>
                </c:pt>
                <c:pt idx="762">
                  <c:v>1.0705400552486188</c:v>
                </c:pt>
                <c:pt idx="763">
                  <c:v>1.0625854465270121</c:v>
                </c:pt>
                <c:pt idx="764">
                  <c:v>1.0589452332657199</c:v>
                </c:pt>
                <c:pt idx="765">
                  <c:v>1.0617665529010238</c:v>
                </c:pt>
                <c:pt idx="766">
                  <c:v>1.0601845906902085</c:v>
                </c:pt>
                <c:pt idx="767">
                  <c:v>1.0589552238805968</c:v>
                </c:pt>
                <c:pt idx="768">
                  <c:v>1.0552616859768278</c:v>
                </c:pt>
                <c:pt idx="769">
                  <c:v>1.0488676318510857</c:v>
                </c:pt>
                <c:pt idx="770">
                  <c:v>1.0526919625689015</c:v>
                </c:pt>
                <c:pt idx="771">
                  <c:v>1.0551146131805158</c:v>
                </c:pt>
                <c:pt idx="772">
                  <c:v>1.0495373939861221</c:v>
                </c:pt>
                <c:pt idx="773">
                  <c:v>1.0513447593935399</c:v>
                </c:pt>
                <c:pt idx="774">
                  <c:v>1.0554456786778652</c:v>
                </c:pt>
                <c:pt idx="775">
                  <c:v>1.0591685113447702</c:v>
                </c:pt>
                <c:pt idx="776">
                  <c:v>1.0608697444352844</c:v>
                </c:pt>
                <c:pt idx="777">
                  <c:v>1.0613026872186604</c:v>
                </c:pt>
                <c:pt idx="778">
                  <c:v>1.0617099918765232</c:v>
                </c:pt>
                <c:pt idx="779">
                  <c:v>1.0602689582786669</c:v>
                </c:pt>
                <c:pt idx="780">
                  <c:v>1.0589289432587192</c:v>
                </c:pt>
                <c:pt idx="781">
                  <c:v>1.0553822152886114</c:v>
                </c:pt>
                <c:pt idx="782">
                  <c:v>1.0522961345832798</c:v>
                </c:pt>
                <c:pt idx="783">
                  <c:v>1.054070981210856</c:v>
                </c:pt>
                <c:pt idx="784">
                  <c:v>1.051280276816609</c:v>
                </c:pt>
                <c:pt idx="785">
                  <c:v>1.0532156512872801</c:v>
                </c:pt>
                <c:pt idx="786">
                  <c:v>1.0581074766355141</c:v>
                </c:pt>
                <c:pt idx="787">
                  <c:v>1.0550596842510589</c:v>
                </c:pt>
                <c:pt idx="788">
                  <c:v>1.0537247169571302</c:v>
                </c:pt>
                <c:pt idx="789">
                  <c:v>1.0457837625833444</c:v>
                </c:pt>
                <c:pt idx="790">
                  <c:v>1.0421925754060324</c:v>
                </c:pt>
                <c:pt idx="791">
                  <c:v>1.0375732217573219</c:v>
                </c:pt>
                <c:pt idx="792">
                  <c:v>1.0355042016806724</c:v>
                </c:pt>
                <c:pt idx="793">
                  <c:v>1.0361730130334781</c:v>
                </c:pt>
                <c:pt idx="794">
                  <c:v>1.0343191196698762</c:v>
                </c:pt>
                <c:pt idx="795">
                  <c:v>1.0410464820929641</c:v>
                </c:pt>
                <c:pt idx="796">
                  <c:v>1.0392783109404991</c:v>
                </c:pt>
                <c:pt idx="797">
                  <c:v>1.0379173511942374</c:v>
                </c:pt>
                <c:pt idx="798">
                  <c:v>1.04054732041049</c:v>
                </c:pt>
                <c:pt idx="799">
                  <c:v>1.0416510703755928</c:v>
                </c:pt>
                <c:pt idx="800">
                  <c:v>1.0443718721929935</c:v>
                </c:pt>
                <c:pt idx="801">
                  <c:v>1.045652398143373</c:v>
                </c:pt>
                <c:pt idx="802">
                  <c:v>1.0435235825388862</c:v>
                </c:pt>
                <c:pt idx="803">
                  <c:v>1.0406817622446469</c:v>
                </c:pt>
                <c:pt idx="804">
                  <c:v>1.0425296150049357</c:v>
                </c:pt>
                <c:pt idx="805">
                  <c:v>1.046994888023369</c:v>
                </c:pt>
                <c:pt idx="806">
                  <c:v>1.0456448688504774</c:v>
                </c:pt>
                <c:pt idx="807">
                  <c:v>1.0470099667774087</c:v>
                </c:pt>
                <c:pt idx="808">
                  <c:v>1.0475169606512891</c:v>
                </c:pt>
                <c:pt idx="809">
                  <c:v>1.041568894952251</c:v>
                </c:pt>
                <c:pt idx="810">
                  <c:v>1.0398926174496643</c:v>
                </c:pt>
                <c:pt idx="811">
                  <c:v>1.0386388140161724</c:v>
                </c:pt>
                <c:pt idx="812">
                  <c:v>1.0394087277197297</c:v>
                </c:pt>
                <c:pt idx="813">
                  <c:v>1.0355897559216063</c:v>
                </c:pt>
                <c:pt idx="814">
                  <c:v>1.0338764783180028</c:v>
                </c:pt>
                <c:pt idx="815">
                  <c:v>1.0338320610687022</c:v>
                </c:pt>
                <c:pt idx="816">
                  <c:v>1.0354266651059345</c:v>
                </c:pt>
                <c:pt idx="817">
                  <c:v>1.0364187550525465</c:v>
                </c:pt>
                <c:pt idx="818">
                  <c:v>1.038526061442872</c:v>
                </c:pt>
                <c:pt idx="819">
                  <c:v>1.0352447066990627</c:v>
                </c:pt>
                <c:pt idx="820">
                  <c:v>1.0386694825765574</c:v>
                </c:pt>
                <c:pt idx="821">
                  <c:v>1.0390349147430695</c:v>
                </c:pt>
                <c:pt idx="822">
                  <c:v>1.0449611856033874</c:v>
                </c:pt>
                <c:pt idx="823">
                  <c:v>1.0453595610553352</c:v>
                </c:pt>
                <c:pt idx="824">
                  <c:v>1.0443624868282404</c:v>
                </c:pt>
                <c:pt idx="825">
                  <c:v>1.0440463917525773</c:v>
                </c:pt>
                <c:pt idx="826">
                  <c:v>1.0450731648325071</c:v>
                </c:pt>
                <c:pt idx="827">
                  <c:v>1.0504129110840439</c:v>
                </c:pt>
                <c:pt idx="828">
                  <c:v>1.0510471904646073</c:v>
                </c:pt>
                <c:pt idx="829">
                  <c:v>1.0516483516483517</c:v>
                </c:pt>
                <c:pt idx="830">
                  <c:v>1.0500935700575817</c:v>
                </c:pt>
                <c:pt idx="831">
                  <c:v>1.0405699794710783</c:v>
                </c:pt>
                <c:pt idx="832">
                  <c:v>1.0397546966614815</c:v>
                </c:pt>
                <c:pt idx="833">
                  <c:v>1.0414776386404294</c:v>
                </c:pt>
                <c:pt idx="834">
                  <c:v>1.0447537214086895</c:v>
                </c:pt>
                <c:pt idx="835">
                  <c:v>1.043167337971439</c:v>
                </c:pt>
                <c:pt idx="836">
                  <c:v>1.0456405063291139</c:v>
                </c:pt>
                <c:pt idx="837">
                  <c:v>1.0491868271057632</c:v>
                </c:pt>
                <c:pt idx="838">
                  <c:v>1.0514710024324669</c:v>
                </c:pt>
                <c:pt idx="839">
                  <c:v>1.0511811926605503</c:v>
                </c:pt>
                <c:pt idx="840">
                  <c:v>1.0503750956876754</c:v>
                </c:pt>
                <c:pt idx="841">
                  <c:v>1.0475275351310291</c:v>
                </c:pt>
                <c:pt idx="842">
                  <c:v>1.0477062831188493</c:v>
                </c:pt>
                <c:pt idx="843">
                  <c:v>1.0473051367237414</c:v>
                </c:pt>
                <c:pt idx="844">
                  <c:v>1.0430535894843274</c:v>
                </c:pt>
                <c:pt idx="845">
                  <c:v>1.0453242758267112</c:v>
                </c:pt>
                <c:pt idx="846">
                  <c:v>1.041873330789775</c:v>
                </c:pt>
                <c:pt idx="847">
                  <c:v>1.0404808784551305</c:v>
                </c:pt>
                <c:pt idx="848">
                  <c:v>1.0447373711987937</c:v>
                </c:pt>
                <c:pt idx="849">
                  <c:v>1.0450554854981084</c:v>
                </c:pt>
                <c:pt idx="850">
                  <c:v>1.0431121281464533</c:v>
                </c:pt>
                <c:pt idx="851">
                  <c:v>1.0452623436895709</c:v>
                </c:pt>
                <c:pt idx="852">
                  <c:v>1.0478262000780538</c:v>
                </c:pt>
                <c:pt idx="853">
                  <c:v>1.0460473494595988</c:v>
                </c:pt>
                <c:pt idx="854">
                  <c:v>1.0409695603156708</c:v>
                </c:pt>
                <c:pt idx="855">
                  <c:v>1.0424801211662249</c:v>
                </c:pt>
                <c:pt idx="856">
                  <c:v>1.0404466692337311</c:v>
                </c:pt>
                <c:pt idx="857">
                  <c:v>1.0429783088712821</c:v>
                </c:pt>
              </c:numCache>
            </c:numRef>
          </c:val>
          <c:smooth val="0"/>
          <c:extLst>
            <c:ext xmlns:c16="http://schemas.microsoft.com/office/drawing/2014/chart" uri="{C3380CC4-5D6E-409C-BE32-E72D297353CC}">
              <c16:uniqueId val="{00000001-7033-4E1A-89E3-A3B4309CF8A1}"/>
            </c:ext>
          </c:extLst>
        </c:ser>
        <c:ser>
          <c:idx val="2"/>
          <c:order val="2"/>
          <c:tx>
            <c:strRef>
              <c:f>'Working Data (Jan 21 - May 24)'!$AP$9</c:f>
              <c:strCache>
                <c:ptCount val="1"/>
                <c:pt idx="0">
                  <c:v>Theoretical
Stop Loss Level</c:v>
                </c:pt>
              </c:strCache>
            </c:strRef>
          </c:tx>
          <c:spPr>
            <a:ln w="9525" cap="rnd">
              <a:solidFill>
                <a:schemeClr val="tx1"/>
              </a:solidFill>
              <a:round/>
            </a:ln>
            <a:effectLst/>
          </c:spPr>
          <c:marker>
            <c:symbol val="none"/>
          </c:marker>
          <c:val>
            <c:numRef>
              <c:f>'Working Data (Jan 21 - May 24)'!$AP$10:$AP$867</c:f>
              <c:numCache>
                <c:formatCode>0.000000</c:formatCode>
                <c:ptCount val="858"/>
                <c:pt idx="123">
                  <c:v>1.0076349684845163</c:v>
                </c:pt>
                <c:pt idx="124">
                  <c:v>1.0076349684845163</c:v>
                </c:pt>
                <c:pt idx="125">
                  <c:v>1.0076349684845163</c:v>
                </c:pt>
                <c:pt idx="126">
                  <c:v>1.0076349684845163</c:v>
                </c:pt>
                <c:pt idx="127">
                  <c:v>1.0076349684845163</c:v>
                </c:pt>
                <c:pt idx="128">
                  <c:v>1.0076349684845163</c:v>
                </c:pt>
                <c:pt idx="129">
                  <c:v>1.0076349684845163</c:v>
                </c:pt>
                <c:pt idx="130">
                  <c:v>1.0076349684845163</c:v>
                </c:pt>
                <c:pt idx="131">
                  <c:v>1.0076349684845163</c:v>
                </c:pt>
                <c:pt idx="132">
                  <c:v>1.01206618350882</c:v>
                </c:pt>
                <c:pt idx="133">
                  <c:v>1.0151472435450104</c:v>
                </c:pt>
                <c:pt idx="134">
                  <c:v>1.0151472435450104</c:v>
                </c:pt>
                <c:pt idx="135">
                  <c:v>1.0238703843255463</c:v>
                </c:pt>
                <c:pt idx="136">
                  <c:v>1.0238703843255463</c:v>
                </c:pt>
                <c:pt idx="137">
                  <c:v>1.0238703843255463</c:v>
                </c:pt>
                <c:pt idx="138">
                  <c:v>1.0238703843255463</c:v>
                </c:pt>
                <c:pt idx="139">
                  <c:v>1.0238703843255463</c:v>
                </c:pt>
                <c:pt idx="140">
                  <c:v>1.0256570713391739</c:v>
                </c:pt>
                <c:pt idx="141">
                  <c:v>1.0256570713391739</c:v>
                </c:pt>
                <c:pt idx="204">
                  <c:v>1.0109204871060171</c:v>
                </c:pt>
                <c:pt idx="205">
                  <c:v>1.0109204871060171</c:v>
                </c:pt>
                <c:pt idx="206">
                  <c:v>1.0109204871060171</c:v>
                </c:pt>
                <c:pt idx="207">
                  <c:v>1.0044918945076216</c:v>
                </c:pt>
                <c:pt idx="208">
                  <c:v>1.0044918945076216</c:v>
                </c:pt>
                <c:pt idx="209">
                  <c:v>1.0044918945076216</c:v>
                </c:pt>
                <c:pt idx="210">
                  <c:v>1.0044918945076216</c:v>
                </c:pt>
                <c:pt idx="211">
                  <c:v>1.0038350234974027</c:v>
                </c:pt>
                <c:pt idx="212">
                  <c:v>1.0117320137038448</c:v>
                </c:pt>
                <c:pt idx="213">
                  <c:v>1.0117320137038448</c:v>
                </c:pt>
                <c:pt idx="214">
                  <c:v>1.0117320137038448</c:v>
                </c:pt>
                <c:pt idx="215">
                  <c:v>1.0081252288538995</c:v>
                </c:pt>
                <c:pt idx="270">
                  <c:v>1.0093849343469246</c:v>
                </c:pt>
                <c:pt idx="271">
                  <c:v>1.0093849343469246</c:v>
                </c:pt>
                <c:pt idx="272">
                  <c:v>1.0093849343469246</c:v>
                </c:pt>
                <c:pt idx="273">
                  <c:v>1.0093849343469246</c:v>
                </c:pt>
                <c:pt idx="275">
                  <c:v>1.0002957426064347</c:v>
                </c:pt>
                <c:pt idx="276">
                  <c:v>1.0048521681997371</c:v>
                </c:pt>
                <c:pt idx="277">
                  <c:v>1.0057318710832586</c:v>
                </c:pt>
                <c:pt idx="278">
                  <c:v>1.0108688378318089</c:v>
                </c:pt>
                <c:pt idx="279">
                  <c:v>1.0108688378318089</c:v>
                </c:pt>
                <c:pt idx="280">
                  <c:v>1.0108688378318089</c:v>
                </c:pt>
                <c:pt idx="284">
                  <c:v>1.0030547079337402</c:v>
                </c:pt>
                <c:pt idx="285">
                  <c:v>1.0265447289657466</c:v>
                </c:pt>
                <c:pt idx="286">
                  <c:v>1.0431030355782831</c:v>
                </c:pt>
                <c:pt idx="341">
                  <c:v>1.0167943063352043</c:v>
                </c:pt>
                <c:pt idx="346">
                  <c:v>0.9858603202846975</c:v>
                </c:pt>
                <c:pt idx="347">
                  <c:v>1.0093693693693695</c:v>
                </c:pt>
                <c:pt idx="348">
                  <c:v>1.0103781284004352</c:v>
                </c:pt>
                <c:pt idx="349">
                  <c:v>1.0180959289146794</c:v>
                </c:pt>
                <c:pt idx="350">
                  <c:v>1.0241814703470895</c:v>
                </c:pt>
                <c:pt idx="363">
                  <c:v>1.0009936189608022</c:v>
                </c:pt>
                <c:pt idx="364">
                  <c:v>1.0086462625073573</c:v>
                </c:pt>
                <c:pt idx="365">
                  <c:v>1.0174737663689186</c:v>
                </c:pt>
                <c:pt idx="366">
                  <c:v>1.0174737663689186</c:v>
                </c:pt>
                <c:pt idx="367">
                  <c:v>1.0370293545698677</c:v>
                </c:pt>
                <c:pt idx="368">
                  <c:v>1.0370293545698677</c:v>
                </c:pt>
                <c:pt idx="369">
                  <c:v>1.0417421602787456</c:v>
                </c:pt>
                <c:pt idx="370">
                  <c:v>1.0417421602787456</c:v>
                </c:pt>
                <c:pt idx="371">
                  <c:v>1.0417421602787456</c:v>
                </c:pt>
                <c:pt idx="372">
                  <c:v>1.0417421602787456</c:v>
                </c:pt>
                <c:pt idx="373">
                  <c:v>1.0417421602787456</c:v>
                </c:pt>
                <c:pt idx="374">
                  <c:v>1.0417421602787456</c:v>
                </c:pt>
                <c:pt idx="375">
                  <c:v>1.0417421602787456</c:v>
                </c:pt>
                <c:pt idx="376">
                  <c:v>1.0417421602787456</c:v>
                </c:pt>
                <c:pt idx="377">
                  <c:v>1.0417421602787456</c:v>
                </c:pt>
                <c:pt idx="378">
                  <c:v>1.0417421602787456</c:v>
                </c:pt>
                <c:pt idx="379">
                  <c:v>1.0417421602787456</c:v>
                </c:pt>
                <c:pt idx="380">
                  <c:v>1.0417421602787456</c:v>
                </c:pt>
                <c:pt idx="381">
                  <c:v>1.0417421602787456</c:v>
                </c:pt>
                <c:pt idx="382">
                  <c:v>1.0417421602787456</c:v>
                </c:pt>
                <c:pt idx="383">
                  <c:v>1.0417421602787456</c:v>
                </c:pt>
                <c:pt idx="384">
                  <c:v>1.0417421602787456</c:v>
                </c:pt>
                <c:pt idx="385">
                  <c:v>1.0417421602787456</c:v>
                </c:pt>
                <c:pt idx="386">
                  <c:v>1.0417421602787456</c:v>
                </c:pt>
                <c:pt idx="686">
                  <c:v>1.0142863514718998</c:v>
                </c:pt>
                <c:pt idx="687">
                  <c:v>1.0123431795552607</c:v>
                </c:pt>
              </c:numCache>
            </c:numRef>
          </c:val>
          <c:smooth val="0"/>
          <c:extLst>
            <c:ext xmlns:c16="http://schemas.microsoft.com/office/drawing/2014/chart" uri="{C3380CC4-5D6E-409C-BE32-E72D297353CC}">
              <c16:uniqueId val="{00000002-7033-4E1A-89E3-A3B4309CF8A1}"/>
            </c:ext>
          </c:extLst>
        </c:ser>
        <c:dLbls>
          <c:showLegendKey val="0"/>
          <c:showVal val="0"/>
          <c:showCatName val="0"/>
          <c:showSerName val="0"/>
          <c:showPercent val="0"/>
          <c:showBubbleSize val="0"/>
        </c:dLbls>
        <c:smooth val="0"/>
        <c:axId val="1067091168"/>
        <c:axId val="1067095968"/>
      </c:lineChart>
      <c:catAx>
        <c:axId val="1067091168"/>
        <c:scaling>
          <c:orientation val="minMax"/>
        </c:scaling>
        <c:delete val="1"/>
        <c:axPos val="b"/>
        <c:majorTickMark val="none"/>
        <c:minorTickMark val="none"/>
        <c:tickLblPos val="nextTo"/>
        <c:crossAx val="1067095968"/>
        <c:crosses val="autoZero"/>
        <c:auto val="1"/>
        <c:lblAlgn val="ctr"/>
        <c:lblOffset val="100"/>
        <c:noMultiLvlLbl val="0"/>
      </c:catAx>
      <c:valAx>
        <c:axId val="1067095968"/>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091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Brent / WTI Price Movement Strategy (From</a:t>
            </a:r>
            <a:r>
              <a:rPr lang="en-US" sz="1800" b="1" baseline="0"/>
              <a:t> 5th Percentile)</a:t>
            </a:r>
            <a:endParaRPr lang="en-US" sz="1800" b="1"/>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'Working Data (Jan 21 - May 24)'!$I$9</c:f>
              <c:strCache>
                <c:ptCount val="1"/>
                <c:pt idx="0">
                  <c:v>Brent / Crude Oil Ratio</c:v>
                </c:pt>
              </c:strCache>
            </c:strRef>
          </c:tx>
          <c:spPr>
            <a:ln w="28575" cap="rnd">
              <a:solidFill>
                <a:srgbClr val="00B0F0"/>
              </a:solidFill>
              <a:round/>
            </a:ln>
            <a:effectLst/>
          </c:spPr>
          <c:marker>
            <c:symbol val="none"/>
          </c:marker>
          <c:val>
            <c:numRef>
              <c:f>'Working Data (Jan 21 - May 24)'!$I$10:$I$867</c:f>
              <c:numCache>
                <c:formatCode>0.000000</c:formatCode>
                <c:ptCount val="858"/>
                <c:pt idx="0">
                  <c:v>1.0529678483099754</c:v>
                </c:pt>
                <c:pt idx="1">
                  <c:v>1.073502904065692</c:v>
                </c:pt>
                <c:pt idx="2">
                  <c:v>1.0724866679834089</c:v>
                </c:pt>
                <c:pt idx="3">
                  <c:v>1.0698406452882157</c:v>
                </c:pt>
                <c:pt idx="4">
                  <c:v>1.0717840735068913</c:v>
                </c:pt>
                <c:pt idx="5">
                  <c:v>1.0652631578947367</c:v>
                </c:pt>
                <c:pt idx="6">
                  <c:v>1.0633339597819957</c:v>
                </c:pt>
                <c:pt idx="7">
                  <c:v>1.0595350595350597</c:v>
                </c:pt>
                <c:pt idx="8">
                  <c:v>1.0532014187044989</c:v>
                </c:pt>
                <c:pt idx="9">
                  <c:v>1.0523300229182582</c:v>
                </c:pt>
                <c:pt idx="10">
                  <c:v>1.0551151377878445</c:v>
                </c:pt>
                <c:pt idx="11">
                  <c:v>1.0519602326017632</c:v>
                </c:pt>
                <c:pt idx="12">
                  <c:v>1.0559006211180124</c:v>
                </c:pt>
                <c:pt idx="13">
                  <c:v>1.0600726994451883</c:v>
                </c:pt>
                <c:pt idx="14">
                  <c:v>1.058935000947508</c:v>
                </c:pt>
                <c:pt idx="15">
                  <c:v>1.0575936133814865</c:v>
                </c:pt>
                <c:pt idx="16">
                  <c:v>1.050709555345317</c:v>
                </c:pt>
                <c:pt idx="17">
                  <c:v>1.0527321360336261</c:v>
                </c:pt>
                <c:pt idx="18">
                  <c:v>1.0544061302681991</c:v>
                </c:pt>
                <c:pt idx="19">
                  <c:v>1.0522875816993464</c:v>
                </c:pt>
                <c:pt idx="20">
                  <c:v>1.0493060628195763</c:v>
                </c:pt>
                <c:pt idx="21">
                  <c:v>1.0497396300951698</c:v>
                </c:pt>
                <c:pt idx="22">
                  <c:v>1.0464165036457409</c:v>
                </c:pt>
                <c:pt idx="23">
                  <c:v>1.0437994722955146</c:v>
                </c:pt>
                <c:pt idx="24">
                  <c:v>1.0446782818699327</c:v>
                </c:pt>
                <c:pt idx="25">
                  <c:v>1.0467786154900618</c:v>
                </c:pt>
                <c:pt idx="26">
                  <c:v>1.0475460122699387</c:v>
                </c:pt>
                <c:pt idx="27">
                  <c:v>1.049793956043956</c:v>
                </c:pt>
                <c:pt idx="28">
                  <c:v>1.0497729947872878</c:v>
                </c:pt>
                <c:pt idx="29">
                  <c:v>1.054954204829309</c:v>
                </c:pt>
                <c:pt idx="30">
                  <c:v>1.0523388943408571</c:v>
                </c:pt>
                <c:pt idx="31">
                  <c:v>1.0561704939699323</c:v>
                </c:pt>
                <c:pt idx="32">
                  <c:v>1.0615929800877488</c:v>
                </c:pt>
                <c:pt idx="33">
                  <c:v>1.0431118314424634</c:v>
                </c:pt>
                <c:pt idx="34">
                  <c:v>1.0455651045889411</c:v>
                </c:pt>
                <c:pt idx="35">
                  <c:v>1.0468206263840558</c:v>
                </c:pt>
                <c:pt idx="36">
                  <c:v>1.0406107350857863</c:v>
                </c:pt>
                <c:pt idx="37">
                  <c:v>1.0474796747967481</c:v>
                </c:pt>
                <c:pt idx="38">
                  <c:v>1.0502968337730869</c:v>
                </c:pt>
                <c:pt idx="39">
                  <c:v>1.0493723849372385</c:v>
                </c:pt>
                <c:pt idx="40">
                  <c:v>1.0455287206266317</c:v>
                </c:pt>
                <c:pt idx="41">
                  <c:v>1.0455898480338399</c:v>
                </c:pt>
                <c:pt idx="42">
                  <c:v>1.0494779845665001</c:v>
                </c:pt>
                <c:pt idx="43">
                  <c:v>1.0490392006149116</c:v>
                </c:pt>
                <c:pt idx="44">
                  <c:v>1.0548351820028119</c:v>
                </c:pt>
                <c:pt idx="45">
                  <c:v>1.053693358162632</c:v>
                </c:pt>
                <c:pt idx="46">
                  <c:v>1.0546803998788246</c:v>
                </c:pt>
                <c:pt idx="47">
                  <c:v>1.0550221002895901</c:v>
                </c:pt>
                <c:pt idx="48">
                  <c:v>1.0533720752408624</c:v>
                </c:pt>
                <c:pt idx="49">
                  <c:v>1.0554012345679014</c:v>
                </c:pt>
                <c:pt idx="50">
                  <c:v>1.0526315789473686</c:v>
                </c:pt>
                <c:pt idx="51">
                  <c:v>1.0536130536130537</c:v>
                </c:pt>
                <c:pt idx="52">
                  <c:v>1.05029296875</c:v>
                </c:pt>
                <c:pt idx="53">
                  <c:v>1.0497076023391814</c:v>
                </c:pt>
                <c:pt idx="54">
                  <c:v>1.0524584487534627</c:v>
                </c:pt>
                <c:pt idx="55">
                  <c:v>1.0501797973193854</c:v>
                </c:pt>
                <c:pt idx="56">
                  <c:v>1.055327868852459</c:v>
                </c:pt>
                <c:pt idx="57">
                  <c:v>1.0567492209283256</c:v>
                </c:pt>
                <c:pt idx="58">
                  <c:v>1.0545808966861598</c:v>
                </c:pt>
                <c:pt idx="59">
                  <c:v>1.0597853014037986</c:v>
                </c:pt>
                <c:pt idx="60">
                  <c:v>1.0605138607167006</c:v>
                </c:pt>
                <c:pt idx="61">
                  <c:v>1.0554922701383238</c:v>
                </c:pt>
                <c:pt idx="62">
                  <c:v>1.0596760443307758</c:v>
                </c:pt>
                <c:pt idx="63">
                  <c:v>1.0574751390527559</c:v>
                </c:pt>
                <c:pt idx="64">
                  <c:v>1.056717416764263</c:v>
                </c:pt>
                <c:pt idx="65">
                  <c:v>1.0604026845637584</c:v>
                </c:pt>
                <c:pt idx="66">
                  <c:v>1.0611935266351991</c:v>
                </c:pt>
                <c:pt idx="67">
                  <c:v>1.0599664991624791</c:v>
                </c:pt>
                <c:pt idx="68">
                  <c:v>1.0579926886008642</c:v>
                </c:pt>
                <c:pt idx="69">
                  <c:v>1.0543151227236738</c:v>
                </c:pt>
                <c:pt idx="70">
                  <c:v>1.0548376930349825</c:v>
                </c:pt>
                <c:pt idx="71">
                  <c:v>1.0566545339452444</c:v>
                </c:pt>
                <c:pt idx="72">
                  <c:v>1.0570707866939932</c:v>
                </c:pt>
                <c:pt idx="73">
                  <c:v>1.0622307324078506</c:v>
                </c:pt>
                <c:pt idx="74">
                  <c:v>1.0647106764466177</c:v>
                </c:pt>
                <c:pt idx="75">
                  <c:v>1.0646264040371156</c:v>
                </c:pt>
                <c:pt idx="76">
                  <c:v>1.0638879948503379</c:v>
                </c:pt>
                <c:pt idx="77">
                  <c:v>1.050395735745437</c:v>
                </c:pt>
                <c:pt idx="78">
                  <c:v>1.0465522720050844</c:v>
                </c:pt>
                <c:pt idx="79">
                  <c:v>1.045725023488882</c:v>
                </c:pt>
                <c:pt idx="80">
                  <c:v>1.0467620366097523</c:v>
                </c:pt>
                <c:pt idx="81">
                  <c:v>1.0500157282164204</c:v>
                </c:pt>
                <c:pt idx="82">
                  <c:v>1.0476042797332921</c:v>
                </c:pt>
                <c:pt idx="83">
                  <c:v>1.0485614248744102</c:v>
                </c:pt>
                <c:pt idx="84">
                  <c:v>1.0507389913149474</c:v>
                </c:pt>
                <c:pt idx="85">
                  <c:v>1.0522330397156545</c:v>
                </c:pt>
                <c:pt idx="86">
                  <c:v>1.052080123266564</c:v>
                </c:pt>
                <c:pt idx="87">
                  <c:v>1.0523721503388785</c:v>
                </c:pt>
                <c:pt idx="88">
                  <c:v>1.0500919117647058</c:v>
                </c:pt>
                <c:pt idx="89">
                  <c:v>1.0490314769975786</c:v>
                </c:pt>
                <c:pt idx="90">
                  <c:v>1.050611093701034</c:v>
                </c:pt>
                <c:pt idx="91">
                  <c:v>1.0510937739024016</c:v>
                </c:pt>
                <c:pt idx="92">
                  <c:v>1.0481364116493135</c:v>
                </c:pt>
                <c:pt idx="93">
                  <c:v>1.0491678118796763</c:v>
                </c:pt>
                <c:pt idx="94">
                  <c:v>1.0522494080505129</c:v>
                </c:pt>
                <c:pt idx="95">
                  <c:v>1.0511785598966743</c:v>
                </c:pt>
                <c:pt idx="96">
                  <c:v>1.0449826989619377</c:v>
                </c:pt>
                <c:pt idx="97">
                  <c:v>1.0351249053747162</c:v>
                </c:pt>
                <c:pt idx="98">
                  <c:v>1.0366278189798699</c:v>
                </c:pt>
                <c:pt idx="99">
                  <c:v>1.0380607159039421</c:v>
                </c:pt>
                <c:pt idx="100">
                  <c:v>1.0351533283470458</c:v>
                </c:pt>
                <c:pt idx="101">
                  <c:v>1.0361881785283475</c:v>
                </c:pt>
                <c:pt idx="102">
                  <c:v>1.037359716479622</c:v>
                </c:pt>
                <c:pt idx="103">
                  <c:v>1.0366119424669475</c:v>
                </c:pt>
                <c:pt idx="104">
                  <c:v>1.0363319284987647</c:v>
                </c:pt>
                <c:pt idx="105">
                  <c:v>1.032605573111175</c:v>
                </c:pt>
                <c:pt idx="106">
                  <c:v>1.032644807164524</c:v>
                </c:pt>
                <c:pt idx="107">
                  <c:v>1.0309778729478944</c:v>
                </c:pt>
                <c:pt idx="108">
                  <c:v>1.0323041738136078</c:v>
                </c:pt>
                <c:pt idx="109">
                  <c:v>1.0317257077820456</c:v>
                </c:pt>
                <c:pt idx="110">
                  <c:v>1.0251022422789451</c:v>
                </c:pt>
                <c:pt idx="111">
                  <c:v>1.0279345372460498</c:v>
                </c:pt>
                <c:pt idx="112">
                  <c:v>1.025929007210205</c:v>
                </c:pt>
                <c:pt idx="113">
                  <c:v>1.0310464310464309</c:v>
                </c:pt>
                <c:pt idx="114">
                  <c:v>1.028716216216216</c:v>
                </c:pt>
                <c:pt idx="115">
                  <c:v>1.026102735901731</c:v>
                </c:pt>
                <c:pt idx="116">
                  <c:v>1.024343544857768</c:v>
                </c:pt>
                <c:pt idx="117">
                  <c:v>1.0269045984900482</c:v>
                </c:pt>
                <c:pt idx="118">
                  <c:v>1.0194307608100712</c:v>
                </c:pt>
                <c:pt idx="119">
                  <c:v>1.0206002728512962</c:v>
                </c:pt>
                <c:pt idx="120">
                  <c:v>1.0179608372721134</c:v>
                </c:pt>
                <c:pt idx="121">
                  <c:v>1.0168701138389795</c:v>
                </c:pt>
                <c:pt idx="122">
                  <c:v>1.0178130994793093</c:v>
                </c:pt>
                <c:pt idx="123">
                  <c:v>1.0156526473390501</c:v>
                </c:pt>
                <c:pt idx="124">
                  <c:v>1.008108467366742</c:v>
                </c:pt>
                <c:pt idx="125">
                  <c:v>1.0134379989356042</c:v>
                </c:pt>
                <c:pt idx="126">
                  <c:v>1.0158102766798418</c:v>
                </c:pt>
                <c:pt idx="127">
                  <c:v>1.0170360110803325</c:v>
                </c:pt>
                <c:pt idx="128">
                  <c:v>1.0161776802851661</c:v>
                </c:pt>
                <c:pt idx="129">
                  <c:v>1.0132778969957081</c:v>
                </c:pt>
                <c:pt idx="130">
                  <c:v>1.0143049932523618</c:v>
                </c:pt>
                <c:pt idx="131">
                  <c:v>1.0164784053156146</c:v>
                </c:pt>
                <c:pt idx="132">
                  <c:v>1.0222890742513333</c:v>
                </c:pt>
                <c:pt idx="133">
                  <c:v>1.025401256106071</c:v>
                </c:pt>
                <c:pt idx="134">
                  <c:v>1.024787634034257</c:v>
                </c:pt>
                <c:pt idx="135">
                  <c:v>1.0342125094197439</c:v>
                </c:pt>
                <c:pt idx="136">
                  <c:v>1.0319940476190474</c:v>
                </c:pt>
                <c:pt idx="137">
                  <c:v>1.0274537695590329</c:v>
                </c:pt>
                <c:pt idx="138">
                  <c:v>1.0261437908496733</c:v>
                </c:pt>
                <c:pt idx="139">
                  <c:v>1.0281670598029693</c:v>
                </c:pt>
                <c:pt idx="140">
                  <c:v>1.0360172437769435</c:v>
                </c:pt>
                <c:pt idx="141">
                  <c:v>1.0260990928122817</c:v>
                </c:pt>
                <c:pt idx="142">
                  <c:v>1.0204448128194503</c:v>
                </c:pt>
                <c:pt idx="143">
                  <c:v>1.0201032328171691</c:v>
                </c:pt>
                <c:pt idx="144">
                  <c:v>1.0197430696416496</c:v>
                </c:pt>
                <c:pt idx="145">
                  <c:v>1.0228739825989335</c:v>
                </c:pt>
                <c:pt idx="146">
                  <c:v>1.0262188208616778</c:v>
                </c:pt>
                <c:pt idx="147">
                  <c:v>1.0327219369038882</c:v>
                </c:pt>
                <c:pt idx="148">
                  <c:v>1.0318425242437401</c:v>
                </c:pt>
                <c:pt idx="149">
                  <c:v>1.0354422964264793</c:v>
                </c:pt>
                <c:pt idx="150">
                  <c:v>1.0385078219013237</c:v>
                </c:pt>
                <c:pt idx="151">
                  <c:v>1.0342656318641088</c:v>
                </c:pt>
                <c:pt idx="152">
                  <c:v>1.0316245487364621</c:v>
                </c:pt>
                <c:pt idx="153">
                  <c:v>1.0321320017368649</c:v>
                </c:pt>
                <c:pt idx="154">
                  <c:v>1.0314143775569844</c:v>
                </c:pt>
                <c:pt idx="155">
                  <c:v>1.0329915292019616</c:v>
                </c:pt>
                <c:pt idx="156">
                  <c:v>1.0366421384592281</c:v>
                </c:pt>
                <c:pt idx="157">
                  <c:v>1.0463119153504066</c:v>
                </c:pt>
                <c:pt idx="158">
                  <c:v>1.0464566929133858</c:v>
                </c:pt>
                <c:pt idx="159">
                  <c:v>1.0489217895075638</c:v>
                </c:pt>
                <c:pt idx="160">
                  <c:v>1.0473796465569774</c:v>
                </c:pt>
                <c:pt idx="161">
                  <c:v>1.0519692034350014</c:v>
                </c:pt>
                <c:pt idx="162">
                  <c:v>1.0569046225863077</c:v>
                </c:pt>
                <c:pt idx="163">
                  <c:v>1.0409374072975379</c:v>
                </c:pt>
                <c:pt idx="164">
                  <c:v>1.0430608088449229</c:v>
                </c:pt>
                <c:pt idx="165">
                  <c:v>1.0436353128160671</c:v>
                </c:pt>
                <c:pt idx="166">
                  <c:v>1.0456934306569343</c:v>
                </c:pt>
                <c:pt idx="167">
                  <c:v>1.0437381542498907</c:v>
                </c:pt>
                <c:pt idx="168">
                  <c:v>1.0434347763966281</c:v>
                </c:pt>
                <c:pt idx="169">
                  <c:v>1.0479145619858565</c:v>
                </c:pt>
                <c:pt idx="170">
                  <c:v>1.0488661302121434</c:v>
                </c:pt>
                <c:pt idx="171">
                  <c:v>1.0476190476190477</c:v>
                </c:pt>
                <c:pt idx="172">
                  <c:v>1.0485764602289405</c:v>
                </c:pt>
                <c:pt idx="173">
                  <c:v>1.0458978772231784</c:v>
                </c:pt>
                <c:pt idx="174">
                  <c:v>1.0434350603264726</c:v>
                </c:pt>
                <c:pt idx="175">
                  <c:v>1.0445642917967641</c:v>
                </c:pt>
                <c:pt idx="176">
                  <c:v>1.0392507919019418</c:v>
                </c:pt>
                <c:pt idx="177">
                  <c:v>1.0421429555157693</c:v>
                </c:pt>
                <c:pt idx="178">
                  <c:v>1.0468250659997222</c:v>
                </c:pt>
                <c:pt idx="179">
                  <c:v>1.0538922155688624</c:v>
                </c:pt>
                <c:pt idx="180">
                  <c:v>1.0549014044545326</c:v>
                </c:pt>
                <c:pt idx="181">
                  <c:v>1.0548248650145369</c:v>
                </c:pt>
                <c:pt idx="182">
                  <c:v>1.0431105047748976</c:v>
                </c:pt>
                <c:pt idx="183">
                  <c:v>1.0439307921059746</c:v>
                </c:pt>
                <c:pt idx="184">
                  <c:v>1.0433399602385685</c:v>
                </c:pt>
                <c:pt idx="185">
                  <c:v>1.040642847655731</c:v>
                </c:pt>
                <c:pt idx="186">
                  <c:v>1.043565414940532</c:v>
                </c:pt>
                <c:pt idx="187">
                  <c:v>1.0437158469945356</c:v>
                </c:pt>
                <c:pt idx="188">
                  <c:v>1.0448075909330523</c:v>
                </c:pt>
                <c:pt idx="189">
                  <c:v>1.0468951301211029</c:v>
                </c:pt>
                <c:pt idx="190">
                  <c:v>1.0459901178259217</c:v>
                </c:pt>
                <c:pt idx="191">
                  <c:v>1.0471393516724783</c:v>
                </c:pt>
                <c:pt idx="192">
                  <c:v>1.0466155810983397</c:v>
                </c:pt>
                <c:pt idx="193">
                  <c:v>1.0383112791430373</c:v>
                </c:pt>
                <c:pt idx="194">
                  <c:v>1.0388723298559366</c:v>
                </c:pt>
                <c:pt idx="195">
                  <c:v>1.0344742063492063</c:v>
                </c:pt>
                <c:pt idx="196">
                  <c:v>1.0340626553953258</c:v>
                </c:pt>
                <c:pt idx="197">
                  <c:v>1.03308326159144</c:v>
                </c:pt>
                <c:pt idx="198">
                  <c:v>1.0313563441905689</c:v>
                </c:pt>
                <c:pt idx="199">
                  <c:v>1.0323172970987882</c:v>
                </c:pt>
                <c:pt idx="200">
                  <c:v>1.0320232896652111</c:v>
                </c:pt>
                <c:pt idx="201">
                  <c:v>1.0287700791177175</c:v>
                </c:pt>
                <c:pt idx="202">
                  <c:v>1.0255757575757576</c:v>
                </c:pt>
                <c:pt idx="203">
                  <c:v>1.0211318051575931</c:v>
                </c:pt>
                <c:pt idx="204">
                  <c:v>1.0168338108882522</c:v>
                </c:pt>
                <c:pt idx="205">
                  <c:v>1.0118133490844654</c:v>
                </c:pt>
                <c:pt idx="206">
                  <c:v>1.0146382772804259</c:v>
                </c:pt>
                <c:pt idx="207">
                  <c:v>1.0102644608139113</c:v>
                </c:pt>
                <c:pt idx="208">
                  <c:v>1.0017949024769655</c:v>
                </c:pt>
                <c:pt idx="209">
                  <c:v>1.0078524687685901</c:v>
                </c:pt>
                <c:pt idx="210">
                  <c:v>1.0096531998569898</c:v>
                </c:pt>
                <c:pt idx="211">
                  <c:v>1.0139747712094977</c:v>
                </c:pt>
                <c:pt idx="212">
                  <c:v>1.0219515289937826</c:v>
                </c:pt>
                <c:pt idx="213">
                  <c:v>1.0180878552971575</c:v>
                </c:pt>
                <c:pt idx="214">
                  <c:v>1.018308311973636</c:v>
                </c:pt>
                <c:pt idx="215">
                  <c:v>1.0074866310160426</c:v>
                </c:pt>
                <c:pt idx="216">
                  <c:v>1.0159822965330709</c:v>
                </c:pt>
                <c:pt idx="217">
                  <c:v>1.0156881970829759</c:v>
                </c:pt>
                <c:pt idx="218">
                  <c:v>1.0170813219457853</c:v>
                </c:pt>
                <c:pt idx="219">
                  <c:v>1.0144658753709199</c:v>
                </c:pt>
                <c:pt idx="220">
                  <c:v>1.0206785537394749</c:v>
                </c:pt>
                <c:pt idx="221">
                  <c:v>1.0245022970903523</c:v>
                </c:pt>
                <c:pt idx="222">
                  <c:v>1.0360923351613314</c:v>
                </c:pt>
                <c:pt idx="223">
                  <c:v>1.0388464577297867</c:v>
                </c:pt>
                <c:pt idx="224">
                  <c:v>1.0384364820846905</c:v>
                </c:pt>
                <c:pt idx="225">
                  <c:v>1.0485350318471338</c:v>
                </c:pt>
                <c:pt idx="226">
                  <c:v>1.0339328996045414</c:v>
                </c:pt>
                <c:pt idx="227">
                  <c:v>1.050476889214967</c:v>
                </c:pt>
                <c:pt idx="228">
                  <c:v>1.04674767691208</c:v>
                </c:pt>
                <c:pt idx="229">
                  <c:v>1.046086430945905</c:v>
                </c:pt>
                <c:pt idx="230">
                  <c:v>1.0503278938538967</c:v>
                </c:pt>
                <c:pt idx="231">
                  <c:v>1.0476691729323309</c:v>
                </c:pt>
                <c:pt idx="232">
                  <c:v>1.0546332629037125</c:v>
                </c:pt>
                <c:pt idx="233">
                  <c:v>1.0516621096560657</c:v>
                </c:pt>
                <c:pt idx="234">
                  <c:v>1.0470506592643998</c:v>
                </c:pt>
                <c:pt idx="235">
                  <c:v>1.0478164731896074</c:v>
                </c:pt>
                <c:pt idx="236">
                  <c:v>1.0490555398928674</c:v>
                </c:pt>
                <c:pt idx="237">
                  <c:v>1.0485558811218083</c:v>
                </c:pt>
                <c:pt idx="238">
                  <c:v>1.0434843596577359</c:v>
                </c:pt>
                <c:pt idx="239">
                  <c:v>1.04199066874028</c:v>
                </c:pt>
                <c:pt idx="240">
                  <c:v>1.0424721320728092</c:v>
                </c:pt>
                <c:pt idx="241">
                  <c:v>1.0364741641337387</c:v>
                </c:pt>
                <c:pt idx="242">
                  <c:v>1.0395927601809953</c:v>
                </c:pt>
                <c:pt idx="243">
                  <c:v>1.0424136423261914</c:v>
                </c:pt>
                <c:pt idx="244">
                  <c:v>1.0402137232845894</c:v>
                </c:pt>
                <c:pt idx="245">
                  <c:v>1.0347718526663001</c:v>
                </c:pt>
                <c:pt idx="246">
                  <c:v>1.0386231196639111</c:v>
                </c:pt>
                <c:pt idx="247">
                  <c:v>1.0350668254598387</c:v>
                </c:pt>
                <c:pt idx="248">
                  <c:v>1.0354040536983415</c:v>
                </c:pt>
                <c:pt idx="249">
                  <c:v>1.0346133751306164</c:v>
                </c:pt>
                <c:pt idx="250">
                  <c:v>1.0329912975711133</c:v>
                </c:pt>
                <c:pt idx="251">
                  <c:v>1.0341709879005452</c:v>
                </c:pt>
                <c:pt idx="252">
                  <c:v>1.038117770767613</c:v>
                </c:pt>
                <c:pt idx="253">
                  <c:v>1.0390959864917522</c:v>
                </c:pt>
                <c:pt idx="254">
                  <c:v>1.037893384714194</c:v>
                </c:pt>
                <c:pt idx="255">
                  <c:v>1.0318399194563304</c:v>
                </c:pt>
                <c:pt idx="256">
                  <c:v>1.0361216730038023</c:v>
                </c:pt>
                <c:pt idx="257">
                  <c:v>1.0337466445097789</c:v>
                </c:pt>
                <c:pt idx="258">
                  <c:v>1.0307805959123368</c:v>
                </c:pt>
                <c:pt idx="259">
                  <c:v>1.024564375605034</c:v>
                </c:pt>
                <c:pt idx="260">
                  <c:v>1.0286166585484655</c:v>
                </c:pt>
                <c:pt idx="261">
                  <c:v>1.0267239322357433</c:v>
                </c:pt>
                <c:pt idx="262">
                  <c:v>1.0315925969586233</c:v>
                </c:pt>
                <c:pt idx="263">
                  <c:v>1.0307692307692309</c:v>
                </c:pt>
                <c:pt idx="264">
                  <c:v>1.0330800701344243</c:v>
                </c:pt>
                <c:pt idx="265">
                  <c:v>1.0322997416020672</c:v>
                </c:pt>
                <c:pt idx="266">
                  <c:v>1.0355299483855478</c:v>
                </c:pt>
                <c:pt idx="267">
                  <c:v>1.030373831775701</c:v>
                </c:pt>
                <c:pt idx="268">
                  <c:v>1.0159129937034916</c:v>
                </c:pt>
                <c:pt idx="269">
                  <c:v>1.0180117769310704</c:v>
                </c:pt>
                <c:pt idx="270">
                  <c:v>1.0195807417645704</c:v>
                </c:pt>
                <c:pt idx="271">
                  <c:v>1.0125921724333522</c:v>
                </c:pt>
                <c:pt idx="272">
                  <c:v>1.0108843537414964</c:v>
                </c:pt>
                <c:pt idx="273">
                  <c:v>1.0137094946748244</c:v>
                </c:pt>
                <c:pt idx="274">
                  <c:v>1.0093054170820872</c:v>
                </c:pt>
                <c:pt idx="275">
                  <c:v>1.0103997400064997</c:v>
                </c:pt>
                <c:pt idx="276">
                  <c:v>1.0150021901007447</c:v>
                </c:pt>
                <c:pt idx="277">
                  <c:v>1.0158907788719784</c:v>
                </c:pt>
                <c:pt idx="278">
                  <c:v>1.0210796341735444</c:v>
                </c:pt>
                <c:pt idx="279">
                  <c:v>1.0170226969292391</c:v>
                </c:pt>
                <c:pt idx="280">
                  <c:v>1.0143931256713212</c:v>
                </c:pt>
                <c:pt idx="281">
                  <c:v>1.0106851037083597</c:v>
                </c:pt>
                <c:pt idx="282">
                  <c:v>1.0131421744324971</c:v>
                </c:pt>
                <c:pt idx="283">
                  <c:v>1.0122784539824898</c:v>
                </c:pt>
                <c:pt idx="284">
                  <c:v>1.0131865736704446</c:v>
                </c:pt>
                <c:pt idx="285">
                  <c:v>1.0369138676421683</c:v>
                </c:pt>
                <c:pt idx="286">
                  <c:v>1.0536394298770537</c:v>
                </c:pt>
                <c:pt idx="287">
                  <c:v>1.0211726384364821</c:v>
                </c:pt>
                <c:pt idx="288">
                  <c:v>1.0281219696153432</c:v>
                </c:pt>
                <c:pt idx="289">
                  <c:v>1.0276231029588383</c:v>
                </c:pt>
                <c:pt idx="290">
                  <c:v>1.0235060593397409</c:v>
                </c:pt>
                <c:pt idx="291">
                  <c:v>1.0150855816652162</c:v>
                </c:pt>
                <c:pt idx="292">
                  <c:v>1.0210669077757686</c:v>
                </c:pt>
                <c:pt idx="293">
                  <c:v>1.0259125104485929</c:v>
                </c:pt>
                <c:pt idx="294">
                  <c:v>1.02100622406639</c:v>
                </c:pt>
                <c:pt idx="295">
                  <c:v>1.0319095477386933</c:v>
                </c:pt>
                <c:pt idx="296">
                  <c:v>1.0345998383185124</c:v>
                </c:pt>
                <c:pt idx="297">
                  <c:v>1.0224471021159154</c:v>
                </c:pt>
                <c:pt idx="298">
                  <c:v>1.0312205244293531</c:v>
                </c:pt>
                <c:pt idx="299">
                  <c:v>1.0305497118814599</c:v>
                </c:pt>
                <c:pt idx="300">
                  <c:v>1.0377633239491311</c:v>
                </c:pt>
                <c:pt idx="301">
                  <c:v>1.0359809207797595</c:v>
                </c:pt>
                <c:pt idx="302">
                  <c:v>1.0313552188552186</c:v>
                </c:pt>
                <c:pt idx="303">
                  <c:v>1.0355408817246068</c:v>
                </c:pt>
                <c:pt idx="304">
                  <c:v>1.0469492676302261</c:v>
                </c:pt>
                <c:pt idx="305">
                  <c:v>1.0513776484495772</c:v>
                </c:pt>
                <c:pt idx="306">
                  <c:v>1.0568317012903816</c:v>
                </c:pt>
                <c:pt idx="307">
                  <c:v>1.0580353258505175</c:v>
                </c:pt>
                <c:pt idx="308">
                  <c:v>1.0263485846537297</c:v>
                </c:pt>
                <c:pt idx="309">
                  <c:v>1.0304653204565408</c:v>
                </c:pt>
                <c:pt idx="310">
                  <c:v>1.0333144582861458</c:v>
                </c:pt>
                <c:pt idx="311">
                  <c:v>1.0332885648503454</c:v>
                </c:pt>
                <c:pt idx="312">
                  <c:v>1.0335744759784826</c:v>
                </c:pt>
                <c:pt idx="313">
                  <c:v>1.0441763063422416</c:v>
                </c:pt>
                <c:pt idx="314">
                  <c:v>1.0515765085121387</c:v>
                </c:pt>
                <c:pt idx="315">
                  <c:v>1.0411502711076686</c:v>
                </c:pt>
                <c:pt idx="316">
                  <c:v>1.0459003530796391</c:v>
                </c:pt>
                <c:pt idx="317">
                  <c:v>1.0502961654369738</c:v>
                </c:pt>
                <c:pt idx="318">
                  <c:v>1.0473810267624701</c:v>
                </c:pt>
                <c:pt idx="319">
                  <c:v>1.0460004070832485</c:v>
                </c:pt>
                <c:pt idx="320">
                  <c:v>1.0444373740587549</c:v>
                </c:pt>
                <c:pt idx="321">
                  <c:v>1.0401590457256462</c:v>
                </c:pt>
                <c:pt idx="322">
                  <c:v>1.043453237410072</c:v>
                </c:pt>
                <c:pt idx="323">
                  <c:v>1.0444132772323516</c:v>
                </c:pt>
                <c:pt idx="324">
                  <c:v>1.0457443859162738</c:v>
                </c:pt>
                <c:pt idx="325">
                  <c:v>1.0509554140127388</c:v>
                </c:pt>
                <c:pt idx="326">
                  <c:v>1.0451120461884724</c:v>
                </c:pt>
                <c:pt idx="327">
                  <c:v>1.0437421716928412</c:v>
                </c:pt>
                <c:pt idx="328">
                  <c:v>1.0399725678455962</c:v>
                </c:pt>
                <c:pt idx="329">
                  <c:v>1.0367363507205194</c:v>
                </c:pt>
                <c:pt idx="330">
                  <c:v>1.0286135693215339</c:v>
                </c:pt>
                <c:pt idx="331">
                  <c:v>1.0287198588512056</c:v>
                </c:pt>
                <c:pt idx="332">
                  <c:v>1.0180334092634777</c:v>
                </c:pt>
                <c:pt idx="333">
                  <c:v>1.0234024262107173</c:v>
                </c:pt>
                <c:pt idx="334">
                  <c:v>1.0229152800228201</c:v>
                </c:pt>
                <c:pt idx="335">
                  <c:v>1.0249975588321454</c:v>
                </c:pt>
                <c:pt idx="336">
                  <c:v>1.0216120953529357</c:v>
                </c:pt>
                <c:pt idx="337">
                  <c:v>1.0243857380380565</c:v>
                </c:pt>
                <c:pt idx="338">
                  <c:v>1.0238680878199873</c:v>
                </c:pt>
                <c:pt idx="339">
                  <c:v>1.0276457464351536</c:v>
                </c:pt>
                <c:pt idx="340">
                  <c:v>1.0270649558941458</c:v>
                </c:pt>
                <c:pt idx="341">
                  <c:v>1.0170277173398923</c:v>
                </c:pt>
                <c:pt idx="342">
                  <c:v>1.0124375765570528</c:v>
                </c:pt>
                <c:pt idx="343">
                  <c:v>1.009593628382659</c:v>
                </c:pt>
                <c:pt idx="344">
                  <c:v>1.0003502626970227</c:v>
                </c:pt>
                <c:pt idx="345">
                  <c:v>0.99581850533807825</c:v>
                </c:pt>
                <c:pt idx="346">
                  <c:v>0.99562003832466461</c:v>
                </c:pt>
                <c:pt idx="347">
                  <c:v>1.0195650195650197</c:v>
                </c:pt>
                <c:pt idx="348">
                  <c:v>1.0205839680812476</c:v>
                </c:pt>
                <c:pt idx="349">
                  <c:v>1.0283797261764438</c:v>
                </c:pt>
                <c:pt idx="350">
                  <c:v>1.0345267377243328</c:v>
                </c:pt>
                <c:pt idx="351">
                  <c:v>1.0071603371703073</c:v>
                </c:pt>
                <c:pt idx="352">
                  <c:v>1.0007012008063809</c:v>
                </c:pt>
                <c:pt idx="353">
                  <c:v>1.0042582775701747</c:v>
                </c:pt>
                <c:pt idx="354">
                  <c:v>1.0081102293537978</c:v>
                </c:pt>
                <c:pt idx="355">
                  <c:v>1.0089363178899879</c:v>
                </c:pt>
                <c:pt idx="356">
                  <c:v>1.006331821682211</c:v>
                </c:pt>
                <c:pt idx="357">
                  <c:v>1.0071506687978464</c:v>
                </c:pt>
                <c:pt idx="358">
                  <c:v>1.008523206751055</c:v>
                </c:pt>
                <c:pt idx="359">
                  <c:v>1.0097144292772799</c:v>
                </c:pt>
                <c:pt idx="360">
                  <c:v>1.0120383260994186</c:v>
                </c:pt>
                <c:pt idx="361">
                  <c:v>1.0128384495103282</c:v>
                </c:pt>
                <c:pt idx="362">
                  <c:v>1.011104665616972</c:v>
                </c:pt>
                <c:pt idx="363">
                  <c:v>1.0110807905399817</c:v>
                </c:pt>
                <c:pt idx="364">
                  <c:v>1.0188346085932902</c:v>
                </c:pt>
                <c:pt idx="365">
                  <c:v>1.0277512791605239</c:v>
                </c:pt>
                <c:pt idx="366">
                  <c:v>1.0188791563908495</c:v>
                </c:pt>
                <c:pt idx="367">
                  <c:v>1.047504398555422</c:v>
                </c:pt>
                <c:pt idx="368">
                  <c:v>1.0468407596785976</c:v>
                </c:pt>
                <c:pt idx="369">
                  <c:v>1.0522648083623694</c:v>
                </c:pt>
                <c:pt idx="370">
                  <c:v>1.0210031648604585</c:v>
                </c:pt>
                <c:pt idx="371">
                  <c:v>1.0137520906894628</c:v>
                </c:pt>
                <c:pt idx="372">
                  <c:v>1.012868485899425</c:v>
                </c:pt>
                <c:pt idx="373">
                  <c:v>1.0182534001431638</c:v>
                </c:pt>
                <c:pt idx="374">
                  <c:v>1.0243213700127527</c:v>
                </c:pt>
                <c:pt idx="375">
                  <c:v>1.0309190620272315</c:v>
                </c:pt>
                <c:pt idx="376">
                  <c:v>1.0295121276399519</c:v>
                </c:pt>
                <c:pt idx="377">
                  <c:v>1.0328643216080402</c:v>
                </c:pt>
                <c:pt idx="378">
                  <c:v>1.0219222571805542</c:v>
                </c:pt>
                <c:pt idx="379">
                  <c:v>1.0186897692981602</c:v>
                </c:pt>
                <c:pt idx="380">
                  <c:v>1.0212806565511976</c:v>
                </c:pt>
                <c:pt idx="381">
                  <c:v>1.0289172831203766</c:v>
                </c:pt>
                <c:pt idx="382">
                  <c:v>1.038084307178631</c:v>
                </c:pt>
                <c:pt idx="383">
                  <c:v>1.0339563862928349</c:v>
                </c:pt>
                <c:pt idx="384">
                  <c:v>1.0346627688452703</c:v>
                </c:pt>
                <c:pt idx="385">
                  <c:v>1.0365816169689517</c:v>
                </c:pt>
                <c:pt idx="386">
                  <c:v>1.0357699805068226</c:v>
                </c:pt>
                <c:pt idx="387">
                  <c:v>1.065614453047449</c:v>
                </c:pt>
                <c:pt idx="388">
                  <c:v>1.0704845814977975</c:v>
                </c:pt>
                <c:pt idx="389">
                  <c:v>1.0779449922158797</c:v>
                </c:pt>
                <c:pt idx="390">
                  <c:v>1.038859556494192</c:v>
                </c:pt>
                <c:pt idx="391">
                  <c:v>1.0360910031023784</c:v>
                </c:pt>
                <c:pt idx="392">
                  <c:v>1.0471678248052221</c:v>
                </c:pt>
                <c:pt idx="393">
                  <c:v>1.0453423812461444</c:v>
                </c:pt>
                <c:pt idx="394">
                  <c:v>1.0561086911429163</c:v>
                </c:pt>
                <c:pt idx="395">
                  <c:v>1.0542486311093084</c:v>
                </c:pt>
                <c:pt idx="396">
                  <c:v>1.065395675790819</c:v>
                </c:pt>
                <c:pt idx="397">
                  <c:v>1.0648167761067571</c:v>
                </c:pt>
                <c:pt idx="398">
                  <c:v>1.0675049636002647</c:v>
                </c:pt>
                <c:pt idx="399">
                  <c:v>1.0630223627738875</c:v>
                </c:pt>
                <c:pt idx="400">
                  <c:v>1.0663970340411189</c:v>
                </c:pt>
                <c:pt idx="401">
                  <c:v>1.0648964301454384</c:v>
                </c:pt>
                <c:pt idx="402">
                  <c:v>1.0641988950276244</c:v>
                </c:pt>
                <c:pt idx="403">
                  <c:v>1.0595017948439029</c:v>
                </c:pt>
                <c:pt idx="404">
                  <c:v>1.0557557769768919</c:v>
                </c:pt>
                <c:pt idx="405">
                  <c:v>1.0658051905744381</c:v>
                </c:pt>
                <c:pt idx="406">
                  <c:v>1.0636394139358014</c:v>
                </c:pt>
                <c:pt idx="407">
                  <c:v>1.067144343002427</c:v>
                </c:pt>
                <c:pt idx="408">
                  <c:v>1.0628759505164</c:v>
                </c:pt>
                <c:pt idx="409">
                  <c:v>1.067292817679558</c:v>
                </c:pt>
                <c:pt idx="410">
                  <c:v>1.0694383016364442</c:v>
                </c:pt>
                <c:pt idx="411">
                  <c:v>1.0677290836653386</c:v>
                </c:pt>
                <c:pt idx="412">
                  <c:v>1.0691273735865159</c:v>
                </c:pt>
                <c:pt idx="413">
                  <c:v>1.0667088207398039</c:v>
                </c:pt>
                <c:pt idx="414">
                  <c:v>1.0642023346303502</c:v>
                </c:pt>
                <c:pt idx="415">
                  <c:v>1.0639372447883086</c:v>
                </c:pt>
                <c:pt idx="416">
                  <c:v>1.0610246366353984</c:v>
                </c:pt>
                <c:pt idx="417">
                  <c:v>1.0676560453950241</c:v>
                </c:pt>
                <c:pt idx="418">
                  <c:v>1.0680067001675042</c:v>
                </c:pt>
                <c:pt idx="419">
                  <c:v>1.0663895624061888</c:v>
                </c:pt>
                <c:pt idx="420">
                  <c:v>1.0707954414642569</c:v>
                </c:pt>
                <c:pt idx="421">
                  <c:v>1.0684852670349909</c:v>
                </c:pt>
                <c:pt idx="422">
                  <c:v>1.0739565535757871</c:v>
                </c:pt>
                <c:pt idx="423">
                  <c:v>1.0671534594206369</c:v>
                </c:pt>
                <c:pt idx="424">
                  <c:v>1.0697084917617237</c:v>
                </c:pt>
                <c:pt idx="425">
                  <c:v>1.0708589655958076</c:v>
                </c:pt>
                <c:pt idx="426">
                  <c:v>1.0671171687091972</c:v>
                </c:pt>
                <c:pt idx="427">
                  <c:v>1.0635171790235081</c:v>
                </c:pt>
                <c:pt idx="428">
                  <c:v>1.0674500587544067</c:v>
                </c:pt>
                <c:pt idx="429">
                  <c:v>1.0733168840324285</c:v>
                </c:pt>
                <c:pt idx="430">
                  <c:v>1.0777881911902532</c:v>
                </c:pt>
                <c:pt idx="431">
                  <c:v>1.079580652847272</c:v>
                </c:pt>
                <c:pt idx="432">
                  <c:v>1.0830721003134796</c:v>
                </c:pt>
                <c:pt idx="433">
                  <c:v>1.0834830518624985</c:v>
                </c:pt>
                <c:pt idx="434">
                  <c:v>1.0798831597663197</c:v>
                </c:pt>
                <c:pt idx="435">
                  <c:v>1.0801720766523271</c:v>
                </c:pt>
                <c:pt idx="436">
                  <c:v>1.0811464968152866</c:v>
                </c:pt>
                <c:pt idx="437">
                  <c:v>1.071819841752891</c:v>
                </c:pt>
                <c:pt idx="438">
                  <c:v>1.0732487997045428</c:v>
                </c:pt>
                <c:pt idx="439">
                  <c:v>1.071078123034344</c:v>
                </c:pt>
                <c:pt idx="440">
                  <c:v>1.062537366973574</c:v>
                </c:pt>
                <c:pt idx="441">
                  <c:v>1.0610263522884882</c:v>
                </c:pt>
                <c:pt idx="442">
                  <c:v>1.0639243391066544</c:v>
                </c:pt>
                <c:pt idx="443">
                  <c:v>1.0674957603165631</c:v>
                </c:pt>
                <c:pt idx="444">
                  <c:v>1.0569948186528497</c:v>
                </c:pt>
                <c:pt idx="445">
                  <c:v>1.0555250740700099</c:v>
                </c:pt>
                <c:pt idx="446">
                  <c:v>1.055288192501399</c:v>
                </c:pt>
                <c:pt idx="447">
                  <c:v>1.0593560215423399</c:v>
                </c:pt>
                <c:pt idx="448">
                  <c:v>1.0612725844461901</c:v>
                </c:pt>
                <c:pt idx="449">
                  <c:v>1.070318887980376</c:v>
                </c:pt>
                <c:pt idx="450">
                  <c:v>1.0720805054996492</c:v>
                </c:pt>
                <c:pt idx="451">
                  <c:v>1.0969903740709153</c:v>
                </c:pt>
                <c:pt idx="452">
                  <c:v>1.0933506862281117</c:v>
                </c:pt>
                <c:pt idx="453">
                  <c:v>1.0931250739557448</c:v>
                </c:pt>
                <c:pt idx="454">
                  <c:v>1.0993533215755438</c:v>
                </c:pt>
                <c:pt idx="455">
                  <c:v>1.0783873256088909</c:v>
                </c:pt>
                <c:pt idx="456">
                  <c:v>1.0752461322081575</c:v>
                </c:pt>
                <c:pt idx="457">
                  <c:v>1.0668865885564782</c:v>
                </c:pt>
                <c:pt idx="458">
                  <c:v>1.0669061517736866</c:v>
                </c:pt>
                <c:pt idx="459">
                  <c:v>1.0667804323094425</c:v>
                </c:pt>
                <c:pt idx="460">
                  <c:v>1.0725759852074426</c:v>
                </c:pt>
                <c:pt idx="461">
                  <c:v>1.0710648410093924</c:v>
                </c:pt>
                <c:pt idx="462">
                  <c:v>1.0684444444444443</c:v>
                </c:pt>
                <c:pt idx="463">
                  <c:v>1.0737212203697404</c:v>
                </c:pt>
                <c:pt idx="464">
                  <c:v>1.064355901090595</c:v>
                </c:pt>
                <c:pt idx="465">
                  <c:v>1.0667828739514107</c:v>
                </c:pt>
                <c:pt idx="466">
                  <c:v>1.0725452704982568</c:v>
                </c:pt>
                <c:pt idx="467">
                  <c:v>1.0794593964814168</c:v>
                </c:pt>
                <c:pt idx="468">
                  <c:v>1.0832658725569562</c:v>
                </c:pt>
                <c:pt idx="469">
                  <c:v>1.0790242805755397</c:v>
                </c:pt>
                <c:pt idx="470">
                  <c:v>1.0846628624665191</c:v>
                </c:pt>
                <c:pt idx="471">
                  <c:v>1.0798435342843995</c:v>
                </c:pt>
                <c:pt idx="472">
                  <c:v>1.0849398294193247</c:v>
                </c:pt>
                <c:pt idx="473">
                  <c:v>1.0997060264576188</c:v>
                </c:pt>
                <c:pt idx="474">
                  <c:v>1.0937460991137187</c:v>
                </c:pt>
                <c:pt idx="475">
                  <c:v>1.0925787106446776</c:v>
                </c:pt>
                <c:pt idx="476">
                  <c:v>1.091537986411365</c:v>
                </c:pt>
                <c:pt idx="477">
                  <c:v>1.0923787528868361</c:v>
                </c:pt>
                <c:pt idx="478">
                  <c:v>1.0974042999475615</c:v>
                </c:pt>
                <c:pt idx="479">
                  <c:v>1.0860952874158467</c:v>
                </c:pt>
                <c:pt idx="480">
                  <c:v>1.0773657289002556</c:v>
                </c:pt>
                <c:pt idx="481">
                  <c:v>1.0797020484171322</c:v>
                </c:pt>
                <c:pt idx="482">
                  <c:v>1.0696872691455306</c:v>
                </c:pt>
                <c:pt idx="483">
                  <c:v>1.0698924731182795</c:v>
                </c:pt>
                <c:pt idx="484">
                  <c:v>1.0747432731054205</c:v>
                </c:pt>
                <c:pt idx="485">
                  <c:v>1.0686868686868687</c:v>
                </c:pt>
                <c:pt idx="486">
                  <c:v>1.0716567143452298</c:v>
                </c:pt>
                <c:pt idx="487">
                  <c:v>1.0656311223061854</c:v>
                </c:pt>
                <c:pt idx="488">
                  <c:v>1.071529146719234</c:v>
                </c:pt>
                <c:pt idx="489">
                  <c:v>1.0658739920732541</c:v>
                </c:pt>
                <c:pt idx="490">
                  <c:v>1.0701684573550869</c:v>
                </c:pt>
                <c:pt idx="491">
                  <c:v>1.0701345755693581</c:v>
                </c:pt>
                <c:pt idx="492">
                  <c:v>1.067008277493102</c:v>
                </c:pt>
                <c:pt idx="493">
                  <c:v>1.0639386189258313</c:v>
                </c:pt>
                <c:pt idx="494">
                  <c:v>1.0586362430352878</c:v>
                </c:pt>
                <c:pt idx="495">
                  <c:v>1.0493244129607764</c:v>
                </c:pt>
                <c:pt idx="496">
                  <c:v>1.0499425213948141</c:v>
                </c:pt>
                <c:pt idx="497">
                  <c:v>1.0539424441863467</c:v>
                </c:pt>
                <c:pt idx="498">
                  <c:v>1.0620915032679739</c:v>
                </c:pt>
                <c:pt idx="499">
                  <c:v>1.0647554381994218</c:v>
                </c:pt>
                <c:pt idx="500">
                  <c:v>1.0637031408308004</c:v>
                </c:pt>
                <c:pt idx="501">
                  <c:v>1.0645408163265304</c:v>
                </c:pt>
                <c:pt idx="502">
                  <c:v>1.0703962123099924</c:v>
                </c:pt>
                <c:pt idx="503">
                  <c:v>1.0672039516443519</c:v>
                </c:pt>
                <c:pt idx="504">
                  <c:v>1.0686436024162549</c:v>
                </c:pt>
                <c:pt idx="505">
                  <c:v>1.0681417130446587</c:v>
                </c:pt>
                <c:pt idx="506">
                  <c:v>1.0650671004473362</c:v>
                </c:pt>
                <c:pt idx="507">
                  <c:v>1.0672651748626558</c:v>
                </c:pt>
                <c:pt idx="508">
                  <c:v>1.0662939297124598</c:v>
                </c:pt>
                <c:pt idx="509">
                  <c:v>1.0679498772768377</c:v>
                </c:pt>
                <c:pt idx="510">
                  <c:v>1.0719479525449676</c:v>
                </c:pt>
                <c:pt idx="511">
                  <c:v>1.0678687703481091</c:v>
                </c:pt>
                <c:pt idx="512">
                  <c:v>1.0715889249189323</c:v>
                </c:pt>
                <c:pt idx="513">
                  <c:v>1.0691997986914947</c:v>
                </c:pt>
                <c:pt idx="514">
                  <c:v>1.0688500186081131</c:v>
                </c:pt>
                <c:pt idx="515">
                  <c:v>1.0733708966193043</c:v>
                </c:pt>
                <c:pt idx="516">
                  <c:v>1.0804949767213918</c:v>
                </c:pt>
                <c:pt idx="517">
                  <c:v>1.0763758891800825</c:v>
                </c:pt>
                <c:pt idx="518">
                  <c:v>1.0753587024329381</c:v>
                </c:pt>
                <c:pt idx="519">
                  <c:v>1.0773978521170224</c:v>
                </c:pt>
                <c:pt idx="520">
                  <c:v>1.0843373493975903</c:v>
                </c:pt>
                <c:pt idx="521">
                  <c:v>1.0847240051347882</c:v>
                </c:pt>
                <c:pt idx="522">
                  <c:v>1.0835552174464307</c:v>
                </c:pt>
                <c:pt idx="523">
                  <c:v>1.0841512890982856</c:v>
                </c:pt>
                <c:pt idx="524">
                  <c:v>1.0828940432261467</c:v>
                </c:pt>
                <c:pt idx="525">
                  <c:v>1.0892492165145116</c:v>
                </c:pt>
                <c:pt idx="526">
                  <c:v>1.0928349750371069</c:v>
                </c:pt>
                <c:pt idx="527">
                  <c:v>1.0849105522426756</c:v>
                </c:pt>
                <c:pt idx="528">
                  <c:v>1.0843634510003823</c:v>
                </c:pt>
                <c:pt idx="529">
                  <c:v>1.0825006405329234</c:v>
                </c:pt>
                <c:pt idx="530">
                  <c:v>1.0836678374310085</c:v>
                </c:pt>
                <c:pt idx="531">
                  <c:v>1.0807337159970052</c:v>
                </c:pt>
                <c:pt idx="532">
                  <c:v>1.0824690108778143</c:v>
                </c:pt>
                <c:pt idx="533">
                  <c:v>1.0863977605293293</c:v>
                </c:pt>
                <c:pt idx="534">
                  <c:v>1.0847241686839089</c:v>
                </c:pt>
                <c:pt idx="535">
                  <c:v>1.0842586544741999</c:v>
                </c:pt>
                <c:pt idx="536">
                  <c:v>1.0876113148245155</c:v>
                </c:pt>
                <c:pt idx="537">
                  <c:v>1.0878972278566599</c:v>
                </c:pt>
                <c:pt idx="538">
                  <c:v>1.0870141928637751</c:v>
                </c:pt>
                <c:pt idx="539">
                  <c:v>1.0851677148846961</c:v>
                </c:pt>
                <c:pt idx="540">
                  <c:v>1.0840380549682875</c:v>
                </c:pt>
                <c:pt idx="541">
                  <c:v>1.083062946138871</c:v>
                </c:pt>
                <c:pt idx="542">
                  <c:v>1.0852104517955981</c:v>
                </c:pt>
                <c:pt idx="543">
                  <c:v>1.0843142272262027</c:v>
                </c:pt>
                <c:pt idx="544">
                  <c:v>1.0771837349397588</c:v>
                </c:pt>
                <c:pt idx="545">
                  <c:v>1.0710912254536418</c:v>
                </c:pt>
                <c:pt idx="546">
                  <c:v>1.0736014436710493</c:v>
                </c:pt>
                <c:pt idx="547">
                  <c:v>1.0782676754500391</c:v>
                </c:pt>
                <c:pt idx="548">
                  <c:v>1.0775224511357635</c:v>
                </c:pt>
                <c:pt idx="549">
                  <c:v>1.0795513823682836</c:v>
                </c:pt>
                <c:pt idx="550">
                  <c:v>1.0798128342245989</c:v>
                </c:pt>
                <c:pt idx="551">
                  <c:v>1.0857984017944764</c:v>
                </c:pt>
                <c:pt idx="552">
                  <c:v>1.0899275255139771</c:v>
                </c:pt>
                <c:pt idx="553">
                  <c:v>1.0929041697147039</c:v>
                </c:pt>
                <c:pt idx="554">
                  <c:v>1.0933473179502549</c:v>
                </c:pt>
                <c:pt idx="555">
                  <c:v>1.0880271306399294</c:v>
                </c:pt>
                <c:pt idx="556">
                  <c:v>1.0810965982488876</c:v>
                </c:pt>
                <c:pt idx="557">
                  <c:v>1.0816643159379407</c:v>
                </c:pt>
                <c:pt idx="558">
                  <c:v>1.0850485991995427</c:v>
                </c:pt>
                <c:pt idx="559">
                  <c:v>1.076956396188276</c:v>
                </c:pt>
                <c:pt idx="560">
                  <c:v>1.0679851668726823</c:v>
                </c:pt>
                <c:pt idx="561">
                  <c:v>1.0674863387978142</c:v>
                </c:pt>
                <c:pt idx="562">
                  <c:v>1.0633136905577636</c:v>
                </c:pt>
                <c:pt idx="563">
                  <c:v>1.0568777732956836</c:v>
                </c:pt>
                <c:pt idx="564">
                  <c:v>1.055768468349412</c:v>
                </c:pt>
                <c:pt idx="565">
                  <c:v>1.0560805769709027</c:v>
                </c:pt>
                <c:pt idx="566">
                  <c:v>1.0524098624705738</c:v>
                </c:pt>
                <c:pt idx="567">
                  <c:v>1.0543356903609973</c:v>
                </c:pt>
                <c:pt idx="568">
                  <c:v>1.0547707558859976</c:v>
                </c:pt>
                <c:pt idx="569">
                  <c:v>1.0556809631301731</c:v>
                </c:pt>
                <c:pt idx="570">
                  <c:v>1.0500429289831963</c:v>
                </c:pt>
                <c:pt idx="571">
                  <c:v>1.0488830170550083</c:v>
                </c:pt>
                <c:pt idx="572">
                  <c:v>1.0478334956183057</c:v>
                </c:pt>
                <c:pt idx="573">
                  <c:v>1.0459282598158024</c:v>
                </c:pt>
                <c:pt idx="574">
                  <c:v>1.0486205616726463</c:v>
                </c:pt>
                <c:pt idx="575">
                  <c:v>1.0478368355995054</c:v>
                </c:pt>
                <c:pt idx="576">
                  <c:v>1.0489651691065121</c:v>
                </c:pt>
                <c:pt idx="577">
                  <c:v>1.0482099004782215</c:v>
                </c:pt>
                <c:pt idx="578">
                  <c:v>1.0486708616925644</c:v>
                </c:pt>
                <c:pt idx="579">
                  <c:v>1.047993905535805</c:v>
                </c:pt>
                <c:pt idx="580">
                  <c:v>1.045802517192163</c:v>
                </c:pt>
                <c:pt idx="581">
                  <c:v>1.0460296096904442</c:v>
                </c:pt>
                <c:pt idx="582">
                  <c:v>1.0462814339218833</c:v>
                </c:pt>
                <c:pt idx="583">
                  <c:v>1.0462359989580619</c:v>
                </c:pt>
                <c:pt idx="584">
                  <c:v>1.0482421358710019</c:v>
                </c:pt>
                <c:pt idx="585">
                  <c:v>1.051074518559866</c:v>
                </c:pt>
                <c:pt idx="586">
                  <c:v>1.0543731778425656</c:v>
                </c:pt>
                <c:pt idx="587">
                  <c:v>1.057467911318553</c:v>
                </c:pt>
                <c:pt idx="588">
                  <c:v>1.0555088309503784</c:v>
                </c:pt>
                <c:pt idx="589">
                  <c:v>1.0526243849097869</c:v>
                </c:pt>
                <c:pt idx="590">
                  <c:v>1.0506037172703839</c:v>
                </c:pt>
                <c:pt idx="591">
                  <c:v>1.0530595369349502</c:v>
                </c:pt>
                <c:pt idx="592">
                  <c:v>1.0579935092422745</c:v>
                </c:pt>
                <c:pt idx="593">
                  <c:v>1.0589663049685893</c:v>
                </c:pt>
                <c:pt idx="594">
                  <c:v>1.0579384052875827</c:v>
                </c:pt>
                <c:pt idx="595">
                  <c:v>1.0571549534292972</c:v>
                </c:pt>
                <c:pt idx="596">
                  <c:v>1.056707400796375</c:v>
                </c:pt>
                <c:pt idx="597">
                  <c:v>1.0556637907041468</c:v>
                </c:pt>
                <c:pt idx="598">
                  <c:v>1.0542614032640536</c:v>
                </c:pt>
                <c:pt idx="599">
                  <c:v>1.0546842470506592</c:v>
                </c:pt>
                <c:pt idx="600">
                  <c:v>1.0539020710464957</c:v>
                </c:pt>
                <c:pt idx="601">
                  <c:v>1.0540758676351896</c:v>
                </c:pt>
                <c:pt idx="602">
                  <c:v>1.0605596547403593</c:v>
                </c:pt>
                <c:pt idx="603">
                  <c:v>1.0593092059997249</c:v>
                </c:pt>
                <c:pt idx="604">
                  <c:v>1.0611862942700836</c:v>
                </c:pt>
                <c:pt idx="605">
                  <c:v>1.0662358642972536</c:v>
                </c:pt>
                <c:pt idx="606">
                  <c:v>1.0596291012838803</c:v>
                </c:pt>
                <c:pt idx="607">
                  <c:v>1.0611931976582103</c:v>
                </c:pt>
                <c:pt idx="608">
                  <c:v>1.063201663201663</c:v>
                </c:pt>
                <c:pt idx="609">
                  <c:v>1.0634234736548649</c:v>
                </c:pt>
                <c:pt idx="610">
                  <c:v>1.0609403005652833</c:v>
                </c:pt>
                <c:pt idx="611">
                  <c:v>1.0655070837424603</c:v>
                </c:pt>
                <c:pt idx="612">
                  <c:v>1.0658401026079523</c:v>
                </c:pt>
                <c:pt idx="613">
                  <c:v>1.0703218116805722</c:v>
                </c:pt>
                <c:pt idx="614">
                  <c:v>1.0701526937481993</c:v>
                </c:pt>
                <c:pt idx="615">
                  <c:v>1.072213270836385</c:v>
                </c:pt>
                <c:pt idx="616">
                  <c:v>1.0715094873973379</c:v>
                </c:pt>
                <c:pt idx="617">
                  <c:v>1.065063255943278</c:v>
                </c:pt>
                <c:pt idx="618">
                  <c:v>1.0661609776654026</c:v>
                </c:pt>
                <c:pt idx="619">
                  <c:v>1.0632841582793326</c:v>
                </c:pt>
                <c:pt idx="620">
                  <c:v>1.0666091209897857</c:v>
                </c:pt>
                <c:pt idx="621">
                  <c:v>1.0701272411798728</c:v>
                </c:pt>
                <c:pt idx="622">
                  <c:v>1.0717889577627215</c:v>
                </c:pt>
                <c:pt idx="623">
                  <c:v>1.0710487444608567</c:v>
                </c:pt>
                <c:pt idx="624">
                  <c:v>1.0672800460034502</c:v>
                </c:pt>
                <c:pt idx="625">
                  <c:v>1.066561694818208</c:v>
                </c:pt>
                <c:pt idx="626">
                  <c:v>1.0675254813137032</c:v>
                </c:pt>
                <c:pt idx="627">
                  <c:v>1.0696374838802121</c:v>
                </c:pt>
                <c:pt idx="628">
                  <c:v>1.0676974508984538</c:v>
                </c:pt>
                <c:pt idx="629">
                  <c:v>1.0657381615598887</c:v>
                </c:pt>
                <c:pt idx="630">
                  <c:v>1.0624153804494991</c:v>
                </c:pt>
                <c:pt idx="631">
                  <c:v>1.0643923825181532</c:v>
                </c:pt>
                <c:pt idx="632">
                  <c:v>1.0610717626620341</c:v>
                </c:pt>
                <c:pt idx="633">
                  <c:v>1.0575577557755775</c:v>
                </c:pt>
                <c:pt idx="634">
                  <c:v>1.0581349980491612</c:v>
                </c:pt>
                <c:pt idx="635">
                  <c:v>1.0590029169981439</c:v>
                </c:pt>
                <c:pt idx="636">
                  <c:v>1.0586648685097775</c:v>
                </c:pt>
                <c:pt idx="637">
                  <c:v>1.0524715833994185</c:v>
                </c:pt>
                <c:pt idx="638">
                  <c:v>1.055385841413202</c:v>
                </c:pt>
                <c:pt idx="639">
                  <c:v>1.0527428949107733</c:v>
                </c:pt>
                <c:pt idx="640">
                  <c:v>1.0519008693395615</c:v>
                </c:pt>
                <c:pt idx="641">
                  <c:v>1.0508001016002031</c:v>
                </c:pt>
                <c:pt idx="642">
                  <c:v>1.0454602536732387</c:v>
                </c:pt>
                <c:pt idx="643">
                  <c:v>1.0479817212490481</c:v>
                </c:pt>
                <c:pt idx="644">
                  <c:v>1.0461980272193783</c:v>
                </c:pt>
                <c:pt idx="645">
                  <c:v>1.0475304045668901</c:v>
                </c:pt>
                <c:pt idx="646">
                  <c:v>1.0443765281173596</c:v>
                </c:pt>
                <c:pt idx="647">
                  <c:v>1.0435049772643479</c:v>
                </c:pt>
                <c:pt idx="648">
                  <c:v>1.0466725374260915</c:v>
                </c:pt>
                <c:pt idx="649">
                  <c:v>1.0440220723482527</c:v>
                </c:pt>
                <c:pt idx="650">
                  <c:v>1.041294373339773</c:v>
                </c:pt>
                <c:pt idx="651">
                  <c:v>1.04149377593361</c:v>
                </c:pt>
                <c:pt idx="652">
                  <c:v>1.0391944042450554</c:v>
                </c:pt>
                <c:pt idx="653">
                  <c:v>1.0373222748815165</c:v>
                </c:pt>
                <c:pt idx="654">
                  <c:v>1.0432262738468971</c:v>
                </c:pt>
                <c:pt idx="655">
                  <c:v>1.0435148455343191</c:v>
                </c:pt>
                <c:pt idx="656">
                  <c:v>1.0448430493273542</c:v>
                </c:pt>
                <c:pt idx="657">
                  <c:v>1.0481540930979134</c:v>
                </c:pt>
                <c:pt idx="658">
                  <c:v>1.0512723607961705</c:v>
                </c:pt>
                <c:pt idx="659">
                  <c:v>1.0463988058216196</c:v>
                </c:pt>
                <c:pt idx="660">
                  <c:v>1.0513265559137119</c:v>
                </c:pt>
                <c:pt idx="661">
                  <c:v>1.0541687468796803</c:v>
                </c:pt>
                <c:pt idx="662">
                  <c:v>1.0551230537418383</c:v>
                </c:pt>
                <c:pt idx="663">
                  <c:v>1.054759792115604</c:v>
                </c:pt>
                <c:pt idx="664">
                  <c:v>1.0545224541429474</c:v>
                </c:pt>
                <c:pt idx="665">
                  <c:v>1.0516096705499187</c:v>
                </c:pt>
                <c:pt idx="666">
                  <c:v>1.0470661672908865</c:v>
                </c:pt>
                <c:pt idx="667">
                  <c:v>1.0462050271069492</c:v>
                </c:pt>
                <c:pt idx="668">
                  <c:v>1.0442239372779616</c:v>
                </c:pt>
                <c:pt idx="669">
                  <c:v>1.0382637809398541</c:v>
                </c:pt>
                <c:pt idx="670">
                  <c:v>1.0350672121566336</c:v>
                </c:pt>
                <c:pt idx="671">
                  <c:v>1.0386434421501904</c:v>
                </c:pt>
                <c:pt idx="672">
                  <c:v>1.0349554489376285</c:v>
                </c:pt>
                <c:pt idx="673">
                  <c:v>1.0351099343847128</c:v>
                </c:pt>
                <c:pt idx="674">
                  <c:v>1.0358816135298823</c:v>
                </c:pt>
                <c:pt idx="675">
                  <c:v>1.0383778210562493</c:v>
                </c:pt>
                <c:pt idx="676">
                  <c:v>1.0362449347140927</c:v>
                </c:pt>
                <c:pt idx="677">
                  <c:v>1.0379575237234524</c:v>
                </c:pt>
                <c:pt idx="678">
                  <c:v>1.0392635314995564</c:v>
                </c:pt>
                <c:pt idx="679">
                  <c:v>1.0348132642943706</c:v>
                </c:pt>
                <c:pt idx="680">
                  <c:v>1.0425038639876354</c:v>
                </c:pt>
                <c:pt idx="681">
                  <c:v>1.0426613616268789</c:v>
                </c:pt>
                <c:pt idx="682">
                  <c:v>1.0431630604505913</c:v>
                </c:pt>
                <c:pt idx="683">
                  <c:v>1.0409461117929264</c:v>
                </c:pt>
                <c:pt idx="684">
                  <c:v>1.0359880039986671</c:v>
                </c:pt>
                <c:pt idx="685">
                  <c:v>1.0245316681534342</c:v>
                </c:pt>
                <c:pt idx="686">
                  <c:v>1.022568868237637</c:v>
                </c:pt>
                <c:pt idx="687">
                  <c:v>1.0072587532023911</c:v>
                </c:pt>
                <c:pt idx="688">
                  <c:v>1.0151564714862065</c:v>
                </c:pt>
                <c:pt idx="689">
                  <c:v>1.0155303447516246</c:v>
                </c:pt>
                <c:pt idx="690">
                  <c:v>1.0212789912181941</c:v>
                </c:pt>
                <c:pt idx="691">
                  <c:v>1.0189398184467107</c:v>
                </c:pt>
                <c:pt idx="692">
                  <c:v>1.0188791260983139</c:v>
                </c:pt>
                <c:pt idx="693">
                  <c:v>1.021382578058559</c:v>
                </c:pt>
                <c:pt idx="694">
                  <c:v>1.0216209687160285</c:v>
                </c:pt>
                <c:pt idx="695">
                  <c:v>1.0204908543644364</c:v>
                </c:pt>
                <c:pt idx="696">
                  <c:v>1.0195417005932303</c:v>
                </c:pt>
                <c:pt idx="697">
                  <c:v>1.0279075338363877</c:v>
                </c:pt>
                <c:pt idx="698">
                  <c:v>1.037269328187191</c:v>
                </c:pt>
                <c:pt idx="699">
                  <c:v>1.0364921883909226</c:v>
                </c:pt>
                <c:pt idx="700">
                  <c:v>1.0345026540503117</c:v>
                </c:pt>
                <c:pt idx="701">
                  <c:v>1.0373874913454881</c:v>
                </c:pt>
                <c:pt idx="702">
                  <c:v>1.0484702646957718</c:v>
                </c:pt>
                <c:pt idx="703">
                  <c:v>1.0453773905171437</c:v>
                </c:pt>
                <c:pt idx="704">
                  <c:v>1.0463215258855585</c:v>
                </c:pt>
                <c:pt idx="705">
                  <c:v>1.0507661714820447</c:v>
                </c:pt>
                <c:pt idx="706">
                  <c:v>1.0517076665870551</c:v>
                </c:pt>
                <c:pt idx="707">
                  <c:v>1.0436819299683804</c:v>
                </c:pt>
                <c:pt idx="708">
                  <c:v>1.0461482994832352</c:v>
                </c:pt>
                <c:pt idx="709">
                  <c:v>1.0427870002338087</c:v>
                </c:pt>
                <c:pt idx="710">
                  <c:v>1.0490827359980561</c:v>
                </c:pt>
                <c:pt idx="711">
                  <c:v>1.0493705257960997</c:v>
                </c:pt>
                <c:pt idx="712">
                  <c:v>1.0520885131775235</c:v>
                </c:pt>
                <c:pt idx="713">
                  <c:v>1.0532379335435362</c:v>
                </c:pt>
                <c:pt idx="714">
                  <c:v>1.0544031797292261</c:v>
                </c:pt>
                <c:pt idx="715">
                  <c:v>1.0539470428111855</c:v>
                </c:pt>
                <c:pt idx="716">
                  <c:v>1.0548016026883804</c:v>
                </c:pt>
                <c:pt idx="717">
                  <c:v>1.0558874286472855</c:v>
                </c:pt>
                <c:pt idx="718">
                  <c:v>1.0563770794824401</c:v>
                </c:pt>
                <c:pt idx="719">
                  <c:v>1.0552027990151613</c:v>
                </c:pt>
                <c:pt idx="720">
                  <c:v>1.0544339381548682</c:v>
                </c:pt>
                <c:pt idx="721">
                  <c:v>1.0537950421671352</c:v>
                </c:pt>
                <c:pt idx="722">
                  <c:v>1.0589616488390297</c:v>
                </c:pt>
                <c:pt idx="723">
                  <c:v>1.062002743484225</c:v>
                </c:pt>
                <c:pt idx="724">
                  <c:v>1.0600999473961072</c:v>
                </c:pt>
                <c:pt idx="725">
                  <c:v>1.0576898368238468</c:v>
                </c:pt>
                <c:pt idx="726">
                  <c:v>1.0601774463160603</c:v>
                </c:pt>
                <c:pt idx="727">
                  <c:v>1.0630350194552529</c:v>
                </c:pt>
                <c:pt idx="728">
                  <c:v>1.0653958167858089</c:v>
                </c:pt>
                <c:pt idx="729">
                  <c:v>1.0669249265295218</c:v>
                </c:pt>
                <c:pt idx="730">
                  <c:v>1.0662216987305326</c:v>
                </c:pt>
                <c:pt idx="731">
                  <c:v>1.0644746981762137</c:v>
                </c:pt>
                <c:pt idx="732">
                  <c:v>1.064507635597683</c:v>
                </c:pt>
                <c:pt idx="733">
                  <c:v>1.0649385716214392</c:v>
                </c:pt>
                <c:pt idx="734">
                  <c:v>1.0683187294633076</c:v>
                </c:pt>
                <c:pt idx="735">
                  <c:v>1.0674778761061949</c:v>
                </c:pt>
                <c:pt idx="736">
                  <c:v>1.070913808013837</c:v>
                </c:pt>
                <c:pt idx="737">
                  <c:v>1.0679261609460629</c:v>
                </c:pt>
                <c:pt idx="738">
                  <c:v>1.0647199213814404</c:v>
                </c:pt>
                <c:pt idx="739">
                  <c:v>1.0660403813796973</c:v>
                </c:pt>
                <c:pt idx="740">
                  <c:v>1.0674828742165865</c:v>
                </c:pt>
                <c:pt idx="741">
                  <c:v>1.0689506261695696</c:v>
                </c:pt>
                <c:pt idx="742">
                  <c:v>1.0702710254260968</c:v>
                </c:pt>
                <c:pt idx="743">
                  <c:v>1.0716785664286712</c:v>
                </c:pt>
                <c:pt idx="744">
                  <c:v>1.0704476792090087</c:v>
                </c:pt>
                <c:pt idx="745">
                  <c:v>1.071544495536922</c:v>
                </c:pt>
                <c:pt idx="746">
                  <c:v>1.0738345459444893</c:v>
                </c:pt>
                <c:pt idx="747">
                  <c:v>1.0744349709026932</c:v>
                </c:pt>
                <c:pt idx="748">
                  <c:v>1.0712343665035344</c:v>
                </c:pt>
                <c:pt idx="749">
                  <c:v>1.0698689956331877</c:v>
                </c:pt>
                <c:pt idx="750">
                  <c:v>1.0732694643098097</c:v>
                </c:pt>
                <c:pt idx="751">
                  <c:v>1.0749616831545215</c:v>
                </c:pt>
                <c:pt idx="752">
                  <c:v>1.0752267969295184</c:v>
                </c:pt>
                <c:pt idx="753">
                  <c:v>1.0782892867291844</c:v>
                </c:pt>
                <c:pt idx="754">
                  <c:v>1.0763411279229711</c:v>
                </c:pt>
                <c:pt idx="755">
                  <c:v>1.0748026042388144</c:v>
                </c:pt>
                <c:pt idx="756">
                  <c:v>1.067064083457526</c:v>
                </c:pt>
                <c:pt idx="757">
                  <c:v>1.0755970043803873</c:v>
                </c:pt>
                <c:pt idx="758">
                  <c:v>1.0740586932447398</c:v>
                </c:pt>
                <c:pt idx="759">
                  <c:v>1.0760823875577974</c:v>
                </c:pt>
                <c:pt idx="760">
                  <c:v>1.0748403221327409</c:v>
                </c:pt>
                <c:pt idx="761">
                  <c:v>1.0771876719867914</c:v>
                </c:pt>
                <c:pt idx="762">
                  <c:v>1.081353591160221</c:v>
                </c:pt>
                <c:pt idx="763">
                  <c:v>1.0733186328555677</c:v>
                </c:pt>
                <c:pt idx="764">
                  <c:v>1.0696416497633534</c:v>
                </c:pt>
                <c:pt idx="765">
                  <c:v>1.0724914675767918</c:v>
                </c:pt>
                <c:pt idx="766">
                  <c:v>1.0708935259497057</c:v>
                </c:pt>
                <c:pt idx="767">
                  <c:v>1.0696517412935322</c:v>
                </c:pt>
                <c:pt idx="768">
                  <c:v>1.0659208949260888</c:v>
                </c:pt>
                <c:pt idx="769">
                  <c:v>1.0594622543950361</c:v>
                </c:pt>
                <c:pt idx="770">
                  <c:v>1.0633252147160621</c:v>
                </c:pt>
                <c:pt idx="771">
                  <c:v>1.0657723365459755</c:v>
                </c:pt>
                <c:pt idx="772">
                  <c:v>1.0601387818041637</c:v>
                </c:pt>
                <c:pt idx="773">
                  <c:v>1.0619644034278182</c:v>
                </c:pt>
                <c:pt idx="774">
                  <c:v>1.0661067461392577</c:v>
                </c:pt>
                <c:pt idx="775">
                  <c:v>1.0698671831765356</c:v>
                </c:pt>
                <c:pt idx="776">
                  <c:v>1.0715856004396811</c:v>
                </c:pt>
                <c:pt idx="777">
                  <c:v>1.0720229163824853</c:v>
                </c:pt>
                <c:pt idx="778">
                  <c:v>1.0724343352288113</c:v>
                </c:pt>
                <c:pt idx="779">
                  <c:v>1.0709787457360271</c:v>
                </c:pt>
                <c:pt idx="780">
                  <c:v>1.0696251952108276</c:v>
                </c:pt>
                <c:pt idx="781">
                  <c:v>1.0660426417056681</c:v>
                </c:pt>
                <c:pt idx="782">
                  <c:v>1.0629253884679593</c:v>
                </c:pt>
                <c:pt idx="783">
                  <c:v>1.0647181628392484</c:v>
                </c:pt>
                <c:pt idx="784">
                  <c:v>1.0618992695117262</c:v>
                </c:pt>
                <c:pt idx="785">
                  <c:v>1.0638541932194749</c:v>
                </c:pt>
                <c:pt idx="786">
                  <c:v>1.0687954309449637</c:v>
                </c:pt>
                <c:pt idx="787">
                  <c:v>1.0657168527788474</c:v>
                </c:pt>
                <c:pt idx="788">
                  <c:v>1.0643684009667982</c:v>
                </c:pt>
                <c:pt idx="789">
                  <c:v>1.056347234932671</c:v>
                </c:pt>
                <c:pt idx="790">
                  <c:v>1.0527197731374065</c:v>
                </c:pt>
                <c:pt idx="791">
                  <c:v>1.0480537593508303</c:v>
                </c:pt>
                <c:pt idx="792">
                  <c:v>1.0459638400814872</c:v>
                </c:pt>
                <c:pt idx="793">
                  <c:v>1.0466394071045233</c:v>
                </c:pt>
                <c:pt idx="794">
                  <c:v>1.0447667875453295</c:v>
                </c:pt>
                <c:pt idx="795">
                  <c:v>1.0515621031242062</c:v>
                </c:pt>
                <c:pt idx="796">
                  <c:v>1.0497760716570697</c:v>
                </c:pt>
                <c:pt idx="797">
                  <c:v>1.048401364842664</c:v>
                </c:pt>
                <c:pt idx="798">
                  <c:v>1.0510578994045354</c:v>
                </c:pt>
                <c:pt idx="799">
                  <c:v>1.0521727983591846</c:v>
                </c:pt>
                <c:pt idx="800">
                  <c:v>1.0549210830232258</c:v>
                </c:pt>
                <c:pt idx="801">
                  <c:v>1.0562145435791646</c:v>
                </c:pt>
                <c:pt idx="802">
                  <c:v>1.0540642247867538</c:v>
                </c:pt>
                <c:pt idx="803">
                  <c:v>1.051193699237017</c:v>
                </c:pt>
                <c:pt idx="804">
                  <c:v>1.0530602171767027</c:v>
                </c:pt>
                <c:pt idx="805">
                  <c:v>1.0575705939629991</c:v>
                </c:pt>
                <c:pt idx="806">
                  <c:v>1.0562069382328054</c:v>
                </c:pt>
                <c:pt idx="807">
                  <c:v>1.0575858250276855</c:v>
                </c:pt>
                <c:pt idx="808">
                  <c:v>1.0580979400518071</c:v>
                </c:pt>
                <c:pt idx="809">
                  <c:v>1.0520897928810617</c:v>
                </c:pt>
                <c:pt idx="810">
                  <c:v>1.0503965832824893</c:v>
                </c:pt>
                <c:pt idx="811">
                  <c:v>1.0491301151678509</c:v>
                </c:pt>
                <c:pt idx="812">
                  <c:v>1.0499078057775046</c:v>
                </c:pt>
                <c:pt idx="813">
                  <c:v>1.0460502585066731</c:v>
                </c:pt>
                <c:pt idx="814">
                  <c:v>1.0443196750686896</c:v>
                </c:pt>
                <c:pt idx="815">
                  <c:v>1.0442748091603054</c:v>
                </c:pt>
                <c:pt idx="816">
                  <c:v>1.0458855203090247</c:v>
                </c:pt>
                <c:pt idx="817">
                  <c:v>1.0468876313662085</c:v>
                </c:pt>
                <c:pt idx="818">
                  <c:v>1.0490162236796687</c:v>
                </c:pt>
                <c:pt idx="819">
                  <c:v>1.0457017239384472</c:v>
                </c:pt>
                <c:pt idx="820">
                  <c:v>1.0491610935116742</c:v>
                </c:pt>
                <c:pt idx="821">
                  <c:v>1.0495302169121914</c:v>
                </c:pt>
                <c:pt idx="822">
                  <c:v>1.0555163490943307</c:v>
                </c:pt>
                <c:pt idx="823">
                  <c:v>1.0559187485407426</c:v>
                </c:pt>
                <c:pt idx="824">
                  <c:v>1.0549116028568084</c:v>
                </c:pt>
                <c:pt idx="825">
                  <c:v>1.0545923149015932</c:v>
                </c:pt>
                <c:pt idx="826">
                  <c:v>1.0556294594267748</c:v>
                </c:pt>
                <c:pt idx="827">
                  <c:v>1.0610231425091352</c:v>
                </c:pt>
                <c:pt idx="828">
                  <c:v>1.0616638287521285</c:v>
                </c:pt>
                <c:pt idx="829">
                  <c:v>1.0622710622710623</c:v>
                </c:pt>
                <c:pt idx="830">
                  <c:v>1.0607005758157391</c:v>
                </c:pt>
                <c:pt idx="831">
                  <c:v>1.0510807873445236</c:v>
                </c:pt>
                <c:pt idx="832">
                  <c:v>1.0502572693550318</c:v>
                </c:pt>
                <c:pt idx="833">
                  <c:v>1.0519976147883126</c:v>
                </c:pt>
                <c:pt idx="834">
                  <c:v>1.0553067893017065</c:v>
                </c:pt>
                <c:pt idx="835">
                  <c:v>1.0537043817893323</c:v>
                </c:pt>
                <c:pt idx="836">
                  <c:v>1.0562025316455697</c:v>
                </c:pt>
                <c:pt idx="837">
                  <c:v>1.0597846738442052</c:v>
                </c:pt>
                <c:pt idx="838">
                  <c:v>1.0620919216489566</c:v>
                </c:pt>
                <c:pt idx="839">
                  <c:v>1.0617991845056065</c:v>
                </c:pt>
                <c:pt idx="840">
                  <c:v>1.060984945139066</c:v>
                </c:pt>
                <c:pt idx="841">
                  <c:v>1.0581086213444739</c:v>
                </c:pt>
                <c:pt idx="842">
                  <c:v>1.0582891748675245</c:v>
                </c:pt>
                <c:pt idx="843">
                  <c:v>1.0578839764886276</c:v>
                </c:pt>
                <c:pt idx="844">
                  <c:v>1.0535894843276035</c:v>
                </c:pt>
                <c:pt idx="845">
                  <c:v>1.0558831068956678</c:v>
                </c:pt>
                <c:pt idx="846">
                  <c:v>1.0523973038280554</c:v>
                </c:pt>
                <c:pt idx="847">
                  <c:v>1.0509907863183137</c:v>
                </c:pt>
                <c:pt idx="848">
                  <c:v>1.0552902739381755</c:v>
                </c:pt>
                <c:pt idx="849">
                  <c:v>1.0556116015132408</c:v>
                </c:pt>
                <c:pt idx="850">
                  <c:v>1.0536486142893466</c:v>
                </c:pt>
                <c:pt idx="851">
                  <c:v>1.0558205491813848</c:v>
                </c:pt>
                <c:pt idx="852">
                  <c:v>1.0584103031091452</c:v>
                </c:pt>
                <c:pt idx="853">
                  <c:v>1.0566134843026249</c:v>
                </c:pt>
                <c:pt idx="854">
                  <c:v>1.0514844043592635</c:v>
                </c:pt>
                <c:pt idx="855">
                  <c:v>1.0530102234002272</c:v>
                </c:pt>
                <c:pt idx="856">
                  <c:v>1.0509562315492234</c:v>
                </c:pt>
                <c:pt idx="857">
                  <c:v>1.0535134433043254</c:v>
                </c:pt>
              </c:numCache>
            </c:numRef>
          </c:val>
          <c:smooth val="0"/>
          <c:extLst>
            <c:ext xmlns:c16="http://schemas.microsoft.com/office/drawing/2014/chart" uri="{C3380CC4-5D6E-409C-BE32-E72D297353CC}">
              <c16:uniqueId val="{00000000-6212-45A6-A3FA-4F365977BADE}"/>
            </c:ext>
          </c:extLst>
        </c:ser>
        <c:ser>
          <c:idx val="1"/>
          <c:order val="1"/>
          <c:tx>
            <c:strRef>
              <c:f>'Working Data (Jan 21 - May 24)'!$M$9</c:f>
              <c:strCache>
                <c:ptCount val="1"/>
                <c:pt idx="0">
                  <c:v>5th Percentile</c:v>
                </c:pt>
              </c:strCache>
            </c:strRef>
          </c:tx>
          <c:spPr>
            <a:ln w="28575" cap="rnd">
              <a:solidFill>
                <a:schemeClr val="bg1">
                  <a:lumMod val="50000"/>
                </a:schemeClr>
              </a:solidFill>
              <a:round/>
            </a:ln>
            <a:effectLst/>
          </c:spPr>
          <c:marker>
            <c:symbol val="none"/>
          </c:marker>
          <c:val>
            <c:numRef>
              <c:f>'Working Data (Jan 21 - May 24)'!$M$10:$M$867</c:f>
              <c:numCache>
                <c:formatCode>0.000000</c:formatCode>
                <c:ptCount val="858"/>
                <c:pt idx="0">
                  <c:v>1.0144658753709199</c:v>
                </c:pt>
                <c:pt idx="1">
                  <c:v>1.0144658753709199</c:v>
                </c:pt>
                <c:pt idx="2">
                  <c:v>1.0144658753709199</c:v>
                </c:pt>
                <c:pt idx="3">
                  <c:v>1.0144658753709199</c:v>
                </c:pt>
                <c:pt idx="4">
                  <c:v>1.0144658753709199</c:v>
                </c:pt>
                <c:pt idx="5">
                  <c:v>1.0144658753709199</c:v>
                </c:pt>
                <c:pt idx="6">
                  <c:v>1.0144658753709199</c:v>
                </c:pt>
                <c:pt idx="7">
                  <c:v>1.0144658753709199</c:v>
                </c:pt>
                <c:pt idx="8">
                  <c:v>1.0144658753709199</c:v>
                </c:pt>
                <c:pt idx="9">
                  <c:v>1.0144658753709199</c:v>
                </c:pt>
                <c:pt idx="10">
                  <c:v>1.0144658753709199</c:v>
                </c:pt>
                <c:pt idx="11">
                  <c:v>1.0144658753709199</c:v>
                </c:pt>
                <c:pt idx="12">
                  <c:v>1.0144658753709199</c:v>
                </c:pt>
                <c:pt idx="13">
                  <c:v>1.0144658753709199</c:v>
                </c:pt>
                <c:pt idx="14">
                  <c:v>1.0144658753709199</c:v>
                </c:pt>
                <c:pt idx="15">
                  <c:v>1.0144658753709199</c:v>
                </c:pt>
                <c:pt idx="16">
                  <c:v>1.0144658753709199</c:v>
                </c:pt>
                <c:pt idx="17">
                  <c:v>1.0144658753709199</c:v>
                </c:pt>
                <c:pt idx="18">
                  <c:v>1.0144658753709199</c:v>
                </c:pt>
                <c:pt idx="19">
                  <c:v>1.0144658753709199</c:v>
                </c:pt>
                <c:pt idx="20">
                  <c:v>1.0144658753709199</c:v>
                </c:pt>
                <c:pt idx="21">
                  <c:v>1.0144658753709199</c:v>
                </c:pt>
                <c:pt idx="22">
                  <c:v>1.0144658753709199</c:v>
                </c:pt>
                <c:pt idx="23">
                  <c:v>1.0144658753709199</c:v>
                </c:pt>
                <c:pt idx="24">
                  <c:v>1.0144658753709199</c:v>
                </c:pt>
                <c:pt idx="25">
                  <c:v>1.0144658753709199</c:v>
                </c:pt>
                <c:pt idx="26">
                  <c:v>1.0144658753709199</c:v>
                </c:pt>
                <c:pt idx="27">
                  <c:v>1.0144658753709199</c:v>
                </c:pt>
                <c:pt idx="28">
                  <c:v>1.0144658753709199</c:v>
                </c:pt>
                <c:pt idx="29">
                  <c:v>1.0144658753709199</c:v>
                </c:pt>
                <c:pt idx="30">
                  <c:v>1.0144658753709199</c:v>
                </c:pt>
                <c:pt idx="31">
                  <c:v>1.0144658753709199</c:v>
                </c:pt>
                <c:pt idx="32">
                  <c:v>1.0144658753709199</c:v>
                </c:pt>
                <c:pt idx="33">
                  <c:v>1.0144658753709199</c:v>
                </c:pt>
                <c:pt idx="34">
                  <c:v>1.0144658753709199</c:v>
                </c:pt>
                <c:pt idx="35">
                  <c:v>1.0144658753709199</c:v>
                </c:pt>
                <c:pt idx="36">
                  <c:v>1.0144658753709199</c:v>
                </c:pt>
                <c:pt idx="37">
                  <c:v>1.0144658753709199</c:v>
                </c:pt>
                <c:pt idx="38">
                  <c:v>1.0144658753709199</c:v>
                </c:pt>
                <c:pt idx="39">
                  <c:v>1.0144658753709199</c:v>
                </c:pt>
                <c:pt idx="40">
                  <c:v>1.0144658753709199</c:v>
                </c:pt>
                <c:pt idx="41">
                  <c:v>1.0144658753709199</c:v>
                </c:pt>
                <c:pt idx="42">
                  <c:v>1.0144658753709199</c:v>
                </c:pt>
                <c:pt idx="43">
                  <c:v>1.0144658753709199</c:v>
                </c:pt>
                <c:pt idx="44">
                  <c:v>1.0144658753709199</c:v>
                </c:pt>
                <c:pt idx="45">
                  <c:v>1.0144658753709199</c:v>
                </c:pt>
                <c:pt idx="46">
                  <c:v>1.0144658753709199</c:v>
                </c:pt>
                <c:pt idx="47">
                  <c:v>1.0144658753709199</c:v>
                </c:pt>
                <c:pt idx="48">
                  <c:v>1.0144658753709199</c:v>
                </c:pt>
                <c:pt idx="49">
                  <c:v>1.0144658753709199</c:v>
                </c:pt>
                <c:pt idx="50">
                  <c:v>1.0144658753709199</c:v>
                </c:pt>
                <c:pt idx="51">
                  <c:v>1.0144658753709199</c:v>
                </c:pt>
                <c:pt idx="52">
                  <c:v>1.0144658753709199</c:v>
                </c:pt>
                <c:pt idx="53">
                  <c:v>1.0144658753709199</c:v>
                </c:pt>
                <c:pt idx="54">
                  <c:v>1.0144658753709199</c:v>
                </c:pt>
                <c:pt idx="55">
                  <c:v>1.0144658753709199</c:v>
                </c:pt>
                <c:pt idx="56">
                  <c:v>1.0144658753709199</c:v>
                </c:pt>
                <c:pt idx="57">
                  <c:v>1.0144658753709199</c:v>
                </c:pt>
                <c:pt idx="58">
                  <c:v>1.0144658753709199</c:v>
                </c:pt>
                <c:pt idx="59">
                  <c:v>1.0144658753709199</c:v>
                </c:pt>
                <c:pt idx="60">
                  <c:v>1.0144658753709199</c:v>
                </c:pt>
                <c:pt idx="61">
                  <c:v>1.0144658753709199</c:v>
                </c:pt>
                <c:pt idx="62">
                  <c:v>1.0144658753709199</c:v>
                </c:pt>
                <c:pt idx="63">
                  <c:v>1.0144658753709199</c:v>
                </c:pt>
                <c:pt idx="64">
                  <c:v>1.0144658753709199</c:v>
                </c:pt>
                <c:pt idx="65">
                  <c:v>1.0144658753709199</c:v>
                </c:pt>
                <c:pt idx="66">
                  <c:v>1.0144658753709199</c:v>
                </c:pt>
                <c:pt idx="67">
                  <c:v>1.0144658753709199</c:v>
                </c:pt>
                <c:pt idx="68">
                  <c:v>1.0144658753709199</c:v>
                </c:pt>
                <c:pt idx="69">
                  <c:v>1.0144658753709199</c:v>
                </c:pt>
                <c:pt idx="70">
                  <c:v>1.0144658753709199</c:v>
                </c:pt>
                <c:pt idx="71">
                  <c:v>1.0144658753709199</c:v>
                </c:pt>
                <c:pt idx="72">
                  <c:v>1.0144658753709199</c:v>
                </c:pt>
                <c:pt idx="73">
                  <c:v>1.0144658753709199</c:v>
                </c:pt>
                <c:pt idx="74">
                  <c:v>1.0144658753709199</c:v>
                </c:pt>
                <c:pt idx="75">
                  <c:v>1.0144658753709199</c:v>
                </c:pt>
                <c:pt idx="76">
                  <c:v>1.0144658753709199</c:v>
                </c:pt>
                <c:pt idx="77">
                  <c:v>1.0144658753709199</c:v>
                </c:pt>
                <c:pt idx="78">
                  <c:v>1.0144658753709199</c:v>
                </c:pt>
                <c:pt idx="79">
                  <c:v>1.0144658753709199</c:v>
                </c:pt>
                <c:pt idx="80">
                  <c:v>1.0144658753709199</c:v>
                </c:pt>
                <c:pt idx="81">
                  <c:v>1.0144658753709199</c:v>
                </c:pt>
                <c:pt idx="82">
                  <c:v>1.0144658753709199</c:v>
                </c:pt>
                <c:pt idx="83">
                  <c:v>1.0144658753709199</c:v>
                </c:pt>
                <c:pt idx="84">
                  <c:v>1.0144658753709199</c:v>
                </c:pt>
                <c:pt idx="85">
                  <c:v>1.0144658753709199</c:v>
                </c:pt>
                <c:pt idx="86">
                  <c:v>1.0144658753709199</c:v>
                </c:pt>
                <c:pt idx="87">
                  <c:v>1.0144658753709199</c:v>
                </c:pt>
                <c:pt idx="88">
                  <c:v>1.0144658753709199</c:v>
                </c:pt>
                <c:pt idx="89">
                  <c:v>1.0144658753709199</c:v>
                </c:pt>
                <c:pt idx="90">
                  <c:v>1.0144658753709199</c:v>
                </c:pt>
                <c:pt idx="91">
                  <c:v>1.0144658753709199</c:v>
                </c:pt>
                <c:pt idx="92">
                  <c:v>1.0144658753709199</c:v>
                </c:pt>
                <c:pt idx="93">
                  <c:v>1.0144658753709199</c:v>
                </c:pt>
                <c:pt idx="94">
                  <c:v>1.0144658753709199</c:v>
                </c:pt>
                <c:pt idx="95">
                  <c:v>1.0144658753709199</c:v>
                </c:pt>
                <c:pt idx="96">
                  <c:v>1.0144658753709199</c:v>
                </c:pt>
                <c:pt idx="97">
                  <c:v>1.0144658753709199</c:v>
                </c:pt>
                <c:pt idx="98">
                  <c:v>1.0144658753709199</c:v>
                </c:pt>
                <c:pt idx="99">
                  <c:v>1.0144658753709199</c:v>
                </c:pt>
                <c:pt idx="100">
                  <c:v>1.0144658753709199</c:v>
                </c:pt>
                <c:pt idx="101">
                  <c:v>1.0144658753709199</c:v>
                </c:pt>
                <c:pt idx="102">
                  <c:v>1.0144658753709199</c:v>
                </c:pt>
                <c:pt idx="103">
                  <c:v>1.0144658753709199</c:v>
                </c:pt>
                <c:pt idx="104">
                  <c:v>1.0144658753709199</c:v>
                </c:pt>
                <c:pt idx="105">
                  <c:v>1.0144658753709199</c:v>
                </c:pt>
                <c:pt idx="106">
                  <c:v>1.0144658753709199</c:v>
                </c:pt>
                <c:pt idx="107">
                  <c:v>1.0144658753709199</c:v>
                </c:pt>
                <c:pt idx="108">
                  <c:v>1.0144658753709199</c:v>
                </c:pt>
                <c:pt idx="109">
                  <c:v>1.0144658753709199</c:v>
                </c:pt>
                <c:pt idx="110">
                  <c:v>1.0144658753709199</c:v>
                </c:pt>
                <c:pt idx="111">
                  <c:v>1.0144658753709199</c:v>
                </c:pt>
                <c:pt idx="112">
                  <c:v>1.0144658753709199</c:v>
                </c:pt>
                <c:pt idx="113">
                  <c:v>1.0144658753709199</c:v>
                </c:pt>
                <c:pt idx="114">
                  <c:v>1.0144658753709199</c:v>
                </c:pt>
                <c:pt idx="115">
                  <c:v>1.0144658753709199</c:v>
                </c:pt>
                <c:pt idx="116">
                  <c:v>1.0144658753709199</c:v>
                </c:pt>
                <c:pt idx="117">
                  <c:v>1.0144658753709199</c:v>
                </c:pt>
                <c:pt idx="118">
                  <c:v>1.0144658753709199</c:v>
                </c:pt>
                <c:pt idx="119">
                  <c:v>1.0144658753709199</c:v>
                </c:pt>
                <c:pt idx="120">
                  <c:v>1.0144658753709199</c:v>
                </c:pt>
                <c:pt idx="121">
                  <c:v>1.0144658753709199</c:v>
                </c:pt>
                <c:pt idx="122">
                  <c:v>1.0144658753709199</c:v>
                </c:pt>
                <c:pt idx="123">
                  <c:v>1.0144658753709199</c:v>
                </c:pt>
                <c:pt idx="124">
                  <c:v>1.0144658753709199</c:v>
                </c:pt>
                <c:pt idx="125">
                  <c:v>1.0144658753709199</c:v>
                </c:pt>
                <c:pt idx="126">
                  <c:v>1.0144658753709199</c:v>
                </c:pt>
                <c:pt idx="127">
                  <c:v>1.0144658753709199</c:v>
                </c:pt>
                <c:pt idx="128">
                  <c:v>1.0144658753709199</c:v>
                </c:pt>
                <c:pt idx="129">
                  <c:v>1.0144658753709199</c:v>
                </c:pt>
                <c:pt idx="130">
                  <c:v>1.0144658753709199</c:v>
                </c:pt>
                <c:pt idx="131">
                  <c:v>1.0144658753709199</c:v>
                </c:pt>
                <c:pt idx="132">
                  <c:v>1.0144658753709199</c:v>
                </c:pt>
                <c:pt idx="133">
                  <c:v>1.0144658753709199</c:v>
                </c:pt>
                <c:pt idx="134">
                  <c:v>1.0144658753709199</c:v>
                </c:pt>
                <c:pt idx="135">
                  <c:v>1.0144658753709199</c:v>
                </c:pt>
                <c:pt idx="136">
                  <c:v>1.0144658753709199</c:v>
                </c:pt>
                <c:pt idx="137">
                  <c:v>1.0144658753709199</c:v>
                </c:pt>
                <c:pt idx="138">
                  <c:v>1.0144658753709199</c:v>
                </c:pt>
                <c:pt idx="139">
                  <c:v>1.0144658753709199</c:v>
                </c:pt>
                <c:pt idx="140">
                  <c:v>1.0144658753709199</c:v>
                </c:pt>
                <c:pt idx="141">
                  <c:v>1.0144658753709199</c:v>
                </c:pt>
                <c:pt idx="142">
                  <c:v>1.0144658753709199</c:v>
                </c:pt>
                <c:pt idx="143">
                  <c:v>1.0144658753709199</c:v>
                </c:pt>
                <c:pt idx="144">
                  <c:v>1.0144658753709199</c:v>
                </c:pt>
                <c:pt idx="145">
                  <c:v>1.0144658753709199</c:v>
                </c:pt>
                <c:pt idx="146">
                  <c:v>1.0144658753709199</c:v>
                </c:pt>
                <c:pt idx="147">
                  <c:v>1.0144658753709199</c:v>
                </c:pt>
                <c:pt idx="148">
                  <c:v>1.0144658753709199</c:v>
                </c:pt>
                <c:pt idx="149">
                  <c:v>1.0144658753709199</c:v>
                </c:pt>
                <c:pt idx="150">
                  <c:v>1.0144658753709199</c:v>
                </c:pt>
                <c:pt idx="151">
                  <c:v>1.0144658753709199</c:v>
                </c:pt>
                <c:pt idx="152">
                  <c:v>1.0144658753709199</c:v>
                </c:pt>
                <c:pt idx="153">
                  <c:v>1.0144658753709199</c:v>
                </c:pt>
                <c:pt idx="154">
                  <c:v>1.0144658753709199</c:v>
                </c:pt>
                <c:pt idx="155">
                  <c:v>1.0144658753709199</c:v>
                </c:pt>
                <c:pt idx="156">
                  <c:v>1.0144658753709199</c:v>
                </c:pt>
                <c:pt idx="157">
                  <c:v>1.0144658753709199</c:v>
                </c:pt>
                <c:pt idx="158">
                  <c:v>1.0144658753709199</c:v>
                </c:pt>
                <c:pt idx="159">
                  <c:v>1.0144658753709199</c:v>
                </c:pt>
                <c:pt idx="160">
                  <c:v>1.0144658753709199</c:v>
                </c:pt>
                <c:pt idx="161">
                  <c:v>1.0144658753709199</c:v>
                </c:pt>
                <c:pt idx="162">
                  <c:v>1.0144658753709199</c:v>
                </c:pt>
                <c:pt idx="163">
                  <c:v>1.0144658753709199</c:v>
                </c:pt>
                <c:pt idx="164">
                  <c:v>1.0144658753709199</c:v>
                </c:pt>
                <c:pt idx="165">
                  <c:v>1.0144658753709199</c:v>
                </c:pt>
                <c:pt idx="166">
                  <c:v>1.0144658753709199</c:v>
                </c:pt>
                <c:pt idx="167">
                  <c:v>1.0144658753709199</c:v>
                </c:pt>
                <c:pt idx="168">
                  <c:v>1.0144658753709199</c:v>
                </c:pt>
                <c:pt idx="169">
                  <c:v>1.0144658753709199</c:v>
                </c:pt>
                <c:pt idx="170">
                  <c:v>1.0144658753709199</c:v>
                </c:pt>
                <c:pt idx="171">
                  <c:v>1.0144658753709199</c:v>
                </c:pt>
                <c:pt idx="172">
                  <c:v>1.0144658753709199</c:v>
                </c:pt>
                <c:pt idx="173">
                  <c:v>1.0144658753709199</c:v>
                </c:pt>
                <c:pt idx="174">
                  <c:v>1.0144658753709199</c:v>
                </c:pt>
                <c:pt idx="175">
                  <c:v>1.0144658753709199</c:v>
                </c:pt>
                <c:pt idx="176">
                  <c:v>1.0144658753709199</c:v>
                </c:pt>
                <c:pt idx="177">
                  <c:v>1.0144658753709199</c:v>
                </c:pt>
                <c:pt idx="178">
                  <c:v>1.0144658753709199</c:v>
                </c:pt>
                <c:pt idx="179">
                  <c:v>1.0144658753709199</c:v>
                </c:pt>
                <c:pt idx="180">
                  <c:v>1.0144658753709199</c:v>
                </c:pt>
                <c:pt idx="181">
                  <c:v>1.0144658753709199</c:v>
                </c:pt>
                <c:pt idx="182">
                  <c:v>1.0144658753709199</c:v>
                </c:pt>
                <c:pt idx="183">
                  <c:v>1.0144658753709199</c:v>
                </c:pt>
                <c:pt idx="184">
                  <c:v>1.0144658753709199</c:v>
                </c:pt>
                <c:pt idx="185">
                  <c:v>1.0144658753709199</c:v>
                </c:pt>
                <c:pt idx="186">
                  <c:v>1.0144658753709199</c:v>
                </c:pt>
                <c:pt idx="187">
                  <c:v>1.0144658753709199</c:v>
                </c:pt>
                <c:pt idx="188">
                  <c:v>1.0144658753709199</c:v>
                </c:pt>
                <c:pt idx="189">
                  <c:v>1.0144658753709199</c:v>
                </c:pt>
                <c:pt idx="190">
                  <c:v>1.0144658753709199</c:v>
                </c:pt>
                <c:pt idx="191">
                  <c:v>1.0144658753709199</c:v>
                </c:pt>
                <c:pt idx="192">
                  <c:v>1.0144658753709199</c:v>
                </c:pt>
                <c:pt idx="193">
                  <c:v>1.0144658753709199</c:v>
                </c:pt>
                <c:pt idx="194">
                  <c:v>1.0144658753709199</c:v>
                </c:pt>
                <c:pt idx="195">
                  <c:v>1.0144658753709199</c:v>
                </c:pt>
                <c:pt idx="196">
                  <c:v>1.0144658753709199</c:v>
                </c:pt>
                <c:pt idx="197">
                  <c:v>1.0144658753709199</c:v>
                </c:pt>
                <c:pt idx="198">
                  <c:v>1.0144658753709199</c:v>
                </c:pt>
                <c:pt idx="199">
                  <c:v>1.0144658753709199</c:v>
                </c:pt>
                <c:pt idx="200">
                  <c:v>1.0144658753709199</c:v>
                </c:pt>
                <c:pt idx="201">
                  <c:v>1.0144658753709199</c:v>
                </c:pt>
                <c:pt idx="202">
                  <c:v>1.0144658753709199</c:v>
                </c:pt>
                <c:pt idx="203">
                  <c:v>1.0144658753709199</c:v>
                </c:pt>
                <c:pt idx="204">
                  <c:v>1.0144658753709199</c:v>
                </c:pt>
                <c:pt idx="205">
                  <c:v>1.0144658753709199</c:v>
                </c:pt>
                <c:pt idx="206">
                  <c:v>1.0144658753709199</c:v>
                </c:pt>
                <c:pt idx="207">
                  <c:v>1.0144658753709199</c:v>
                </c:pt>
                <c:pt idx="208">
                  <c:v>1.0144658753709199</c:v>
                </c:pt>
                <c:pt idx="209">
                  <c:v>1.0144658753709199</c:v>
                </c:pt>
                <c:pt idx="210">
                  <c:v>1.0144658753709199</c:v>
                </c:pt>
                <c:pt idx="211">
                  <c:v>1.0144658753709199</c:v>
                </c:pt>
                <c:pt idx="212">
                  <c:v>1.0144658753709199</c:v>
                </c:pt>
                <c:pt idx="213">
                  <c:v>1.0144658753709199</c:v>
                </c:pt>
                <c:pt idx="214">
                  <c:v>1.0144658753709199</c:v>
                </c:pt>
                <c:pt idx="215">
                  <c:v>1.0144658753709199</c:v>
                </c:pt>
                <c:pt idx="216">
                  <c:v>1.0144658753709199</c:v>
                </c:pt>
                <c:pt idx="217">
                  <c:v>1.0144658753709199</c:v>
                </c:pt>
                <c:pt idx="218">
                  <c:v>1.0144658753709199</c:v>
                </c:pt>
                <c:pt idx="219">
                  <c:v>1.0144658753709199</c:v>
                </c:pt>
                <c:pt idx="220">
                  <c:v>1.0144658753709199</c:v>
                </c:pt>
                <c:pt idx="221">
                  <c:v>1.0144658753709199</c:v>
                </c:pt>
                <c:pt idx="222">
                  <c:v>1.0144658753709199</c:v>
                </c:pt>
                <c:pt idx="223">
                  <c:v>1.0144658753709199</c:v>
                </c:pt>
                <c:pt idx="224">
                  <c:v>1.0144658753709199</c:v>
                </c:pt>
                <c:pt idx="225">
                  <c:v>1.0144658753709199</c:v>
                </c:pt>
                <c:pt idx="226">
                  <c:v>1.0144658753709199</c:v>
                </c:pt>
                <c:pt idx="227">
                  <c:v>1.0144658753709199</c:v>
                </c:pt>
                <c:pt idx="228">
                  <c:v>1.0144658753709199</c:v>
                </c:pt>
                <c:pt idx="229">
                  <c:v>1.0144658753709199</c:v>
                </c:pt>
                <c:pt idx="230">
                  <c:v>1.0144658753709199</c:v>
                </c:pt>
                <c:pt idx="231">
                  <c:v>1.0144658753709199</c:v>
                </c:pt>
                <c:pt idx="232">
                  <c:v>1.0144658753709199</c:v>
                </c:pt>
                <c:pt idx="233">
                  <c:v>1.0144658753709199</c:v>
                </c:pt>
                <c:pt idx="234">
                  <c:v>1.0144658753709199</c:v>
                </c:pt>
                <c:pt idx="235">
                  <c:v>1.0144658753709199</c:v>
                </c:pt>
                <c:pt idx="236">
                  <c:v>1.0144658753709199</c:v>
                </c:pt>
                <c:pt idx="237">
                  <c:v>1.0144658753709199</c:v>
                </c:pt>
                <c:pt idx="238">
                  <c:v>1.0144658753709199</c:v>
                </c:pt>
                <c:pt idx="239">
                  <c:v>1.0144658753709199</c:v>
                </c:pt>
                <c:pt idx="240">
                  <c:v>1.0144658753709199</c:v>
                </c:pt>
                <c:pt idx="241">
                  <c:v>1.0144658753709199</c:v>
                </c:pt>
                <c:pt idx="242">
                  <c:v>1.0144658753709199</c:v>
                </c:pt>
                <c:pt idx="243">
                  <c:v>1.0144658753709199</c:v>
                </c:pt>
                <c:pt idx="244">
                  <c:v>1.0144658753709199</c:v>
                </c:pt>
                <c:pt idx="245">
                  <c:v>1.0144658753709199</c:v>
                </c:pt>
                <c:pt idx="246">
                  <c:v>1.0144658753709199</c:v>
                </c:pt>
                <c:pt idx="247">
                  <c:v>1.0144658753709199</c:v>
                </c:pt>
                <c:pt idx="248">
                  <c:v>1.0144658753709199</c:v>
                </c:pt>
                <c:pt idx="249">
                  <c:v>1.0144658753709199</c:v>
                </c:pt>
                <c:pt idx="250">
                  <c:v>1.0144658753709199</c:v>
                </c:pt>
                <c:pt idx="251">
                  <c:v>1.0144658753709199</c:v>
                </c:pt>
                <c:pt idx="252">
                  <c:v>1.0144658753709199</c:v>
                </c:pt>
                <c:pt idx="253">
                  <c:v>1.0144658753709199</c:v>
                </c:pt>
                <c:pt idx="254">
                  <c:v>1.0144658753709199</c:v>
                </c:pt>
                <c:pt idx="255">
                  <c:v>1.0144658753709199</c:v>
                </c:pt>
                <c:pt idx="256">
                  <c:v>1.0144658753709199</c:v>
                </c:pt>
                <c:pt idx="257">
                  <c:v>1.0144658753709199</c:v>
                </c:pt>
                <c:pt idx="258">
                  <c:v>1.0144658753709199</c:v>
                </c:pt>
                <c:pt idx="259">
                  <c:v>1.0144658753709199</c:v>
                </c:pt>
                <c:pt idx="260">
                  <c:v>1.0144658753709199</c:v>
                </c:pt>
                <c:pt idx="261">
                  <c:v>1.0144658753709199</c:v>
                </c:pt>
                <c:pt idx="262">
                  <c:v>1.0144658753709199</c:v>
                </c:pt>
                <c:pt idx="263">
                  <c:v>1.0144658753709199</c:v>
                </c:pt>
                <c:pt idx="264">
                  <c:v>1.0144658753709199</c:v>
                </c:pt>
                <c:pt idx="265">
                  <c:v>1.0144658753709199</c:v>
                </c:pt>
                <c:pt idx="266">
                  <c:v>1.0144658753709199</c:v>
                </c:pt>
                <c:pt idx="267">
                  <c:v>1.0144658753709199</c:v>
                </c:pt>
                <c:pt idx="268">
                  <c:v>1.0144658753709199</c:v>
                </c:pt>
                <c:pt idx="269">
                  <c:v>1.0144658753709199</c:v>
                </c:pt>
                <c:pt idx="270">
                  <c:v>1.0144658753709199</c:v>
                </c:pt>
                <c:pt idx="271">
                  <c:v>1.0144658753709199</c:v>
                </c:pt>
                <c:pt idx="272">
                  <c:v>1.0144658753709199</c:v>
                </c:pt>
                <c:pt idx="273">
                  <c:v>1.0144658753709199</c:v>
                </c:pt>
                <c:pt idx="274">
                  <c:v>1.0144658753709199</c:v>
                </c:pt>
                <c:pt idx="275">
                  <c:v>1.0144658753709199</c:v>
                </c:pt>
                <c:pt idx="276">
                  <c:v>1.0144658753709199</c:v>
                </c:pt>
                <c:pt idx="277">
                  <c:v>1.0144658753709199</c:v>
                </c:pt>
                <c:pt idx="278">
                  <c:v>1.0144658753709199</c:v>
                </c:pt>
                <c:pt idx="279">
                  <c:v>1.0144658753709199</c:v>
                </c:pt>
                <c:pt idx="280">
                  <c:v>1.0144658753709199</c:v>
                </c:pt>
                <c:pt idx="281">
                  <c:v>1.0144658753709199</c:v>
                </c:pt>
                <c:pt idx="282">
                  <c:v>1.0144658753709199</c:v>
                </c:pt>
                <c:pt idx="283">
                  <c:v>1.0144658753709199</c:v>
                </c:pt>
                <c:pt idx="284">
                  <c:v>1.0144658753709199</c:v>
                </c:pt>
                <c:pt idx="285">
                  <c:v>1.0144658753709199</c:v>
                </c:pt>
                <c:pt idx="286">
                  <c:v>1.0144658753709199</c:v>
                </c:pt>
                <c:pt idx="287">
                  <c:v>1.0144658753709199</c:v>
                </c:pt>
                <c:pt idx="288">
                  <c:v>1.0144658753709199</c:v>
                </c:pt>
                <c:pt idx="289">
                  <c:v>1.0144658753709199</c:v>
                </c:pt>
                <c:pt idx="290">
                  <c:v>1.0144658753709199</c:v>
                </c:pt>
                <c:pt idx="291">
                  <c:v>1.0144658753709199</c:v>
                </c:pt>
                <c:pt idx="292">
                  <c:v>1.0144658753709199</c:v>
                </c:pt>
                <c:pt idx="293">
                  <c:v>1.0144658753709199</c:v>
                </c:pt>
                <c:pt idx="294">
                  <c:v>1.0144658753709199</c:v>
                </c:pt>
                <c:pt idx="295">
                  <c:v>1.0144658753709199</c:v>
                </c:pt>
                <c:pt idx="296">
                  <c:v>1.0144658753709199</c:v>
                </c:pt>
                <c:pt idx="297">
                  <c:v>1.0144658753709199</c:v>
                </c:pt>
                <c:pt idx="298">
                  <c:v>1.0144658753709199</c:v>
                </c:pt>
                <c:pt idx="299">
                  <c:v>1.0144658753709199</c:v>
                </c:pt>
                <c:pt idx="300">
                  <c:v>1.0144658753709199</c:v>
                </c:pt>
                <c:pt idx="301">
                  <c:v>1.0144658753709199</c:v>
                </c:pt>
                <c:pt idx="302">
                  <c:v>1.0144658753709199</c:v>
                </c:pt>
                <c:pt idx="303">
                  <c:v>1.0144658753709199</c:v>
                </c:pt>
                <c:pt idx="304">
                  <c:v>1.0144658753709199</c:v>
                </c:pt>
                <c:pt idx="305">
                  <c:v>1.0144658753709199</c:v>
                </c:pt>
                <c:pt idx="306">
                  <c:v>1.0144658753709199</c:v>
                </c:pt>
                <c:pt idx="307">
                  <c:v>1.0144658753709199</c:v>
                </c:pt>
                <c:pt idx="308">
                  <c:v>1.0144658753709199</c:v>
                </c:pt>
                <c:pt idx="309">
                  <c:v>1.0144658753709199</c:v>
                </c:pt>
                <c:pt idx="310">
                  <c:v>1.0144658753709199</c:v>
                </c:pt>
                <c:pt idx="311">
                  <c:v>1.0144658753709199</c:v>
                </c:pt>
                <c:pt idx="312">
                  <c:v>1.0144658753709199</c:v>
                </c:pt>
                <c:pt idx="313">
                  <c:v>1.0144658753709199</c:v>
                </c:pt>
                <c:pt idx="314">
                  <c:v>1.0144658753709199</c:v>
                </c:pt>
                <c:pt idx="315">
                  <c:v>1.0144658753709199</c:v>
                </c:pt>
                <c:pt idx="316">
                  <c:v>1.0144658753709199</c:v>
                </c:pt>
                <c:pt idx="317">
                  <c:v>1.0144658753709199</c:v>
                </c:pt>
                <c:pt idx="318">
                  <c:v>1.0144658753709199</c:v>
                </c:pt>
                <c:pt idx="319">
                  <c:v>1.0144658753709199</c:v>
                </c:pt>
                <c:pt idx="320">
                  <c:v>1.0144658753709199</c:v>
                </c:pt>
                <c:pt idx="321">
                  <c:v>1.0144658753709199</c:v>
                </c:pt>
                <c:pt idx="322">
                  <c:v>1.0144658753709199</c:v>
                </c:pt>
                <c:pt idx="323">
                  <c:v>1.0144658753709199</c:v>
                </c:pt>
                <c:pt idx="324">
                  <c:v>1.0144658753709199</c:v>
                </c:pt>
                <c:pt idx="325">
                  <c:v>1.0144658753709199</c:v>
                </c:pt>
                <c:pt idx="326">
                  <c:v>1.0144658753709199</c:v>
                </c:pt>
                <c:pt idx="327">
                  <c:v>1.0144658753709199</c:v>
                </c:pt>
                <c:pt idx="328">
                  <c:v>1.0144658753709199</c:v>
                </c:pt>
                <c:pt idx="329">
                  <c:v>1.0144658753709199</c:v>
                </c:pt>
                <c:pt idx="330">
                  <c:v>1.0144658753709199</c:v>
                </c:pt>
                <c:pt idx="331">
                  <c:v>1.0144658753709199</c:v>
                </c:pt>
                <c:pt idx="332">
                  <c:v>1.0144658753709199</c:v>
                </c:pt>
                <c:pt idx="333">
                  <c:v>1.0144658753709199</c:v>
                </c:pt>
                <c:pt idx="334">
                  <c:v>1.0144658753709199</c:v>
                </c:pt>
                <c:pt idx="335">
                  <c:v>1.0144658753709199</c:v>
                </c:pt>
                <c:pt idx="336">
                  <c:v>1.0144658753709199</c:v>
                </c:pt>
                <c:pt idx="337">
                  <c:v>1.0144658753709199</c:v>
                </c:pt>
                <c:pt idx="338">
                  <c:v>1.0144658753709199</c:v>
                </c:pt>
                <c:pt idx="339">
                  <c:v>1.0144658753709199</c:v>
                </c:pt>
                <c:pt idx="340">
                  <c:v>1.0144658753709199</c:v>
                </c:pt>
                <c:pt idx="341">
                  <c:v>1.0144658753709199</c:v>
                </c:pt>
                <c:pt idx="342">
                  <c:v>1.0144658753709199</c:v>
                </c:pt>
                <c:pt idx="343">
                  <c:v>1.0144658753709199</c:v>
                </c:pt>
                <c:pt idx="344">
                  <c:v>1.0144658753709199</c:v>
                </c:pt>
                <c:pt idx="345">
                  <c:v>1.0144658753709199</c:v>
                </c:pt>
                <c:pt idx="346">
                  <c:v>1.0144658753709199</c:v>
                </c:pt>
                <c:pt idx="347">
                  <c:v>1.0144658753709199</c:v>
                </c:pt>
                <c:pt idx="348">
                  <c:v>1.0144658753709199</c:v>
                </c:pt>
                <c:pt idx="349">
                  <c:v>1.0144658753709199</c:v>
                </c:pt>
                <c:pt idx="350">
                  <c:v>1.0144658753709199</c:v>
                </c:pt>
                <c:pt idx="351">
                  <c:v>1.0144658753709199</c:v>
                </c:pt>
                <c:pt idx="352">
                  <c:v>1.0144658753709199</c:v>
                </c:pt>
                <c:pt idx="353">
                  <c:v>1.0144658753709199</c:v>
                </c:pt>
                <c:pt idx="354">
                  <c:v>1.0144658753709199</c:v>
                </c:pt>
                <c:pt idx="355">
                  <c:v>1.0144658753709199</c:v>
                </c:pt>
                <c:pt idx="356">
                  <c:v>1.0144658753709199</c:v>
                </c:pt>
                <c:pt idx="357">
                  <c:v>1.0144658753709199</c:v>
                </c:pt>
                <c:pt idx="358">
                  <c:v>1.0144658753709199</c:v>
                </c:pt>
                <c:pt idx="359">
                  <c:v>1.0144658753709199</c:v>
                </c:pt>
                <c:pt idx="360">
                  <c:v>1.0144658753709199</c:v>
                </c:pt>
                <c:pt idx="361">
                  <c:v>1.0144658753709199</c:v>
                </c:pt>
                <c:pt idx="362">
                  <c:v>1.0144658753709199</c:v>
                </c:pt>
                <c:pt idx="363">
                  <c:v>1.0144658753709199</c:v>
                </c:pt>
                <c:pt idx="364">
                  <c:v>1.0144658753709199</c:v>
                </c:pt>
                <c:pt idx="365">
                  <c:v>1.0144658753709199</c:v>
                </c:pt>
                <c:pt idx="366">
                  <c:v>1.0144658753709199</c:v>
                </c:pt>
                <c:pt idx="367">
                  <c:v>1.0144658753709199</c:v>
                </c:pt>
                <c:pt idx="368">
                  <c:v>1.0144658753709199</c:v>
                </c:pt>
                <c:pt idx="369">
                  <c:v>1.0144658753709199</c:v>
                </c:pt>
                <c:pt idx="370">
                  <c:v>1.0144658753709199</c:v>
                </c:pt>
                <c:pt idx="371">
                  <c:v>1.0144658753709199</c:v>
                </c:pt>
                <c:pt idx="372">
                  <c:v>1.0144658753709199</c:v>
                </c:pt>
                <c:pt idx="373">
                  <c:v>1.0144658753709199</c:v>
                </c:pt>
                <c:pt idx="374">
                  <c:v>1.0144658753709199</c:v>
                </c:pt>
                <c:pt idx="375">
                  <c:v>1.0144658753709199</c:v>
                </c:pt>
                <c:pt idx="376">
                  <c:v>1.0144658753709199</c:v>
                </c:pt>
                <c:pt idx="377">
                  <c:v>1.0144658753709199</c:v>
                </c:pt>
                <c:pt idx="378">
                  <c:v>1.0144658753709199</c:v>
                </c:pt>
                <c:pt idx="379">
                  <c:v>1.0144658753709199</c:v>
                </c:pt>
                <c:pt idx="380">
                  <c:v>1.0144658753709199</c:v>
                </c:pt>
                <c:pt idx="381">
                  <c:v>1.0144658753709199</c:v>
                </c:pt>
                <c:pt idx="382">
                  <c:v>1.0144658753709199</c:v>
                </c:pt>
                <c:pt idx="383">
                  <c:v>1.0144658753709199</c:v>
                </c:pt>
                <c:pt idx="384">
                  <c:v>1.0144658753709199</c:v>
                </c:pt>
                <c:pt idx="385">
                  <c:v>1.0144658753709199</c:v>
                </c:pt>
                <c:pt idx="386">
                  <c:v>1.0144658753709199</c:v>
                </c:pt>
                <c:pt idx="387">
                  <c:v>1.0144658753709199</c:v>
                </c:pt>
                <c:pt idx="388">
                  <c:v>1.0144658753709199</c:v>
                </c:pt>
                <c:pt idx="389">
                  <c:v>1.0144658753709199</c:v>
                </c:pt>
                <c:pt idx="390">
                  <c:v>1.0144658753709199</c:v>
                </c:pt>
                <c:pt idx="391">
                  <c:v>1.0144658753709199</c:v>
                </c:pt>
                <c:pt idx="392">
                  <c:v>1.0144658753709199</c:v>
                </c:pt>
                <c:pt idx="393">
                  <c:v>1.0144658753709199</c:v>
                </c:pt>
                <c:pt idx="394">
                  <c:v>1.0144658753709199</c:v>
                </c:pt>
                <c:pt idx="395">
                  <c:v>1.0144658753709199</c:v>
                </c:pt>
                <c:pt idx="396">
                  <c:v>1.0144658753709199</c:v>
                </c:pt>
                <c:pt idx="397">
                  <c:v>1.0144658753709199</c:v>
                </c:pt>
                <c:pt idx="398">
                  <c:v>1.0144658753709199</c:v>
                </c:pt>
                <c:pt idx="399">
                  <c:v>1.0144658753709199</c:v>
                </c:pt>
                <c:pt idx="400">
                  <c:v>1.0144658753709199</c:v>
                </c:pt>
                <c:pt idx="401">
                  <c:v>1.0144658753709199</c:v>
                </c:pt>
                <c:pt idx="402">
                  <c:v>1.0144658753709199</c:v>
                </c:pt>
                <c:pt idx="403">
                  <c:v>1.0144658753709199</c:v>
                </c:pt>
                <c:pt idx="404">
                  <c:v>1.0144658753709199</c:v>
                </c:pt>
                <c:pt idx="405">
                  <c:v>1.0144658753709199</c:v>
                </c:pt>
                <c:pt idx="406">
                  <c:v>1.0144658753709199</c:v>
                </c:pt>
                <c:pt idx="407">
                  <c:v>1.0144658753709199</c:v>
                </c:pt>
                <c:pt idx="408">
                  <c:v>1.0144658753709199</c:v>
                </c:pt>
                <c:pt idx="409">
                  <c:v>1.0144658753709199</c:v>
                </c:pt>
                <c:pt idx="410">
                  <c:v>1.0144658753709199</c:v>
                </c:pt>
                <c:pt idx="411">
                  <c:v>1.0144658753709199</c:v>
                </c:pt>
                <c:pt idx="412">
                  <c:v>1.0144658753709199</c:v>
                </c:pt>
                <c:pt idx="413">
                  <c:v>1.0144658753709199</c:v>
                </c:pt>
                <c:pt idx="414">
                  <c:v>1.0144658753709199</c:v>
                </c:pt>
                <c:pt idx="415">
                  <c:v>1.0144658753709199</c:v>
                </c:pt>
                <c:pt idx="416">
                  <c:v>1.0144658753709199</c:v>
                </c:pt>
                <c:pt idx="417">
                  <c:v>1.0144658753709199</c:v>
                </c:pt>
                <c:pt idx="418">
                  <c:v>1.0144658753709199</c:v>
                </c:pt>
                <c:pt idx="419">
                  <c:v>1.0144658753709199</c:v>
                </c:pt>
                <c:pt idx="420">
                  <c:v>1.0144658753709199</c:v>
                </c:pt>
                <c:pt idx="421">
                  <c:v>1.0144658753709199</c:v>
                </c:pt>
                <c:pt idx="422">
                  <c:v>1.0144658753709199</c:v>
                </c:pt>
                <c:pt idx="423">
                  <c:v>1.0144658753709199</c:v>
                </c:pt>
                <c:pt idx="424">
                  <c:v>1.0144658753709199</c:v>
                </c:pt>
                <c:pt idx="425">
                  <c:v>1.0144658753709199</c:v>
                </c:pt>
                <c:pt idx="426">
                  <c:v>1.0144658753709199</c:v>
                </c:pt>
                <c:pt idx="427">
                  <c:v>1.0144658753709199</c:v>
                </c:pt>
                <c:pt idx="428">
                  <c:v>1.0144658753709199</c:v>
                </c:pt>
                <c:pt idx="429">
                  <c:v>1.0144658753709199</c:v>
                </c:pt>
                <c:pt idx="430">
                  <c:v>1.0144658753709199</c:v>
                </c:pt>
                <c:pt idx="431">
                  <c:v>1.0144658753709199</c:v>
                </c:pt>
                <c:pt idx="432">
                  <c:v>1.0144658753709199</c:v>
                </c:pt>
                <c:pt idx="433">
                  <c:v>1.0144658753709199</c:v>
                </c:pt>
                <c:pt idx="434">
                  <c:v>1.0144658753709199</c:v>
                </c:pt>
                <c:pt idx="435">
                  <c:v>1.0144658753709199</c:v>
                </c:pt>
                <c:pt idx="436">
                  <c:v>1.0144658753709199</c:v>
                </c:pt>
                <c:pt idx="437">
                  <c:v>1.0144658753709199</c:v>
                </c:pt>
                <c:pt idx="438">
                  <c:v>1.0144658753709199</c:v>
                </c:pt>
                <c:pt idx="439">
                  <c:v>1.0144658753709199</c:v>
                </c:pt>
                <c:pt idx="440">
                  <c:v>1.0144658753709199</c:v>
                </c:pt>
                <c:pt idx="441">
                  <c:v>1.0144658753709199</c:v>
                </c:pt>
                <c:pt idx="442">
                  <c:v>1.0144658753709199</c:v>
                </c:pt>
                <c:pt idx="443">
                  <c:v>1.0144658753709199</c:v>
                </c:pt>
                <c:pt idx="444">
                  <c:v>1.0144658753709199</c:v>
                </c:pt>
                <c:pt idx="445">
                  <c:v>1.0144658753709199</c:v>
                </c:pt>
                <c:pt idx="446">
                  <c:v>1.0144658753709199</c:v>
                </c:pt>
                <c:pt idx="447">
                  <c:v>1.0144658753709199</c:v>
                </c:pt>
                <c:pt idx="448">
                  <c:v>1.0144658753709199</c:v>
                </c:pt>
                <c:pt idx="449">
                  <c:v>1.0144658753709199</c:v>
                </c:pt>
                <c:pt idx="450">
                  <c:v>1.0144658753709199</c:v>
                </c:pt>
                <c:pt idx="451">
                  <c:v>1.0144658753709199</c:v>
                </c:pt>
                <c:pt idx="452">
                  <c:v>1.0144658753709199</c:v>
                </c:pt>
                <c:pt idx="453">
                  <c:v>1.0144658753709199</c:v>
                </c:pt>
                <c:pt idx="454">
                  <c:v>1.0144658753709199</c:v>
                </c:pt>
                <c:pt idx="455">
                  <c:v>1.0144658753709199</c:v>
                </c:pt>
                <c:pt idx="456">
                  <c:v>1.0144658753709199</c:v>
                </c:pt>
                <c:pt idx="457">
                  <c:v>1.0144658753709199</c:v>
                </c:pt>
                <c:pt idx="458">
                  <c:v>1.0144658753709199</c:v>
                </c:pt>
                <c:pt idx="459">
                  <c:v>1.0144658753709199</c:v>
                </c:pt>
                <c:pt idx="460">
                  <c:v>1.0144658753709199</c:v>
                </c:pt>
                <c:pt idx="461">
                  <c:v>1.0144658753709199</c:v>
                </c:pt>
                <c:pt idx="462">
                  <c:v>1.0144658753709199</c:v>
                </c:pt>
                <c:pt idx="463">
                  <c:v>1.0144658753709199</c:v>
                </c:pt>
                <c:pt idx="464">
                  <c:v>1.0144658753709199</c:v>
                </c:pt>
                <c:pt idx="465">
                  <c:v>1.0144658753709199</c:v>
                </c:pt>
                <c:pt idx="466">
                  <c:v>1.0144658753709199</c:v>
                </c:pt>
                <c:pt idx="467">
                  <c:v>1.0144658753709199</c:v>
                </c:pt>
                <c:pt idx="468">
                  <c:v>1.0144658753709199</c:v>
                </c:pt>
                <c:pt idx="469">
                  <c:v>1.0144658753709199</c:v>
                </c:pt>
                <c:pt idx="470">
                  <c:v>1.0144658753709199</c:v>
                </c:pt>
                <c:pt idx="471">
                  <c:v>1.0144658753709199</c:v>
                </c:pt>
                <c:pt idx="472">
                  <c:v>1.0144658753709199</c:v>
                </c:pt>
                <c:pt idx="473">
                  <c:v>1.0144658753709199</c:v>
                </c:pt>
                <c:pt idx="474">
                  <c:v>1.0144658753709199</c:v>
                </c:pt>
                <c:pt idx="475">
                  <c:v>1.0144658753709199</c:v>
                </c:pt>
                <c:pt idx="476">
                  <c:v>1.0144658753709199</c:v>
                </c:pt>
                <c:pt idx="477">
                  <c:v>1.0144658753709199</c:v>
                </c:pt>
                <c:pt idx="478">
                  <c:v>1.0144658753709199</c:v>
                </c:pt>
                <c:pt idx="479">
                  <c:v>1.0144658753709199</c:v>
                </c:pt>
                <c:pt idx="480">
                  <c:v>1.0144658753709199</c:v>
                </c:pt>
                <c:pt idx="481">
                  <c:v>1.0144658753709199</c:v>
                </c:pt>
                <c:pt idx="482">
                  <c:v>1.0144658753709199</c:v>
                </c:pt>
                <c:pt idx="483">
                  <c:v>1.0144658753709199</c:v>
                </c:pt>
                <c:pt idx="484">
                  <c:v>1.0144658753709199</c:v>
                </c:pt>
                <c:pt idx="485">
                  <c:v>1.0144658753709199</c:v>
                </c:pt>
                <c:pt idx="486">
                  <c:v>1.0144658753709199</c:v>
                </c:pt>
                <c:pt idx="487">
                  <c:v>1.0144658753709199</c:v>
                </c:pt>
                <c:pt idx="488">
                  <c:v>1.0144658753709199</c:v>
                </c:pt>
                <c:pt idx="489">
                  <c:v>1.0144658753709199</c:v>
                </c:pt>
                <c:pt idx="490">
                  <c:v>1.0144658753709199</c:v>
                </c:pt>
                <c:pt idx="491">
                  <c:v>1.0144658753709199</c:v>
                </c:pt>
                <c:pt idx="492">
                  <c:v>1.0144658753709199</c:v>
                </c:pt>
                <c:pt idx="493">
                  <c:v>1.0144658753709199</c:v>
                </c:pt>
                <c:pt idx="494">
                  <c:v>1.0144658753709199</c:v>
                </c:pt>
                <c:pt idx="495">
                  <c:v>1.0144658753709199</c:v>
                </c:pt>
                <c:pt idx="496">
                  <c:v>1.0144658753709199</c:v>
                </c:pt>
                <c:pt idx="497">
                  <c:v>1.0144658753709199</c:v>
                </c:pt>
                <c:pt idx="498">
                  <c:v>1.0144658753709199</c:v>
                </c:pt>
                <c:pt idx="499">
                  <c:v>1.0144658753709199</c:v>
                </c:pt>
                <c:pt idx="500">
                  <c:v>1.0144658753709199</c:v>
                </c:pt>
                <c:pt idx="501">
                  <c:v>1.0144658753709199</c:v>
                </c:pt>
                <c:pt idx="502">
                  <c:v>1.0144658753709199</c:v>
                </c:pt>
                <c:pt idx="503">
                  <c:v>1.0144658753709199</c:v>
                </c:pt>
                <c:pt idx="504">
                  <c:v>1.0144658753709199</c:v>
                </c:pt>
                <c:pt idx="505">
                  <c:v>1.0144658753709199</c:v>
                </c:pt>
                <c:pt idx="506">
                  <c:v>1.0144658753709199</c:v>
                </c:pt>
                <c:pt idx="507">
                  <c:v>1.0144658753709199</c:v>
                </c:pt>
                <c:pt idx="508">
                  <c:v>1.0144658753709199</c:v>
                </c:pt>
                <c:pt idx="509">
                  <c:v>1.0144658753709199</c:v>
                </c:pt>
                <c:pt idx="510">
                  <c:v>1.0144658753709199</c:v>
                </c:pt>
                <c:pt idx="511">
                  <c:v>1.0144658753709199</c:v>
                </c:pt>
                <c:pt idx="512">
                  <c:v>1.0144658753709199</c:v>
                </c:pt>
                <c:pt idx="513">
                  <c:v>1.0144658753709199</c:v>
                </c:pt>
                <c:pt idx="514">
                  <c:v>1.0144658753709199</c:v>
                </c:pt>
                <c:pt idx="515">
                  <c:v>1.0144658753709199</c:v>
                </c:pt>
                <c:pt idx="516">
                  <c:v>1.0144658753709199</c:v>
                </c:pt>
                <c:pt idx="517">
                  <c:v>1.0144658753709199</c:v>
                </c:pt>
                <c:pt idx="518">
                  <c:v>1.0144658753709199</c:v>
                </c:pt>
                <c:pt idx="519">
                  <c:v>1.0144658753709199</c:v>
                </c:pt>
                <c:pt idx="520">
                  <c:v>1.0144658753709199</c:v>
                </c:pt>
                <c:pt idx="521">
                  <c:v>1.0144658753709199</c:v>
                </c:pt>
                <c:pt idx="522">
                  <c:v>1.0144658753709199</c:v>
                </c:pt>
                <c:pt idx="523">
                  <c:v>1.0144658753709199</c:v>
                </c:pt>
                <c:pt idx="524">
                  <c:v>1.0144658753709199</c:v>
                </c:pt>
                <c:pt idx="525">
                  <c:v>1.0144658753709199</c:v>
                </c:pt>
                <c:pt idx="526">
                  <c:v>1.0144658753709199</c:v>
                </c:pt>
                <c:pt idx="527">
                  <c:v>1.0144658753709199</c:v>
                </c:pt>
                <c:pt idx="528">
                  <c:v>1.0144658753709199</c:v>
                </c:pt>
                <c:pt idx="529">
                  <c:v>1.0144658753709199</c:v>
                </c:pt>
                <c:pt idx="530">
                  <c:v>1.0144658753709199</c:v>
                </c:pt>
                <c:pt idx="531">
                  <c:v>1.0144658753709199</c:v>
                </c:pt>
                <c:pt idx="532">
                  <c:v>1.0144658753709199</c:v>
                </c:pt>
                <c:pt idx="533">
                  <c:v>1.0144658753709199</c:v>
                </c:pt>
                <c:pt idx="534">
                  <c:v>1.0144658753709199</c:v>
                </c:pt>
                <c:pt idx="535">
                  <c:v>1.0144658753709199</c:v>
                </c:pt>
                <c:pt idx="536">
                  <c:v>1.0144658753709199</c:v>
                </c:pt>
                <c:pt idx="537">
                  <c:v>1.0144658753709199</c:v>
                </c:pt>
                <c:pt idx="538">
                  <c:v>1.0144658753709199</c:v>
                </c:pt>
                <c:pt idx="539">
                  <c:v>1.0144658753709199</c:v>
                </c:pt>
                <c:pt idx="540">
                  <c:v>1.0144658753709199</c:v>
                </c:pt>
                <c:pt idx="541">
                  <c:v>1.0144658753709199</c:v>
                </c:pt>
                <c:pt idx="542">
                  <c:v>1.0144658753709199</c:v>
                </c:pt>
                <c:pt idx="543">
                  <c:v>1.0144658753709199</c:v>
                </c:pt>
                <c:pt idx="544">
                  <c:v>1.0144658753709199</c:v>
                </c:pt>
                <c:pt idx="545">
                  <c:v>1.0144658753709199</c:v>
                </c:pt>
                <c:pt idx="546">
                  <c:v>1.0144658753709199</c:v>
                </c:pt>
                <c:pt idx="547">
                  <c:v>1.0144658753709199</c:v>
                </c:pt>
                <c:pt idx="548">
                  <c:v>1.0144658753709199</c:v>
                </c:pt>
                <c:pt idx="549">
                  <c:v>1.0144658753709199</c:v>
                </c:pt>
                <c:pt idx="550">
                  <c:v>1.0144658753709199</c:v>
                </c:pt>
                <c:pt idx="551">
                  <c:v>1.0144658753709199</c:v>
                </c:pt>
                <c:pt idx="552">
                  <c:v>1.0144658753709199</c:v>
                </c:pt>
                <c:pt idx="553">
                  <c:v>1.0144658753709199</c:v>
                </c:pt>
                <c:pt idx="554">
                  <c:v>1.0144658753709199</c:v>
                </c:pt>
                <c:pt idx="555">
                  <c:v>1.0144658753709199</c:v>
                </c:pt>
                <c:pt idx="556">
                  <c:v>1.0144658753709199</c:v>
                </c:pt>
                <c:pt idx="557">
                  <c:v>1.0144658753709199</c:v>
                </c:pt>
                <c:pt idx="558">
                  <c:v>1.0144658753709199</c:v>
                </c:pt>
                <c:pt idx="559">
                  <c:v>1.0144658753709199</c:v>
                </c:pt>
                <c:pt idx="560">
                  <c:v>1.0144658753709199</c:v>
                </c:pt>
                <c:pt idx="561">
                  <c:v>1.0144658753709199</c:v>
                </c:pt>
                <c:pt idx="562">
                  <c:v>1.0144658753709199</c:v>
                </c:pt>
                <c:pt idx="563">
                  <c:v>1.0144658753709199</c:v>
                </c:pt>
                <c:pt idx="564">
                  <c:v>1.0144658753709199</c:v>
                </c:pt>
                <c:pt idx="565">
                  <c:v>1.0144658753709199</c:v>
                </c:pt>
                <c:pt idx="566">
                  <c:v>1.0144658753709199</c:v>
                </c:pt>
                <c:pt idx="567">
                  <c:v>1.0144658753709199</c:v>
                </c:pt>
                <c:pt idx="568">
                  <c:v>1.0144658753709199</c:v>
                </c:pt>
                <c:pt idx="569">
                  <c:v>1.0144658753709199</c:v>
                </c:pt>
                <c:pt idx="570">
                  <c:v>1.0144658753709199</c:v>
                </c:pt>
                <c:pt idx="571">
                  <c:v>1.0144658753709199</c:v>
                </c:pt>
                <c:pt idx="572">
                  <c:v>1.0144658753709199</c:v>
                </c:pt>
                <c:pt idx="573">
                  <c:v>1.0144658753709199</c:v>
                </c:pt>
                <c:pt idx="574">
                  <c:v>1.0144658753709199</c:v>
                </c:pt>
                <c:pt idx="575">
                  <c:v>1.0144658753709199</c:v>
                </c:pt>
                <c:pt idx="576">
                  <c:v>1.0144658753709199</c:v>
                </c:pt>
                <c:pt idx="577">
                  <c:v>1.0144658753709199</c:v>
                </c:pt>
                <c:pt idx="578">
                  <c:v>1.0144658753709199</c:v>
                </c:pt>
                <c:pt idx="579">
                  <c:v>1.0144658753709199</c:v>
                </c:pt>
                <c:pt idx="580">
                  <c:v>1.0144658753709199</c:v>
                </c:pt>
                <c:pt idx="581">
                  <c:v>1.0144658753709199</c:v>
                </c:pt>
                <c:pt idx="582">
                  <c:v>1.0144658753709199</c:v>
                </c:pt>
                <c:pt idx="583">
                  <c:v>1.0144658753709199</c:v>
                </c:pt>
                <c:pt idx="584">
                  <c:v>1.0144658753709199</c:v>
                </c:pt>
                <c:pt idx="585">
                  <c:v>1.0144658753709199</c:v>
                </c:pt>
                <c:pt idx="586">
                  <c:v>1.0144658753709199</c:v>
                </c:pt>
                <c:pt idx="587">
                  <c:v>1.0144658753709199</c:v>
                </c:pt>
                <c:pt idx="588">
                  <c:v>1.0144658753709199</c:v>
                </c:pt>
                <c:pt idx="589">
                  <c:v>1.0144658753709199</c:v>
                </c:pt>
                <c:pt idx="590">
                  <c:v>1.0144658753709199</c:v>
                </c:pt>
                <c:pt idx="591">
                  <c:v>1.0144658753709199</c:v>
                </c:pt>
                <c:pt idx="592">
                  <c:v>1.0144658753709199</c:v>
                </c:pt>
                <c:pt idx="593">
                  <c:v>1.0144658753709199</c:v>
                </c:pt>
                <c:pt idx="594">
                  <c:v>1.0144658753709199</c:v>
                </c:pt>
                <c:pt idx="595">
                  <c:v>1.0144658753709199</c:v>
                </c:pt>
                <c:pt idx="596">
                  <c:v>1.0144658753709199</c:v>
                </c:pt>
                <c:pt idx="597">
                  <c:v>1.0144658753709199</c:v>
                </c:pt>
                <c:pt idx="598">
                  <c:v>1.0144658753709199</c:v>
                </c:pt>
                <c:pt idx="599">
                  <c:v>1.0144658753709199</c:v>
                </c:pt>
                <c:pt idx="600">
                  <c:v>1.0144658753709199</c:v>
                </c:pt>
                <c:pt idx="601">
                  <c:v>1.0144658753709199</c:v>
                </c:pt>
                <c:pt idx="602">
                  <c:v>1.0144658753709199</c:v>
                </c:pt>
                <c:pt idx="603">
                  <c:v>1.0144658753709199</c:v>
                </c:pt>
                <c:pt idx="604">
                  <c:v>1.0144658753709199</c:v>
                </c:pt>
                <c:pt idx="605">
                  <c:v>1.0144658753709199</c:v>
                </c:pt>
                <c:pt idx="606">
                  <c:v>1.0144658753709199</c:v>
                </c:pt>
                <c:pt idx="607">
                  <c:v>1.0144658753709199</c:v>
                </c:pt>
                <c:pt idx="608">
                  <c:v>1.0144658753709199</c:v>
                </c:pt>
                <c:pt idx="609">
                  <c:v>1.0144658753709199</c:v>
                </c:pt>
                <c:pt idx="610">
                  <c:v>1.0144658753709199</c:v>
                </c:pt>
                <c:pt idx="611">
                  <c:v>1.0144658753709199</c:v>
                </c:pt>
                <c:pt idx="612">
                  <c:v>1.0144658753709199</c:v>
                </c:pt>
                <c:pt idx="613">
                  <c:v>1.0144658753709199</c:v>
                </c:pt>
                <c:pt idx="614">
                  <c:v>1.0144658753709199</c:v>
                </c:pt>
                <c:pt idx="615">
                  <c:v>1.0144658753709199</c:v>
                </c:pt>
                <c:pt idx="616">
                  <c:v>1.0144658753709199</c:v>
                </c:pt>
                <c:pt idx="617">
                  <c:v>1.0144658753709199</c:v>
                </c:pt>
                <c:pt idx="618">
                  <c:v>1.0144658753709199</c:v>
                </c:pt>
                <c:pt idx="619">
                  <c:v>1.0144658753709199</c:v>
                </c:pt>
                <c:pt idx="620">
                  <c:v>1.0144658753709199</c:v>
                </c:pt>
                <c:pt idx="621">
                  <c:v>1.0144658753709199</c:v>
                </c:pt>
                <c:pt idx="622">
                  <c:v>1.0144658753709199</c:v>
                </c:pt>
                <c:pt idx="623">
                  <c:v>1.0144658753709199</c:v>
                </c:pt>
                <c:pt idx="624">
                  <c:v>1.0144658753709199</c:v>
                </c:pt>
                <c:pt idx="625">
                  <c:v>1.0144658753709199</c:v>
                </c:pt>
                <c:pt idx="626">
                  <c:v>1.0144658753709199</c:v>
                </c:pt>
                <c:pt idx="627">
                  <c:v>1.0144658753709199</c:v>
                </c:pt>
                <c:pt idx="628">
                  <c:v>1.0144658753709199</c:v>
                </c:pt>
                <c:pt idx="629">
                  <c:v>1.0144658753709199</c:v>
                </c:pt>
                <c:pt idx="630">
                  <c:v>1.0144658753709199</c:v>
                </c:pt>
                <c:pt idx="631">
                  <c:v>1.0144658753709199</c:v>
                </c:pt>
                <c:pt idx="632">
                  <c:v>1.0144658753709199</c:v>
                </c:pt>
                <c:pt idx="633">
                  <c:v>1.0144658753709199</c:v>
                </c:pt>
                <c:pt idx="634">
                  <c:v>1.0144658753709199</c:v>
                </c:pt>
                <c:pt idx="635">
                  <c:v>1.0144658753709199</c:v>
                </c:pt>
                <c:pt idx="636">
                  <c:v>1.0144658753709199</c:v>
                </c:pt>
                <c:pt idx="637">
                  <c:v>1.0144658753709199</c:v>
                </c:pt>
                <c:pt idx="638">
                  <c:v>1.0144658753709199</c:v>
                </c:pt>
                <c:pt idx="639">
                  <c:v>1.0144658753709199</c:v>
                </c:pt>
                <c:pt idx="640">
                  <c:v>1.0144658753709199</c:v>
                </c:pt>
                <c:pt idx="641">
                  <c:v>1.0144658753709199</c:v>
                </c:pt>
                <c:pt idx="642">
                  <c:v>1.0144658753709199</c:v>
                </c:pt>
                <c:pt idx="643">
                  <c:v>1.0144658753709199</c:v>
                </c:pt>
                <c:pt idx="644">
                  <c:v>1.0144658753709199</c:v>
                </c:pt>
                <c:pt idx="645">
                  <c:v>1.0144658753709199</c:v>
                </c:pt>
                <c:pt idx="646">
                  <c:v>1.0144658753709199</c:v>
                </c:pt>
                <c:pt idx="647">
                  <c:v>1.0144658753709199</c:v>
                </c:pt>
                <c:pt idx="648">
                  <c:v>1.0144658753709199</c:v>
                </c:pt>
                <c:pt idx="649">
                  <c:v>1.0144658753709199</c:v>
                </c:pt>
                <c:pt idx="650">
                  <c:v>1.0144658753709199</c:v>
                </c:pt>
                <c:pt idx="651">
                  <c:v>1.0144658753709199</c:v>
                </c:pt>
                <c:pt idx="652">
                  <c:v>1.0144658753709199</c:v>
                </c:pt>
                <c:pt idx="653">
                  <c:v>1.0144658753709199</c:v>
                </c:pt>
                <c:pt idx="654">
                  <c:v>1.0144658753709199</c:v>
                </c:pt>
                <c:pt idx="655">
                  <c:v>1.0144658753709199</c:v>
                </c:pt>
                <c:pt idx="656">
                  <c:v>1.0144658753709199</c:v>
                </c:pt>
                <c:pt idx="657">
                  <c:v>1.0144658753709199</c:v>
                </c:pt>
                <c:pt idx="658">
                  <c:v>1.0144658753709199</c:v>
                </c:pt>
                <c:pt idx="659">
                  <c:v>1.0144658753709199</c:v>
                </c:pt>
                <c:pt idx="660">
                  <c:v>1.0144658753709199</c:v>
                </c:pt>
                <c:pt idx="661">
                  <c:v>1.0144658753709199</c:v>
                </c:pt>
                <c:pt idx="662">
                  <c:v>1.0144658753709199</c:v>
                </c:pt>
                <c:pt idx="663">
                  <c:v>1.0144658753709199</c:v>
                </c:pt>
                <c:pt idx="664">
                  <c:v>1.0144658753709199</c:v>
                </c:pt>
                <c:pt idx="665">
                  <c:v>1.0144658753709199</c:v>
                </c:pt>
                <c:pt idx="666">
                  <c:v>1.0144658753709199</c:v>
                </c:pt>
                <c:pt idx="667">
                  <c:v>1.0144658753709199</c:v>
                </c:pt>
                <c:pt idx="668">
                  <c:v>1.0144658753709199</c:v>
                </c:pt>
                <c:pt idx="669">
                  <c:v>1.0144658753709199</c:v>
                </c:pt>
                <c:pt idx="670">
                  <c:v>1.0144658753709199</c:v>
                </c:pt>
                <c:pt idx="671">
                  <c:v>1.0144658753709199</c:v>
                </c:pt>
                <c:pt idx="672">
                  <c:v>1.0144658753709199</c:v>
                </c:pt>
                <c:pt idx="673">
                  <c:v>1.0144658753709199</c:v>
                </c:pt>
                <c:pt idx="674">
                  <c:v>1.0144658753709199</c:v>
                </c:pt>
                <c:pt idx="675">
                  <c:v>1.0144658753709199</c:v>
                </c:pt>
                <c:pt idx="676">
                  <c:v>1.0144658753709199</c:v>
                </c:pt>
                <c:pt idx="677">
                  <c:v>1.0144658753709199</c:v>
                </c:pt>
                <c:pt idx="678">
                  <c:v>1.0144658753709199</c:v>
                </c:pt>
                <c:pt idx="679">
                  <c:v>1.0144658753709199</c:v>
                </c:pt>
                <c:pt idx="680">
                  <c:v>1.0144658753709199</c:v>
                </c:pt>
                <c:pt idx="681">
                  <c:v>1.0144658753709199</c:v>
                </c:pt>
                <c:pt idx="682">
                  <c:v>1.0144658753709199</c:v>
                </c:pt>
                <c:pt idx="683">
                  <c:v>1.0144658753709199</c:v>
                </c:pt>
                <c:pt idx="684">
                  <c:v>1.0144658753709199</c:v>
                </c:pt>
                <c:pt idx="685">
                  <c:v>1.0144658753709199</c:v>
                </c:pt>
                <c:pt idx="686">
                  <c:v>1.0144658753709199</c:v>
                </c:pt>
                <c:pt idx="687">
                  <c:v>1.0144658753709199</c:v>
                </c:pt>
                <c:pt idx="688">
                  <c:v>1.0144658753709199</c:v>
                </c:pt>
                <c:pt idx="689">
                  <c:v>1.0144658753709199</c:v>
                </c:pt>
                <c:pt idx="690">
                  <c:v>1.0144658753709199</c:v>
                </c:pt>
                <c:pt idx="691">
                  <c:v>1.0144658753709199</c:v>
                </c:pt>
                <c:pt idx="692">
                  <c:v>1.0144658753709199</c:v>
                </c:pt>
                <c:pt idx="693">
                  <c:v>1.0144658753709199</c:v>
                </c:pt>
                <c:pt idx="694">
                  <c:v>1.0144658753709199</c:v>
                </c:pt>
                <c:pt idx="695">
                  <c:v>1.0144658753709199</c:v>
                </c:pt>
                <c:pt idx="696">
                  <c:v>1.0144658753709199</c:v>
                </c:pt>
                <c:pt idx="697">
                  <c:v>1.0144658753709199</c:v>
                </c:pt>
                <c:pt idx="698">
                  <c:v>1.0144658753709199</c:v>
                </c:pt>
                <c:pt idx="699">
                  <c:v>1.0144658753709199</c:v>
                </c:pt>
                <c:pt idx="700">
                  <c:v>1.0144658753709199</c:v>
                </c:pt>
                <c:pt idx="701">
                  <c:v>1.0144658753709199</c:v>
                </c:pt>
                <c:pt idx="702">
                  <c:v>1.0144658753709199</c:v>
                </c:pt>
                <c:pt idx="703">
                  <c:v>1.0144658753709199</c:v>
                </c:pt>
                <c:pt idx="704">
                  <c:v>1.0144658753709199</c:v>
                </c:pt>
                <c:pt idx="705">
                  <c:v>1.0144658753709199</c:v>
                </c:pt>
                <c:pt idx="706">
                  <c:v>1.0144658753709199</c:v>
                </c:pt>
                <c:pt idx="707">
                  <c:v>1.0144658753709199</c:v>
                </c:pt>
                <c:pt idx="708">
                  <c:v>1.0144658753709199</c:v>
                </c:pt>
                <c:pt idx="709">
                  <c:v>1.0144658753709199</c:v>
                </c:pt>
                <c:pt idx="710">
                  <c:v>1.0144658753709199</c:v>
                </c:pt>
                <c:pt idx="711">
                  <c:v>1.0144658753709199</c:v>
                </c:pt>
                <c:pt idx="712">
                  <c:v>1.0144658753709199</c:v>
                </c:pt>
                <c:pt idx="713">
                  <c:v>1.0144658753709199</c:v>
                </c:pt>
                <c:pt idx="714">
                  <c:v>1.0144658753709199</c:v>
                </c:pt>
                <c:pt idx="715">
                  <c:v>1.0144658753709199</c:v>
                </c:pt>
                <c:pt idx="716">
                  <c:v>1.0144658753709199</c:v>
                </c:pt>
                <c:pt idx="717">
                  <c:v>1.0144658753709199</c:v>
                </c:pt>
                <c:pt idx="718">
                  <c:v>1.0144658753709199</c:v>
                </c:pt>
                <c:pt idx="719">
                  <c:v>1.0144658753709199</c:v>
                </c:pt>
                <c:pt idx="720">
                  <c:v>1.0144658753709199</c:v>
                </c:pt>
                <c:pt idx="721">
                  <c:v>1.0144658753709199</c:v>
                </c:pt>
                <c:pt idx="722">
                  <c:v>1.0144658753709199</c:v>
                </c:pt>
                <c:pt idx="723">
                  <c:v>1.0144658753709199</c:v>
                </c:pt>
                <c:pt idx="724">
                  <c:v>1.0144658753709199</c:v>
                </c:pt>
                <c:pt idx="725">
                  <c:v>1.0144658753709199</c:v>
                </c:pt>
                <c:pt idx="726">
                  <c:v>1.0144658753709199</c:v>
                </c:pt>
                <c:pt idx="727">
                  <c:v>1.0144658753709199</c:v>
                </c:pt>
                <c:pt idx="728">
                  <c:v>1.0144658753709199</c:v>
                </c:pt>
                <c:pt idx="729">
                  <c:v>1.0144658753709199</c:v>
                </c:pt>
                <c:pt idx="730">
                  <c:v>1.0144658753709199</c:v>
                </c:pt>
                <c:pt idx="731">
                  <c:v>1.0144658753709199</c:v>
                </c:pt>
                <c:pt idx="732">
                  <c:v>1.0144658753709199</c:v>
                </c:pt>
                <c:pt idx="733">
                  <c:v>1.0144658753709199</c:v>
                </c:pt>
                <c:pt idx="734">
                  <c:v>1.0144658753709199</c:v>
                </c:pt>
                <c:pt idx="735">
                  <c:v>1.0144658753709199</c:v>
                </c:pt>
                <c:pt idx="736">
                  <c:v>1.0144658753709199</c:v>
                </c:pt>
                <c:pt idx="737">
                  <c:v>1.0144658753709199</c:v>
                </c:pt>
                <c:pt idx="738">
                  <c:v>1.0144658753709199</c:v>
                </c:pt>
                <c:pt idx="739">
                  <c:v>1.0144658753709199</c:v>
                </c:pt>
                <c:pt idx="740">
                  <c:v>1.0144658753709199</c:v>
                </c:pt>
                <c:pt idx="741">
                  <c:v>1.0144658753709199</c:v>
                </c:pt>
                <c:pt idx="742">
                  <c:v>1.0144658753709199</c:v>
                </c:pt>
                <c:pt idx="743">
                  <c:v>1.0144658753709199</c:v>
                </c:pt>
                <c:pt idx="744">
                  <c:v>1.0144658753709199</c:v>
                </c:pt>
                <c:pt idx="745">
                  <c:v>1.0144658753709199</c:v>
                </c:pt>
                <c:pt idx="746">
                  <c:v>1.0144658753709199</c:v>
                </c:pt>
                <c:pt idx="747">
                  <c:v>1.0144658753709199</c:v>
                </c:pt>
                <c:pt idx="748">
                  <c:v>1.0144658753709199</c:v>
                </c:pt>
                <c:pt idx="749">
                  <c:v>1.0144658753709199</c:v>
                </c:pt>
                <c:pt idx="750">
                  <c:v>1.0144658753709199</c:v>
                </c:pt>
                <c:pt idx="751">
                  <c:v>1.0144658753709199</c:v>
                </c:pt>
                <c:pt idx="752">
                  <c:v>1.0144658753709199</c:v>
                </c:pt>
                <c:pt idx="753">
                  <c:v>1.0144658753709199</c:v>
                </c:pt>
                <c:pt idx="754">
                  <c:v>1.0144658753709199</c:v>
                </c:pt>
                <c:pt idx="755">
                  <c:v>1.0144658753709199</c:v>
                </c:pt>
                <c:pt idx="756">
                  <c:v>1.0144658753709199</c:v>
                </c:pt>
                <c:pt idx="757">
                  <c:v>1.0144658753709199</c:v>
                </c:pt>
                <c:pt idx="758">
                  <c:v>1.0144658753709199</c:v>
                </c:pt>
                <c:pt idx="759">
                  <c:v>1.0144658753709199</c:v>
                </c:pt>
                <c:pt idx="760">
                  <c:v>1.0144658753709199</c:v>
                </c:pt>
                <c:pt idx="761">
                  <c:v>1.0144658753709199</c:v>
                </c:pt>
                <c:pt idx="762">
                  <c:v>1.0144658753709199</c:v>
                </c:pt>
                <c:pt idx="763">
                  <c:v>1.0144658753709199</c:v>
                </c:pt>
                <c:pt idx="764">
                  <c:v>1.0144658753709199</c:v>
                </c:pt>
                <c:pt idx="765">
                  <c:v>1.0144658753709199</c:v>
                </c:pt>
                <c:pt idx="766">
                  <c:v>1.0144658753709199</c:v>
                </c:pt>
                <c:pt idx="767">
                  <c:v>1.0144658753709199</c:v>
                </c:pt>
                <c:pt idx="768">
                  <c:v>1.0144658753709199</c:v>
                </c:pt>
                <c:pt idx="769">
                  <c:v>1.0144658753709199</c:v>
                </c:pt>
                <c:pt idx="770">
                  <c:v>1.0144658753709199</c:v>
                </c:pt>
                <c:pt idx="771">
                  <c:v>1.0144658753709199</c:v>
                </c:pt>
                <c:pt idx="772">
                  <c:v>1.0144658753709199</c:v>
                </c:pt>
                <c:pt idx="773">
                  <c:v>1.0144658753709199</c:v>
                </c:pt>
                <c:pt idx="774">
                  <c:v>1.0144658753709199</c:v>
                </c:pt>
                <c:pt idx="775">
                  <c:v>1.0144658753709199</c:v>
                </c:pt>
                <c:pt idx="776">
                  <c:v>1.0144658753709199</c:v>
                </c:pt>
                <c:pt idx="777">
                  <c:v>1.0144658753709199</c:v>
                </c:pt>
                <c:pt idx="778">
                  <c:v>1.0144658753709199</c:v>
                </c:pt>
                <c:pt idx="779">
                  <c:v>1.0144658753709199</c:v>
                </c:pt>
                <c:pt idx="780">
                  <c:v>1.0144658753709199</c:v>
                </c:pt>
                <c:pt idx="781">
                  <c:v>1.0144658753709199</c:v>
                </c:pt>
                <c:pt idx="782">
                  <c:v>1.0144658753709199</c:v>
                </c:pt>
                <c:pt idx="783">
                  <c:v>1.0144658753709199</c:v>
                </c:pt>
                <c:pt idx="784">
                  <c:v>1.0144658753709199</c:v>
                </c:pt>
                <c:pt idx="785">
                  <c:v>1.0144658753709199</c:v>
                </c:pt>
                <c:pt idx="786">
                  <c:v>1.0144658753709199</c:v>
                </c:pt>
                <c:pt idx="787">
                  <c:v>1.0144658753709199</c:v>
                </c:pt>
                <c:pt idx="788">
                  <c:v>1.0144658753709199</c:v>
                </c:pt>
                <c:pt idx="789">
                  <c:v>1.0144658753709199</c:v>
                </c:pt>
                <c:pt idx="790">
                  <c:v>1.0144658753709199</c:v>
                </c:pt>
                <c:pt idx="791">
                  <c:v>1.0144658753709199</c:v>
                </c:pt>
                <c:pt idx="792">
                  <c:v>1.0144658753709199</c:v>
                </c:pt>
                <c:pt idx="793">
                  <c:v>1.0144658753709199</c:v>
                </c:pt>
                <c:pt idx="794">
                  <c:v>1.0144658753709199</c:v>
                </c:pt>
                <c:pt idx="795">
                  <c:v>1.0144658753709199</c:v>
                </c:pt>
                <c:pt idx="796">
                  <c:v>1.0144658753709199</c:v>
                </c:pt>
                <c:pt idx="797">
                  <c:v>1.0144658753709199</c:v>
                </c:pt>
                <c:pt idx="798">
                  <c:v>1.0144658753709199</c:v>
                </c:pt>
                <c:pt idx="799">
                  <c:v>1.0144658753709199</c:v>
                </c:pt>
                <c:pt idx="800">
                  <c:v>1.0144658753709199</c:v>
                </c:pt>
                <c:pt idx="801">
                  <c:v>1.0144658753709199</c:v>
                </c:pt>
                <c:pt idx="802">
                  <c:v>1.0144658753709199</c:v>
                </c:pt>
                <c:pt idx="803">
                  <c:v>1.0144658753709199</c:v>
                </c:pt>
                <c:pt idx="804">
                  <c:v>1.0144658753709199</c:v>
                </c:pt>
                <c:pt idx="805">
                  <c:v>1.0144658753709199</c:v>
                </c:pt>
                <c:pt idx="806">
                  <c:v>1.0144658753709199</c:v>
                </c:pt>
                <c:pt idx="807">
                  <c:v>1.0144658753709199</c:v>
                </c:pt>
                <c:pt idx="808">
                  <c:v>1.0144658753709199</c:v>
                </c:pt>
                <c:pt idx="809">
                  <c:v>1.0144658753709199</c:v>
                </c:pt>
                <c:pt idx="810">
                  <c:v>1.0144658753709199</c:v>
                </c:pt>
                <c:pt idx="811">
                  <c:v>1.0144658753709199</c:v>
                </c:pt>
                <c:pt idx="812">
                  <c:v>1.0144658753709199</c:v>
                </c:pt>
                <c:pt idx="813">
                  <c:v>1.0144658753709199</c:v>
                </c:pt>
                <c:pt idx="814">
                  <c:v>1.0144658753709199</c:v>
                </c:pt>
                <c:pt idx="815">
                  <c:v>1.0144658753709199</c:v>
                </c:pt>
                <c:pt idx="816">
                  <c:v>1.0144658753709199</c:v>
                </c:pt>
                <c:pt idx="817">
                  <c:v>1.0144658753709199</c:v>
                </c:pt>
                <c:pt idx="818">
                  <c:v>1.0144658753709199</c:v>
                </c:pt>
                <c:pt idx="819">
                  <c:v>1.0144658753709199</c:v>
                </c:pt>
                <c:pt idx="820">
                  <c:v>1.0144658753709199</c:v>
                </c:pt>
                <c:pt idx="821">
                  <c:v>1.0144658753709199</c:v>
                </c:pt>
                <c:pt idx="822">
                  <c:v>1.0144658753709199</c:v>
                </c:pt>
                <c:pt idx="823">
                  <c:v>1.0144658753709199</c:v>
                </c:pt>
                <c:pt idx="824">
                  <c:v>1.0144658753709199</c:v>
                </c:pt>
                <c:pt idx="825">
                  <c:v>1.0144658753709199</c:v>
                </c:pt>
                <c:pt idx="826">
                  <c:v>1.0144658753709199</c:v>
                </c:pt>
                <c:pt idx="827">
                  <c:v>1.0144658753709199</c:v>
                </c:pt>
                <c:pt idx="828">
                  <c:v>1.0144658753709199</c:v>
                </c:pt>
                <c:pt idx="829">
                  <c:v>1.0144658753709199</c:v>
                </c:pt>
                <c:pt idx="830">
                  <c:v>1.0144658753709199</c:v>
                </c:pt>
                <c:pt idx="831">
                  <c:v>1.0144658753709199</c:v>
                </c:pt>
                <c:pt idx="832">
                  <c:v>1.0144658753709199</c:v>
                </c:pt>
                <c:pt idx="833">
                  <c:v>1.0144658753709199</c:v>
                </c:pt>
                <c:pt idx="834">
                  <c:v>1.0144658753709199</c:v>
                </c:pt>
                <c:pt idx="835">
                  <c:v>1.0144658753709199</c:v>
                </c:pt>
                <c:pt idx="836">
                  <c:v>1.0144658753709199</c:v>
                </c:pt>
                <c:pt idx="837">
                  <c:v>1.0144658753709199</c:v>
                </c:pt>
                <c:pt idx="838">
                  <c:v>1.0144658753709199</c:v>
                </c:pt>
                <c:pt idx="839">
                  <c:v>1.0144658753709199</c:v>
                </c:pt>
                <c:pt idx="840">
                  <c:v>1.0144658753709199</c:v>
                </c:pt>
                <c:pt idx="841">
                  <c:v>1.0144658753709199</c:v>
                </c:pt>
                <c:pt idx="842">
                  <c:v>1.0144658753709199</c:v>
                </c:pt>
                <c:pt idx="843">
                  <c:v>1.0144658753709199</c:v>
                </c:pt>
                <c:pt idx="844">
                  <c:v>1.0144658753709199</c:v>
                </c:pt>
                <c:pt idx="845">
                  <c:v>1.0144658753709199</c:v>
                </c:pt>
                <c:pt idx="846">
                  <c:v>1.0144658753709199</c:v>
                </c:pt>
                <c:pt idx="847">
                  <c:v>1.0144658753709199</c:v>
                </c:pt>
                <c:pt idx="848">
                  <c:v>1.0144658753709199</c:v>
                </c:pt>
                <c:pt idx="849">
                  <c:v>1.0144658753709199</c:v>
                </c:pt>
                <c:pt idx="850">
                  <c:v>1.0144658753709199</c:v>
                </c:pt>
                <c:pt idx="851">
                  <c:v>1.0144658753709199</c:v>
                </c:pt>
                <c:pt idx="852">
                  <c:v>1.0144658753709199</c:v>
                </c:pt>
                <c:pt idx="853">
                  <c:v>1.0144658753709199</c:v>
                </c:pt>
                <c:pt idx="854">
                  <c:v>1.0144658753709199</c:v>
                </c:pt>
                <c:pt idx="855">
                  <c:v>1.0144658753709199</c:v>
                </c:pt>
                <c:pt idx="856">
                  <c:v>1.0144658753709199</c:v>
                </c:pt>
                <c:pt idx="857">
                  <c:v>1.0144658753709199</c:v>
                </c:pt>
              </c:numCache>
            </c:numRef>
          </c:val>
          <c:smooth val="0"/>
          <c:extLst>
            <c:ext xmlns:c16="http://schemas.microsoft.com/office/drawing/2014/chart" uri="{C3380CC4-5D6E-409C-BE32-E72D297353CC}">
              <c16:uniqueId val="{00000001-6212-45A6-A3FA-4F365977BADE}"/>
            </c:ext>
          </c:extLst>
        </c:ser>
        <c:ser>
          <c:idx val="2"/>
          <c:order val="2"/>
          <c:tx>
            <c:strRef>
              <c:f>'Working Data (Jan 21 - May 24)'!$N$9</c:f>
              <c:strCache>
                <c:ptCount val="1"/>
                <c:pt idx="0">
                  <c:v>95th Percentile</c:v>
                </c:pt>
              </c:strCache>
            </c:strRef>
          </c:tx>
          <c:spPr>
            <a:ln w="28575" cap="rnd">
              <a:solidFill>
                <a:schemeClr val="bg1">
                  <a:lumMod val="50000"/>
                </a:schemeClr>
              </a:solidFill>
              <a:round/>
            </a:ln>
            <a:effectLst/>
          </c:spPr>
          <c:marker>
            <c:symbol val="none"/>
          </c:marker>
          <c:val>
            <c:numRef>
              <c:f>'Working Data (Jan 21 - May 24)'!$N$10:$N$867</c:f>
              <c:numCache>
                <c:formatCode>0.000000</c:formatCode>
                <c:ptCount val="858"/>
                <c:pt idx="0">
                  <c:v>1.0828940432261467</c:v>
                </c:pt>
                <c:pt idx="1">
                  <c:v>1.0828940432261467</c:v>
                </c:pt>
                <c:pt idx="2">
                  <c:v>1.0828940432261467</c:v>
                </c:pt>
                <c:pt idx="3">
                  <c:v>1.0828940432261467</c:v>
                </c:pt>
                <c:pt idx="4">
                  <c:v>1.0828940432261467</c:v>
                </c:pt>
                <c:pt idx="5">
                  <c:v>1.0828940432261467</c:v>
                </c:pt>
                <c:pt idx="6">
                  <c:v>1.0828940432261467</c:v>
                </c:pt>
                <c:pt idx="7">
                  <c:v>1.0828940432261467</c:v>
                </c:pt>
                <c:pt idx="8">
                  <c:v>1.0828940432261467</c:v>
                </c:pt>
                <c:pt idx="9">
                  <c:v>1.0828940432261467</c:v>
                </c:pt>
                <c:pt idx="10">
                  <c:v>1.0828940432261467</c:v>
                </c:pt>
                <c:pt idx="11">
                  <c:v>1.0828940432261467</c:v>
                </c:pt>
                <c:pt idx="12">
                  <c:v>1.0828940432261467</c:v>
                </c:pt>
                <c:pt idx="13">
                  <c:v>1.0828940432261467</c:v>
                </c:pt>
                <c:pt idx="14">
                  <c:v>1.0828940432261467</c:v>
                </c:pt>
                <c:pt idx="15">
                  <c:v>1.0828940432261467</c:v>
                </c:pt>
                <c:pt idx="16">
                  <c:v>1.0828940432261467</c:v>
                </c:pt>
                <c:pt idx="17">
                  <c:v>1.0828940432261467</c:v>
                </c:pt>
                <c:pt idx="18">
                  <c:v>1.0828940432261467</c:v>
                </c:pt>
                <c:pt idx="19">
                  <c:v>1.0828940432261467</c:v>
                </c:pt>
                <c:pt idx="20">
                  <c:v>1.0828940432261467</c:v>
                </c:pt>
                <c:pt idx="21">
                  <c:v>1.0828940432261467</c:v>
                </c:pt>
                <c:pt idx="22">
                  <c:v>1.0828940432261467</c:v>
                </c:pt>
                <c:pt idx="23">
                  <c:v>1.0828940432261467</c:v>
                </c:pt>
                <c:pt idx="24">
                  <c:v>1.0828940432261467</c:v>
                </c:pt>
                <c:pt idx="25">
                  <c:v>1.0828940432261467</c:v>
                </c:pt>
                <c:pt idx="26">
                  <c:v>1.0828940432261467</c:v>
                </c:pt>
                <c:pt idx="27">
                  <c:v>1.0828940432261467</c:v>
                </c:pt>
                <c:pt idx="28">
                  <c:v>1.0828940432261467</c:v>
                </c:pt>
                <c:pt idx="29">
                  <c:v>1.0828940432261467</c:v>
                </c:pt>
                <c:pt idx="30">
                  <c:v>1.0828940432261467</c:v>
                </c:pt>
                <c:pt idx="31">
                  <c:v>1.0828940432261467</c:v>
                </c:pt>
                <c:pt idx="32">
                  <c:v>1.0828940432261467</c:v>
                </c:pt>
                <c:pt idx="33">
                  <c:v>1.0828940432261467</c:v>
                </c:pt>
                <c:pt idx="34">
                  <c:v>1.0828940432261467</c:v>
                </c:pt>
                <c:pt idx="35">
                  <c:v>1.0828940432261467</c:v>
                </c:pt>
                <c:pt idx="36">
                  <c:v>1.0828940432261467</c:v>
                </c:pt>
                <c:pt idx="37">
                  <c:v>1.0828940432261467</c:v>
                </c:pt>
                <c:pt idx="38">
                  <c:v>1.0828940432261467</c:v>
                </c:pt>
                <c:pt idx="39">
                  <c:v>1.0828940432261467</c:v>
                </c:pt>
                <c:pt idx="40">
                  <c:v>1.0828940432261467</c:v>
                </c:pt>
                <c:pt idx="41">
                  <c:v>1.0828940432261467</c:v>
                </c:pt>
                <c:pt idx="42">
                  <c:v>1.0828940432261467</c:v>
                </c:pt>
                <c:pt idx="43">
                  <c:v>1.0828940432261467</c:v>
                </c:pt>
                <c:pt idx="44">
                  <c:v>1.0828940432261467</c:v>
                </c:pt>
                <c:pt idx="45">
                  <c:v>1.0828940432261467</c:v>
                </c:pt>
                <c:pt idx="46">
                  <c:v>1.0828940432261467</c:v>
                </c:pt>
                <c:pt idx="47">
                  <c:v>1.0828940432261467</c:v>
                </c:pt>
                <c:pt idx="48">
                  <c:v>1.0828940432261467</c:v>
                </c:pt>
                <c:pt idx="49">
                  <c:v>1.0828940432261467</c:v>
                </c:pt>
                <c:pt idx="50">
                  <c:v>1.0828940432261467</c:v>
                </c:pt>
                <c:pt idx="51">
                  <c:v>1.0828940432261467</c:v>
                </c:pt>
                <c:pt idx="52">
                  <c:v>1.0828940432261467</c:v>
                </c:pt>
                <c:pt idx="53">
                  <c:v>1.0828940432261467</c:v>
                </c:pt>
                <c:pt idx="54">
                  <c:v>1.0828940432261467</c:v>
                </c:pt>
                <c:pt idx="55">
                  <c:v>1.0828940432261467</c:v>
                </c:pt>
                <c:pt idx="56">
                  <c:v>1.0828940432261467</c:v>
                </c:pt>
                <c:pt idx="57">
                  <c:v>1.0828940432261467</c:v>
                </c:pt>
                <c:pt idx="58">
                  <c:v>1.0828940432261467</c:v>
                </c:pt>
                <c:pt idx="59">
                  <c:v>1.0828940432261467</c:v>
                </c:pt>
                <c:pt idx="60">
                  <c:v>1.0828940432261467</c:v>
                </c:pt>
                <c:pt idx="61">
                  <c:v>1.0828940432261467</c:v>
                </c:pt>
                <c:pt idx="62">
                  <c:v>1.0828940432261467</c:v>
                </c:pt>
                <c:pt idx="63">
                  <c:v>1.0828940432261467</c:v>
                </c:pt>
                <c:pt idx="64">
                  <c:v>1.0828940432261467</c:v>
                </c:pt>
                <c:pt idx="65">
                  <c:v>1.0828940432261467</c:v>
                </c:pt>
                <c:pt idx="66">
                  <c:v>1.0828940432261467</c:v>
                </c:pt>
                <c:pt idx="67">
                  <c:v>1.0828940432261467</c:v>
                </c:pt>
                <c:pt idx="68">
                  <c:v>1.0828940432261467</c:v>
                </c:pt>
                <c:pt idx="69">
                  <c:v>1.0828940432261467</c:v>
                </c:pt>
                <c:pt idx="70">
                  <c:v>1.0828940432261467</c:v>
                </c:pt>
                <c:pt idx="71">
                  <c:v>1.0828940432261467</c:v>
                </c:pt>
                <c:pt idx="72">
                  <c:v>1.0828940432261467</c:v>
                </c:pt>
                <c:pt idx="73">
                  <c:v>1.0828940432261467</c:v>
                </c:pt>
                <c:pt idx="74">
                  <c:v>1.0828940432261467</c:v>
                </c:pt>
                <c:pt idx="75">
                  <c:v>1.0828940432261467</c:v>
                </c:pt>
                <c:pt idx="76">
                  <c:v>1.0828940432261467</c:v>
                </c:pt>
                <c:pt idx="77">
                  <c:v>1.0828940432261467</c:v>
                </c:pt>
                <c:pt idx="78">
                  <c:v>1.0828940432261467</c:v>
                </c:pt>
                <c:pt idx="79">
                  <c:v>1.0828940432261467</c:v>
                </c:pt>
                <c:pt idx="80">
                  <c:v>1.0828940432261467</c:v>
                </c:pt>
                <c:pt idx="81">
                  <c:v>1.0828940432261467</c:v>
                </c:pt>
                <c:pt idx="82">
                  <c:v>1.0828940432261467</c:v>
                </c:pt>
                <c:pt idx="83">
                  <c:v>1.0828940432261467</c:v>
                </c:pt>
                <c:pt idx="84">
                  <c:v>1.0828940432261467</c:v>
                </c:pt>
                <c:pt idx="85">
                  <c:v>1.0828940432261467</c:v>
                </c:pt>
                <c:pt idx="86">
                  <c:v>1.0828940432261467</c:v>
                </c:pt>
                <c:pt idx="87">
                  <c:v>1.0828940432261467</c:v>
                </c:pt>
                <c:pt idx="88">
                  <c:v>1.0828940432261467</c:v>
                </c:pt>
                <c:pt idx="89">
                  <c:v>1.0828940432261467</c:v>
                </c:pt>
                <c:pt idx="90">
                  <c:v>1.0828940432261467</c:v>
                </c:pt>
                <c:pt idx="91">
                  <c:v>1.0828940432261467</c:v>
                </c:pt>
                <c:pt idx="92">
                  <c:v>1.0828940432261467</c:v>
                </c:pt>
                <c:pt idx="93">
                  <c:v>1.0828940432261467</c:v>
                </c:pt>
                <c:pt idx="94">
                  <c:v>1.0828940432261467</c:v>
                </c:pt>
                <c:pt idx="95">
                  <c:v>1.0828940432261467</c:v>
                </c:pt>
                <c:pt idx="96">
                  <c:v>1.0828940432261467</c:v>
                </c:pt>
                <c:pt idx="97">
                  <c:v>1.0828940432261467</c:v>
                </c:pt>
                <c:pt idx="98">
                  <c:v>1.0828940432261467</c:v>
                </c:pt>
                <c:pt idx="99">
                  <c:v>1.0828940432261467</c:v>
                </c:pt>
                <c:pt idx="100">
                  <c:v>1.0828940432261467</c:v>
                </c:pt>
                <c:pt idx="101">
                  <c:v>1.0828940432261467</c:v>
                </c:pt>
                <c:pt idx="102">
                  <c:v>1.0828940432261467</c:v>
                </c:pt>
                <c:pt idx="103">
                  <c:v>1.0828940432261467</c:v>
                </c:pt>
                <c:pt idx="104">
                  <c:v>1.0828940432261467</c:v>
                </c:pt>
                <c:pt idx="105">
                  <c:v>1.0828940432261467</c:v>
                </c:pt>
                <c:pt idx="106">
                  <c:v>1.0828940432261467</c:v>
                </c:pt>
                <c:pt idx="107">
                  <c:v>1.0828940432261467</c:v>
                </c:pt>
                <c:pt idx="108">
                  <c:v>1.0828940432261467</c:v>
                </c:pt>
                <c:pt idx="109">
                  <c:v>1.0828940432261467</c:v>
                </c:pt>
                <c:pt idx="110">
                  <c:v>1.0828940432261467</c:v>
                </c:pt>
                <c:pt idx="111">
                  <c:v>1.0828940432261467</c:v>
                </c:pt>
                <c:pt idx="112">
                  <c:v>1.0828940432261467</c:v>
                </c:pt>
                <c:pt idx="113">
                  <c:v>1.0828940432261467</c:v>
                </c:pt>
                <c:pt idx="114">
                  <c:v>1.0828940432261467</c:v>
                </c:pt>
                <c:pt idx="115">
                  <c:v>1.0828940432261467</c:v>
                </c:pt>
                <c:pt idx="116">
                  <c:v>1.0828940432261467</c:v>
                </c:pt>
                <c:pt idx="117">
                  <c:v>1.0828940432261467</c:v>
                </c:pt>
                <c:pt idx="118">
                  <c:v>1.0828940432261467</c:v>
                </c:pt>
                <c:pt idx="119">
                  <c:v>1.0828940432261467</c:v>
                </c:pt>
                <c:pt idx="120">
                  <c:v>1.0828940432261467</c:v>
                </c:pt>
                <c:pt idx="121">
                  <c:v>1.0828940432261467</c:v>
                </c:pt>
                <c:pt idx="122">
                  <c:v>1.0828940432261467</c:v>
                </c:pt>
                <c:pt idx="123">
                  <c:v>1.0828940432261467</c:v>
                </c:pt>
                <c:pt idx="124">
                  <c:v>1.0828940432261467</c:v>
                </c:pt>
                <c:pt idx="125">
                  <c:v>1.0828940432261467</c:v>
                </c:pt>
                <c:pt idx="126">
                  <c:v>1.0828940432261467</c:v>
                </c:pt>
                <c:pt idx="127">
                  <c:v>1.0828940432261467</c:v>
                </c:pt>
                <c:pt idx="128">
                  <c:v>1.0828940432261467</c:v>
                </c:pt>
                <c:pt idx="129">
                  <c:v>1.0828940432261467</c:v>
                </c:pt>
                <c:pt idx="130">
                  <c:v>1.0828940432261467</c:v>
                </c:pt>
                <c:pt idx="131">
                  <c:v>1.0828940432261467</c:v>
                </c:pt>
                <c:pt idx="132">
                  <c:v>1.0828940432261467</c:v>
                </c:pt>
                <c:pt idx="133">
                  <c:v>1.0828940432261467</c:v>
                </c:pt>
                <c:pt idx="134">
                  <c:v>1.0828940432261467</c:v>
                </c:pt>
                <c:pt idx="135">
                  <c:v>1.0828940432261467</c:v>
                </c:pt>
                <c:pt idx="136">
                  <c:v>1.0828940432261467</c:v>
                </c:pt>
                <c:pt idx="137">
                  <c:v>1.0828940432261467</c:v>
                </c:pt>
                <c:pt idx="138">
                  <c:v>1.0828940432261467</c:v>
                </c:pt>
                <c:pt idx="139">
                  <c:v>1.0828940432261467</c:v>
                </c:pt>
                <c:pt idx="140">
                  <c:v>1.0828940432261467</c:v>
                </c:pt>
                <c:pt idx="141">
                  <c:v>1.0828940432261467</c:v>
                </c:pt>
                <c:pt idx="142">
                  <c:v>1.0828940432261467</c:v>
                </c:pt>
                <c:pt idx="143">
                  <c:v>1.0828940432261467</c:v>
                </c:pt>
                <c:pt idx="144">
                  <c:v>1.0828940432261467</c:v>
                </c:pt>
                <c:pt idx="145">
                  <c:v>1.0828940432261467</c:v>
                </c:pt>
                <c:pt idx="146">
                  <c:v>1.0828940432261467</c:v>
                </c:pt>
                <c:pt idx="147">
                  <c:v>1.0828940432261467</c:v>
                </c:pt>
                <c:pt idx="148">
                  <c:v>1.0828940432261467</c:v>
                </c:pt>
                <c:pt idx="149">
                  <c:v>1.0828940432261467</c:v>
                </c:pt>
                <c:pt idx="150">
                  <c:v>1.0828940432261467</c:v>
                </c:pt>
                <c:pt idx="151">
                  <c:v>1.0828940432261467</c:v>
                </c:pt>
                <c:pt idx="152">
                  <c:v>1.0828940432261467</c:v>
                </c:pt>
                <c:pt idx="153">
                  <c:v>1.0828940432261467</c:v>
                </c:pt>
                <c:pt idx="154">
                  <c:v>1.0828940432261467</c:v>
                </c:pt>
                <c:pt idx="155">
                  <c:v>1.0828940432261467</c:v>
                </c:pt>
                <c:pt idx="156">
                  <c:v>1.0828940432261467</c:v>
                </c:pt>
                <c:pt idx="157">
                  <c:v>1.0828940432261467</c:v>
                </c:pt>
                <c:pt idx="158">
                  <c:v>1.0828940432261467</c:v>
                </c:pt>
                <c:pt idx="159">
                  <c:v>1.0828940432261467</c:v>
                </c:pt>
                <c:pt idx="160">
                  <c:v>1.0828940432261467</c:v>
                </c:pt>
                <c:pt idx="161">
                  <c:v>1.0828940432261467</c:v>
                </c:pt>
                <c:pt idx="162">
                  <c:v>1.0828940432261467</c:v>
                </c:pt>
                <c:pt idx="163">
                  <c:v>1.0828940432261467</c:v>
                </c:pt>
                <c:pt idx="164">
                  <c:v>1.0828940432261467</c:v>
                </c:pt>
                <c:pt idx="165">
                  <c:v>1.0828940432261467</c:v>
                </c:pt>
                <c:pt idx="166">
                  <c:v>1.0828940432261467</c:v>
                </c:pt>
                <c:pt idx="167">
                  <c:v>1.0828940432261467</c:v>
                </c:pt>
                <c:pt idx="168">
                  <c:v>1.0828940432261467</c:v>
                </c:pt>
                <c:pt idx="169">
                  <c:v>1.0828940432261467</c:v>
                </c:pt>
                <c:pt idx="170">
                  <c:v>1.0828940432261467</c:v>
                </c:pt>
                <c:pt idx="171">
                  <c:v>1.0828940432261467</c:v>
                </c:pt>
                <c:pt idx="172">
                  <c:v>1.0828940432261467</c:v>
                </c:pt>
                <c:pt idx="173">
                  <c:v>1.0828940432261467</c:v>
                </c:pt>
                <c:pt idx="174">
                  <c:v>1.0828940432261467</c:v>
                </c:pt>
                <c:pt idx="175">
                  <c:v>1.0828940432261467</c:v>
                </c:pt>
                <c:pt idx="176">
                  <c:v>1.0828940432261467</c:v>
                </c:pt>
                <c:pt idx="177">
                  <c:v>1.0828940432261467</c:v>
                </c:pt>
                <c:pt idx="178">
                  <c:v>1.0828940432261467</c:v>
                </c:pt>
                <c:pt idx="179">
                  <c:v>1.0828940432261467</c:v>
                </c:pt>
                <c:pt idx="180">
                  <c:v>1.0828940432261467</c:v>
                </c:pt>
                <c:pt idx="181">
                  <c:v>1.0828940432261467</c:v>
                </c:pt>
                <c:pt idx="182">
                  <c:v>1.0828940432261467</c:v>
                </c:pt>
                <c:pt idx="183">
                  <c:v>1.0828940432261467</c:v>
                </c:pt>
                <c:pt idx="184">
                  <c:v>1.0828940432261467</c:v>
                </c:pt>
                <c:pt idx="185">
                  <c:v>1.0828940432261467</c:v>
                </c:pt>
                <c:pt idx="186">
                  <c:v>1.0828940432261467</c:v>
                </c:pt>
                <c:pt idx="187">
                  <c:v>1.0828940432261467</c:v>
                </c:pt>
                <c:pt idx="188">
                  <c:v>1.0828940432261467</c:v>
                </c:pt>
                <c:pt idx="189">
                  <c:v>1.0828940432261467</c:v>
                </c:pt>
                <c:pt idx="190">
                  <c:v>1.0828940432261467</c:v>
                </c:pt>
                <c:pt idx="191">
                  <c:v>1.0828940432261467</c:v>
                </c:pt>
                <c:pt idx="192">
                  <c:v>1.0828940432261467</c:v>
                </c:pt>
                <c:pt idx="193">
                  <c:v>1.0828940432261467</c:v>
                </c:pt>
                <c:pt idx="194">
                  <c:v>1.0828940432261467</c:v>
                </c:pt>
                <c:pt idx="195">
                  <c:v>1.0828940432261467</c:v>
                </c:pt>
                <c:pt idx="196">
                  <c:v>1.0828940432261467</c:v>
                </c:pt>
                <c:pt idx="197">
                  <c:v>1.0828940432261467</c:v>
                </c:pt>
                <c:pt idx="198">
                  <c:v>1.0828940432261467</c:v>
                </c:pt>
                <c:pt idx="199">
                  <c:v>1.0828940432261467</c:v>
                </c:pt>
                <c:pt idx="200">
                  <c:v>1.0828940432261467</c:v>
                </c:pt>
                <c:pt idx="201">
                  <c:v>1.0828940432261467</c:v>
                </c:pt>
                <c:pt idx="202">
                  <c:v>1.0828940432261467</c:v>
                </c:pt>
                <c:pt idx="203">
                  <c:v>1.0828940432261467</c:v>
                </c:pt>
                <c:pt idx="204">
                  <c:v>1.0828940432261467</c:v>
                </c:pt>
                <c:pt idx="205">
                  <c:v>1.0828940432261467</c:v>
                </c:pt>
                <c:pt idx="206">
                  <c:v>1.0828940432261467</c:v>
                </c:pt>
                <c:pt idx="207">
                  <c:v>1.0828940432261467</c:v>
                </c:pt>
                <c:pt idx="208">
                  <c:v>1.0828940432261467</c:v>
                </c:pt>
                <c:pt idx="209">
                  <c:v>1.0828940432261467</c:v>
                </c:pt>
                <c:pt idx="210">
                  <c:v>1.0828940432261467</c:v>
                </c:pt>
                <c:pt idx="211">
                  <c:v>1.0828940432261467</c:v>
                </c:pt>
                <c:pt idx="212">
                  <c:v>1.0828940432261467</c:v>
                </c:pt>
                <c:pt idx="213">
                  <c:v>1.0828940432261467</c:v>
                </c:pt>
                <c:pt idx="214">
                  <c:v>1.0828940432261467</c:v>
                </c:pt>
                <c:pt idx="215">
                  <c:v>1.0828940432261467</c:v>
                </c:pt>
                <c:pt idx="216">
                  <c:v>1.0828940432261467</c:v>
                </c:pt>
                <c:pt idx="217">
                  <c:v>1.0828940432261467</c:v>
                </c:pt>
                <c:pt idx="218">
                  <c:v>1.0828940432261467</c:v>
                </c:pt>
                <c:pt idx="219">
                  <c:v>1.0828940432261467</c:v>
                </c:pt>
                <c:pt idx="220">
                  <c:v>1.0828940432261467</c:v>
                </c:pt>
                <c:pt idx="221">
                  <c:v>1.0828940432261467</c:v>
                </c:pt>
                <c:pt idx="222">
                  <c:v>1.0828940432261467</c:v>
                </c:pt>
                <c:pt idx="223">
                  <c:v>1.0828940432261467</c:v>
                </c:pt>
                <c:pt idx="224">
                  <c:v>1.0828940432261467</c:v>
                </c:pt>
                <c:pt idx="225">
                  <c:v>1.0828940432261467</c:v>
                </c:pt>
                <c:pt idx="226">
                  <c:v>1.0828940432261467</c:v>
                </c:pt>
                <c:pt idx="227">
                  <c:v>1.0828940432261467</c:v>
                </c:pt>
                <c:pt idx="228">
                  <c:v>1.0828940432261467</c:v>
                </c:pt>
                <c:pt idx="229">
                  <c:v>1.0828940432261467</c:v>
                </c:pt>
                <c:pt idx="230">
                  <c:v>1.0828940432261467</c:v>
                </c:pt>
                <c:pt idx="231">
                  <c:v>1.0828940432261467</c:v>
                </c:pt>
                <c:pt idx="232">
                  <c:v>1.0828940432261467</c:v>
                </c:pt>
                <c:pt idx="233">
                  <c:v>1.0828940432261467</c:v>
                </c:pt>
                <c:pt idx="234">
                  <c:v>1.0828940432261467</c:v>
                </c:pt>
                <c:pt idx="235">
                  <c:v>1.0828940432261467</c:v>
                </c:pt>
                <c:pt idx="236">
                  <c:v>1.0828940432261467</c:v>
                </c:pt>
                <c:pt idx="237">
                  <c:v>1.0828940432261467</c:v>
                </c:pt>
                <c:pt idx="238">
                  <c:v>1.0828940432261467</c:v>
                </c:pt>
                <c:pt idx="239">
                  <c:v>1.0828940432261467</c:v>
                </c:pt>
                <c:pt idx="240">
                  <c:v>1.0828940432261467</c:v>
                </c:pt>
                <c:pt idx="241">
                  <c:v>1.0828940432261467</c:v>
                </c:pt>
                <c:pt idx="242">
                  <c:v>1.0828940432261467</c:v>
                </c:pt>
                <c:pt idx="243">
                  <c:v>1.0828940432261467</c:v>
                </c:pt>
                <c:pt idx="244">
                  <c:v>1.0828940432261467</c:v>
                </c:pt>
                <c:pt idx="245">
                  <c:v>1.0828940432261467</c:v>
                </c:pt>
                <c:pt idx="246">
                  <c:v>1.0828940432261467</c:v>
                </c:pt>
                <c:pt idx="247">
                  <c:v>1.0828940432261467</c:v>
                </c:pt>
                <c:pt idx="248">
                  <c:v>1.0828940432261467</c:v>
                </c:pt>
                <c:pt idx="249">
                  <c:v>1.0828940432261467</c:v>
                </c:pt>
                <c:pt idx="250">
                  <c:v>1.0828940432261467</c:v>
                </c:pt>
                <c:pt idx="251">
                  <c:v>1.0828940432261467</c:v>
                </c:pt>
                <c:pt idx="252">
                  <c:v>1.0828940432261467</c:v>
                </c:pt>
                <c:pt idx="253">
                  <c:v>1.0828940432261467</c:v>
                </c:pt>
                <c:pt idx="254">
                  <c:v>1.0828940432261467</c:v>
                </c:pt>
                <c:pt idx="255">
                  <c:v>1.0828940432261467</c:v>
                </c:pt>
                <c:pt idx="256">
                  <c:v>1.0828940432261467</c:v>
                </c:pt>
                <c:pt idx="257">
                  <c:v>1.0828940432261467</c:v>
                </c:pt>
                <c:pt idx="258">
                  <c:v>1.0828940432261467</c:v>
                </c:pt>
                <c:pt idx="259">
                  <c:v>1.0828940432261467</c:v>
                </c:pt>
                <c:pt idx="260">
                  <c:v>1.0828940432261467</c:v>
                </c:pt>
                <c:pt idx="261">
                  <c:v>1.0828940432261467</c:v>
                </c:pt>
                <c:pt idx="262">
                  <c:v>1.0828940432261467</c:v>
                </c:pt>
                <c:pt idx="263">
                  <c:v>1.0828940432261467</c:v>
                </c:pt>
                <c:pt idx="264">
                  <c:v>1.0828940432261467</c:v>
                </c:pt>
                <c:pt idx="265">
                  <c:v>1.0828940432261467</c:v>
                </c:pt>
                <c:pt idx="266">
                  <c:v>1.0828940432261467</c:v>
                </c:pt>
                <c:pt idx="267">
                  <c:v>1.0828940432261467</c:v>
                </c:pt>
                <c:pt idx="268">
                  <c:v>1.0828940432261467</c:v>
                </c:pt>
                <c:pt idx="269">
                  <c:v>1.0828940432261467</c:v>
                </c:pt>
                <c:pt idx="270">
                  <c:v>1.0828940432261467</c:v>
                </c:pt>
                <c:pt idx="271">
                  <c:v>1.0828940432261467</c:v>
                </c:pt>
                <c:pt idx="272">
                  <c:v>1.0828940432261467</c:v>
                </c:pt>
                <c:pt idx="273">
                  <c:v>1.0828940432261467</c:v>
                </c:pt>
                <c:pt idx="274">
                  <c:v>1.0828940432261467</c:v>
                </c:pt>
                <c:pt idx="275">
                  <c:v>1.0828940432261467</c:v>
                </c:pt>
                <c:pt idx="276">
                  <c:v>1.0828940432261467</c:v>
                </c:pt>
                <c:pt idx="277">
                  <c:v>1.0828940432261467</c:v>
                </c:pt>
                <c:pt idx="278">
                  <c:v>1.0828940432261467</c:v>
                </c:pt>
                <c:pt idx="279">
                  <c:v>1.0828940432261467</c:v>
                </c:pt>
                <c:pt idx="280">
                  <c:v>1.0828940432261467</c:v>
                </c:pt>
                <c:pt idx="281">
                  <c:v>1.0828940432261467</c:v>
                </c:pt>
                <c:pt idx="282">
                  <c:v>1.0828940432261467</c:v>
                </c:pt>
                <c:pt idx="283">
                  <c:v>1.0828940432261467</c:v>
                </c:pt>
                <c:pt idx="284">
                  <c:v>1.0828940432261467</c:v>
                </c:pt>
                <c:pt idx="285">
                  <c:v>1.0828940432261467</c:v>
                </c:pt>
                <c:pt idx="286">
                  <c:v>1.0828940432261467</c:v>
                </c:pt>
                <c:pt idx="287">
                  <c:v>1.0828940432261467</c:v>
                </c:pt>
                <c:pt idx="288">
                  <c:v>1.0828940432261467</c:v>
                </c:pt>
                <c:pt idx="289">
                  <c:v>1.0828940432261467</c:v>
                </c:pt>
                <c:pt idx="290">
                  <c:v>1.0828940432261467</c:v>
                </c:pt>
                <c:pt idx="291">
                  <c:v>1.0828940432261467</c:v>
                </c:pt>
                <c:pt idx="292">
                  <c:v>1.0828940432261467</c:v>
                </c:pt>
                <c:pt idx="293">
                  <c:v>1.0828940432261467</c:v>
                </c:pt>
                <c:pt idx="294">
                  <c:v>1.0828940432261467</c:v>
                </c:pt>
                <c:pt idx="295">
                  <c:v>1.0828940432261467</c:v>
                </c:pt>
                <c:pt idx="296">
                  <c:v>1.0828940432261467</c:v>
                </c:pt>
                <c:pt idx="297">
                  <c:v>1.0828940432261467</c:v>
                </c:pt>
                <c:pt idx="298">
                  <c:v>1.0828940432261467</c:v>
                </c:pt>
                <c:pt idx="299">
                  <c:v>1.0828940432261467</c:v>
                </c:pt>
                <c:pt idx="300">
                  <c:v>1.0828940432261467</c:v>
                </c:pt>
                <c:pt idx="301">
                  <c:v>1.0828940432261467</c:v>
                </c:pt>
                <c:pt idx="302">
                  <c:v>1.0828940432261467</c:v>
                </c:pt>
                <c:pt idx="303">
                  <c:v>1.0828940432261467</c:v>
                </c:pt>
                <c:pt idx="304">
                  <c:v>1.0828940432261467</c:v>
                </c:pt>
                <c:pt idx="305">
                  <c:v>1.0828940432261467</c:v>
                </c:pt>
                <c:pt idx="306">
                  <c:v>1.0828940432261467</c:v>
                </c:pt>
                <c:pt idx="307">
                  <c:v>1.0828940432261467</c:v>
                </c:pt>
                <c:pt idx="308">
                  <c:v>1.0828940432261467</c:v>
                </c:pt>
                <c:pt idx="309">
                  <c:v>1.0828940432261467</c:v>
                </c:pt>
                <c:pt idx="310">
                  <c:v>1.0828940432261467</c:v>
                </c:pt>
                <c:pt idx="311">
                  <c:v>1.0828940432261467</c:v>
                </c:pt>
                <c:pt idx="312">
                  <c:v>1.0828940432261467</c:v>
                </c:pt>
                <c:pt idx="313">
                  <c:v>1.0828940432261467</c:v>
                </c:pt>
                <c:pt idx="314">
                  <c:v>1.0828940432261467</c:v>
                </c:pt>
                <c:pt idx="315">
                  <c:v>1.0828940432261467</c:v>
                </c:pt>
                <c:pt idx="316">
                  <c:v>1.0828940432261467</c:v>
                </c:pt>
                <c:pt idx="317">
                  <c:v>1.0828940432261467</c:v>
                </c:pt>
                <c:pt idx="318">
                  <c:v>1.0828940432261467</c:v>
                </c:pt>
                <c:pt idx="319">
                  <c:v>1.0828940432261467</c:v>
                </c:pt>
                <c:pt idx="320">
                  <c:v>1.0828940432261467</c:v>
                </c:pt>
                <c:pt idx="321">
                  <c:v>1.0828940432261467</c:v>
                </c:pt>
                <c:pt idx="322">
                  <c:v>1.0828940432261467</c:v>
                </c:pt>
                <c:pt idx="323">
                  <c:v>1.0828940432261467</c:v>
                </c:pt>
                <c:pt idx="324">
                  <c:v>1.0828940432261467</c:v>
                </c:pt>
                <c:pt idx="325">
                  <c:v>1.0828940432261467</c:v>
                </c:pt>
                <c:pt idx="326">
                  <c:v>1.0828940432261467</c:v>
                </c:pt>
                <c:pt idx="327">
                  <c:v>1.0828940432261467</c:v>
                </c:pt>
                <c:pt idx="328">
                  <c:v>1.0828940432261467</c:v>
                </c:pt>
                <c:pt idx="329">
                  <c:v>1.0828940432261467</c:v>
                </c:pt>
                <c:pt idx="330">
                  <c:v>1.0828940432261467</c:v>
                </c:pt>
                <c:pt idx="331">
                  <c:v>1.0828940432261467</c:v>
                </c:pt>
                <c:pt idx="332">
                  <c:v>1.0828940432261467</c:v>
                </c:pt>
                <c:pt idx="333">
                  <c:v>1.0828940432261467</c:v>
                </c:pt>
                <c:pt idx="334">
                  <c:v>1.0828940432261467</c:v>
                </c:pt>
                <c:pt idx="335">
                  <c:v>1.0828940432261467</c:v>
                </c:pt>
                <c:pt idx="336">
                  <c:v>1.0828940432261467</c:v>
                </c:pt>
                <c:pt idx="337">
                  <c:v>1.0828940432261467</c:v>
                </c:pt>
                <c:pt idx="338">
                  <c:v>1.0828940432261467</c:v>
                </c:pt>
                <c:pt idx="339">
                  <c:v>1.0828940432261467</c:v>
                </c:pt>
                <c:pt idx="340">
                  <c:v>1.0828940432261467</c:v>
                </c:pt>
                <c:pt idx="341">
                  <c:v>1.0828940432261467</c:v>
                </c:pt>
                <c:pt idx="342">
                  <c:v>1.0828940432261467</c:v>
                </c:pt>
                <c:pt idx="343">
                  <c:v>1.0828940432261467</c:v>
                </c:pt>
                <c:pt idx="344">
                  <c:v>1.0828940432261467</c:v>
                </c:pt>
                <c:pt idx="345">
                  <c:v>1.0828940432261467</c:v>
                </c:pt>
                <c:pt idx="346">
                  <c:v>1.0828940432261467</c:v>
                </c:pt>
                <c:pt idx="347">
                  <c:v>1.0828940432261467</c:v>
                </c:pt>
                <c:pt idx="348">
                  <c:v>1.0828940432261467</c:v>
                </c:pt>
                <c:pt idx="349">
                  <c:v>1.0828940432261467</c:v>
                </c:pt>
                <c:pt idx="350">
                  <c:v>1.0828940432261467</c:v>
                </c:pt>
                <c:pt idx="351">
                  <c:v>1.0828940432261467</c:v>
                </c:pt>
                <c:pt idx="352">
                  <c:v>1.0828940432261467</c:v>
                </c:pt>
                <c:pt idx="353">
                  <c:v>1.0828940432261467</c:v>
                </c:pt>
                <c:pt idx="354">
                  <c:v>1.0828940432261467</c:v>
                </c:pt>
                <c:pt idx="355">
                  <c:v>1.0828940432261467</c:v>
                </c:pt>
                <c:pt idx="356">
                  <c:v>1.0828940432261467</c:v>
                </c:pt>
                <c:pt idx="357">
                  <c:v>1.0828940432261467</c:v>
                </c:pt>
                <c:pt idx="358">
                  <c:v>1.0828940432261467</c:v>
                </c:pt>
                <c:pt idx="359">
                  <c:v>1.0828940432261467</c:v>
                </c:pt>
                <c:pt idx="360">
                  <c:v>1.0828940432261467</c:v>
                </c:pt>
                <c:pt idx="361">
                  <c:v>1.0828940432261467</c:v>
                </c:pt>
                <c:pt idx="362">
                  <c:v>1.0828940432261467</c:v>
                </c:pt>
                <c:pt idx="363">
                  <c:v>1.0828940432261467</c:v>
                </c:pt>
                <c:pt idx="364">
                  <c:v>1.0828940432261467</c:v>
                </c:pt>
                <c:pt idx="365">
                  <c:v>1.0828940432261467</c:v>
                </c:pt>
                <c:pt idx="366">
                  <c:v>1.0828940432261467</c:v>
                </c:pt>
                <c:pt idx="367">
                  <c:v>1.0828940432261467</c:v>
                </c:pt>
                <c:pt idx="368">
                  <c:v>1.0828940432261467</c:v>
                </c:pt>
                <c:pt idx="369">
                  <c:v>1.0828940432261467</c:v>
                </c:pt>
                <c:pt idx="370">
                  <c:v>1.0828940432261467</c:v>
                </c:pt>
                <c:pt idx="371">
                  <c:v>1.0828940432261467</c:v>
                </c:pt>
                <c:pt idx="372">
                  <c:v>1.0828940432261467</c:v>
                </c:pt>
                <c:pt idx="373">
                  <c:v>1.0828940432261467</c:v>
                </c:pt>
                <c:pt idx="374">
                  <c:v>1.0828940432261467</c:v>
                </c:pt>
                <c:pt idx="375">
                  <c:v>1.0828940432261467</c:v>
                </c:pt>
                <c:pt idx="376">
                  <c:v>1.0828940432261467</c:v>
                </c:pt>
                <c:pt idx="377">
                  <c:v>1.0828940432261467</c:v>
                </c:pt>
                <c:pt idx="378">
                  <c:v>1.0828940432261467</c:v>
                </c:pt>
                <c:pt idx="379">
                  <c:v>1.0828940432261467</c:v>
                </c:pt>
                <c:pt idx="380">
                  <c:v>1.0828940432261467</c:v>
                </c:pt>
                <c:pt idx="381">
                  <c:v>1.0828940432261467</c:v>
                </c:pt>
                <c:pt idx="382">
                  <c:v>1.0828940432261467</c:v>
                </c:pt>
                <c:pt idx="383">
                  <c:v>1.0828940432261467</c:v>
                </c:pt>
                <c:pt idx="384">
                  <c:v>1.0828940432261467</c:v>
                </c:pt>
                <c:pt idx="385">
                  <c:v>1.0828940432261467</c:v>
                </c:pt>
                <c:pt idx="386">
                  <c:v>1.0828940432261467</c:v>
                </c:pt>
                <c:pt idx="387">
                  <c:v>1.0828940432261467</c:v>
                </c:pt>
                <c:pt idx="388">
                  <c:v>1.0828940432261467</c:v>
                </c:pt>
                <c:pt idx="389">
                  <c:v>1.0828940432261467</c:v>
                </c:pt>
                <c:pt idx="390">
                  <c:v>1.0828940432261467</c:v>
                </c:pt>
                <c:pt idx="391">
                  <c:v>1.0828940432261467</c:v>
                </c:pt>
                <c:pt idx="392">
                  <c:v>1.0828940432261467</c:v>
                </c:pt>
                <c:pt idx="393">
                  <c:v>1.0828940432261467</c:v>
                </c:pt>
                <c:pt idx="394">
                  <c:v>1.0828940432261467</c:v>
                </c:pt>
                <c:pt idx="395">
                  <c:v>1.0828940432261467</c:v>
                </c:pt>
                <c:pt idx="396">
                  <c:v>1.0828940432261467</c:v>
                </c:pt>
                <c:pt idx="397">
                  <c:v>1.0828940432261467</c:v>
                </c:pt>
                <c:pt idx="398">
                  <c:v>1.0828940432261467</c:v>
                </c:pt>
                <c:pt idx="399">
                  <c:v>1.0828940432261467</c:v>
                </c:pt>
                <c:pt idx="400">
                  <c:v>1.0828940432261467</c:v>
                </c:pt>
                <c:pt idx="401">
                  <c:v>1.0828940432261467</c:v>
                </c:pt>
                <c:pt idx="402">
                  <c:v>1.0828940432261467</c:v>
                </c:pt>
                <c:pt idx="403">
                  <c:v>1.0828940432261467</c:v>
                </c:pt>
                <c:pt idx="404">
                  <c:v>1.0828940432261467</c:v>
                </c:pt>
                <c:pt idx="405">
                  <c:v>1.0828940432261467</c:v>
                </c:pt>
                <c:pt idx="406">
                  <c:v>1.0828940432261467</c:v>
                </c:pt>
                <c:pt idx="407">
                  <c:v>1.0828940432261467</c:v>
                </c:pt>
                <c:pt idx="408">
                  <c:v>1.0828940432261467</c:v>
                </c:pt>
                <c:pt idx="409">
                  <c:v>1.0828940432261467</c:v>
                </c:pt>
                <c:pt idx="410">
                  <c:v>1.0828940432261467</c:v>
                </c:pt>
                <c:pt idx="411">
                  <c:v>1.0828940432261467</c:v>
                </c:pt>
                <c:pt idx="412">
                  <c:v>1.0828940432261467</c:v>
                </c:pt>
                <c:pt idx="413">
                  <c:v>1.0828940432261467</c:v>
                </c:pt>
                <c:pt idx="414">
                  <c:v>1.0828940432261467</c:v>
                </c:pt>
                <c:pt idx="415">
                  <c:v>1.0828940432261467</c:v>
                </c:pt>
                <c:pt idx="416">
                  <c:v>1.0828940432261467</c:v>
                </c:pt>
                <c:pt idx="417">
                  <c:v>1.0828940432261467</c:v>
                </c:pt>
                <c:pt idx="418">
                  <c:v>1.0828940432261467</c:v>
                </c:pt>
                <c:pt idx="419">
                  <c:v>1.0828940432261467</c:v>
                </c:pt>
                <c:pt idx="420">
                  <c:v>1.0828940432261467</c:v>
                </c:pt>
                <c:pt idx="421">
                  <c:v>1.0828940432261467</c:v>
                </c:pt>
                <c:pt idx="422">
                  <c:v>1.0828940432261467</c:v>
                </c:pt>
                <c:pt idx="423">
                  <c:v>1.0828940432261467</c:v>
                </c:pt>
                <c:pt idx="424">
                  <c:v>1.0828940432261467</c:v>
                </c:pt>
                <c:pt idx="425">
                  <c:v>1.0828940432261467</c:v>
                </c:pt>
                <c:pt idx="426">
                  <c:v>1.0828940432261467</c:v>
                </c:pt>
                <c:pt idx="427">
                  <c:v>1.0828940432261467</c:v>
                </c:pt>
                <c:pt idx="428">
                  <c:v>1.0828940432261467</c:v>
                </c:pt>
                <c:pt idx="429">
                  <c:v>1.0828940432261467</c:v>
                </c:pt>
                <c:pt idx="430">
                  <c:v>1.0828940432261467</c:v>
                </c:pt>
                <c:pt idx="431">
                  <c:v>1.0828940432261467</c:v>
                </c:pt>
                <c:pt idx="432">
                  <c:v>1.0828940432261467</c:v>
                </c:pt>
                <c:pt idx="433">
                  <c:v>1.0828940432261467</c:v>
                </c:pt>
                <c:pt idx="434">
                  <c:v>1.0828940432261467</c:v>
                </c:pt>
                <c:pt idx="435">
                  <c:v>1.0828940432261467</c:v>
                </c:pt>
                <c:pt idx="436">
                  <c:v>1.0828940432261467</c:v>
                </c:pt>
                <c:pt idx="437">
                  <c:v>1.0828940432261467</c:v>
                </c:pt>
                <c:pt idx="438">
                  <c:v>1.0828940432261467</c:v>
                </c:pt>
                <c:pt idx="439">
                  <c:v>1.0828940432261467</c:v>
                </c:pt>
                <c:pt idx="440">
                  <c:v>1.0828940432261467</c:v>
                </c:pt>
                <c:pt idx="441">
                  <c:v>1.0828940432261467</c:v>
                </c:pt>
                <c:pt idx="442">
                  <c:v>1.0828940432261467</c:v>
                </c:pt>
                <c:pt idx="443">
                  <c:v>1.0828940432261467</c:v>
                </c:pt>
                <c:pt idx="444">
                  <c:v>1.0828940432261467</c:v>
                </c:pt>
                <c:pt idx="445">
                  <c:v>1.0828940432261467</c:v>
                </c:pt>
                <c:pt idx="446">
                  <c:v>1.0828940432261467</c:v>
                </c:pt>
                <c:pt idx="447">
                  <c:v>1.0828940432261467</c:v>
                </c:pt>
                <c:pt idx="448">
                  <c:v>1.0828940432261467</c:v>
                </c:pt>
                <c:pt idx="449">
                  <c:v>1.0828940432261467</c:v>
                </c:pt>
                <c:pt idx="450">
                  <c:v>1.0828940432261467</c:v>
                </c:pt>
                <c:pt idx="451">
                  <c:v>1.0828940432261467</c:v>
                </c:pt>
                <c:pt idx="452">
                  <c:v>1.0828940432261467</c:v>
                </c:pt>
                <c:pt idx="453">
                  <c:v>1.0828940432261467</c:v>
                </c:pt>
                <c:pt idx="454">
                  <c:v>1.0828940432261467</c:v>
                </c:pt>
                <c:pt idx="455">
                  <c:v>1.0828940432261467</c:v>
                </c:pt>
                <c:pt idx="456">
                  <c:v>1.0828940432261467</c:v>
                </c:pt>
                <c:pt idx="457">
                  <c:v>1.0828940432261467</c:v>
                </c:pt>
                <c:pt idx="458">
                  <c:v>1.0828940432261467</c:v>
                </c:pt>
                <c:pt idx="459">
                  <c:v>1.0828940432261467</c:v>
                </c:pt>
                <c:pt idx="460">
                  <c:v>1.0828940432261467</c:v>
                </c:pt>
                <c:pt idx="461">
                  <c:v>1.0828940432261467</c:v>
                </c:pt>
                <c:pt idx="462">
                  <c:v>1.0828940432261467</c:v>
                </c:pt>
                <c:pt idx="463">
                  <c:v>1.0828940432261467</c:v>
                </c:pt>
                <c:pt idx="464">
                  <c:v>1.0828940432261467</c:v>
                </c:pt>
                <c:pt idx="465">
                  <c:v>1.0828940432261467</c:v>
                </c:pt>
                <c:pt idx="466">
                  <c:v>1.0828940432261467</c:v>
                </c:pt>
                <c:pt idx="467">
                  <c:v>1.0828940432261467</c:v>
                </c:pt>
                <c:pt idx="468">
                  <c:v>1.0828940432261467</c:v>
                </c:pt>
                <c:pt idx="469">
                  <c:v>1.0828940432261467</c:v>
                </c:pt>
                <c:pt idx="470">
                  <c:v>1.0828940432261467</c:v>
                </c:pt>
                <c:pt idx="471">
                  <c:v>1.0828940432261467</c:v>
                </c:pt>
                <c:pt idx="472">
                  <c:v>1.0828940432261467</c:v>
                </c:pt>
                <c:pt idx="473">
                  <c:v>1.0828940432261467</c:v>
                </c:pt>
                <c:pt idx="474">
                  <c:v>1.0828940432261467</c:v>
                </c:pt>
                <c:pt idx="475">
                  <c:v>1.0828940432261467</c:v>
                </c:pt>
                <c:pt idx="476">
                  <c:v>1.0828940432261467</c:v>
                </c:pt>
                <c:pt idx="477">
                  <c:v>1.0828940432261467</c:v>
                </c:pt>
                <c:pt idx="478">
                  <c:v>1.0828940432261467</c:v>
                </c:pt>
                <c:pt idx="479">
                  <c:v>1.0828940432261467</c:v>
                </c:pt>
                <c:pt idx="480">
                  <c:v>1.0828940432261467</c:v>
                </c:pt>
                <c:pt idx="481">
                  <c:v>1.0828940432261467</c:v>
                </c:pt>
                <c:pt idx="482">
                  <c:v>1.0828940432261467</c:v>
                </c:pt>
                <c:pt idx="483">
                  <c:v>1.0828940432261467</c:v>
                </c:pt>
                <c:pt idx="484">
                  <c:v>1.0828940432261467</c:v>
                </c:pt>
                <c:pt idx="485">
                  <c:v>1.0828940432261467</c:v>
                </c:pt>
                <c:pt idx="486">
                  <c:v>1.0828940432261467</c:v>
                </c:pt>
                <c:pt idx="487">
                  <c:v>1.0828940432261467</c:v>
                </c:pt>
                <c:pt idx="488">
                  <c:v>1.0828940432261467</c:v>
                </c:pt>
                <c:pt idx="489">
                  <c:v>1.0828940432261467</c:v>
                </c:pt>
                <c:pt idx="490">
                  <c:v>1.0828940432261467</c:v>
                </c:pt>
                <c:pt idx="491">
                  <c:v>1.0828940432261467</c:v>
                </c:pt>
                <c:pt idx="492">
                  <c:v>1.0828940432261467</c:v>
                </c:pt>
                <c:pt idx="493">
                  <c:v>1.0828940432261467</c:v>
                </c:pt>
                <c:pt idx="494">
                  <c:v>1.0828940432261467</c:v>
                </c:pt>
                <c:pt idx="495">
                  <c:v>1.0828940432261467</c:v>
                </c:pt>
                <c:pt idx="496">
                  <c:v>1.0828940432261467</c:v>
                </c:pt>
                <c:pt idx="497">
                  <c:v>1.0828940432261467</c:v>
                </c:pt>
                <c:pt idx="498">
                  <c:v>1.0828940432261467</c:v>
                </c:pt>
                <c:pt idx="499">
                  <c:v>1.0828940432261467</c:v>
                </c:pt>
                <c:pt idx="500">
                  <c:v>1.0828940432261467</c:v>
                </c:pt>
                <c:pt idx="501">
                  <c:v>1.0828940432261467</c:v>
                </c:pt>
                <c:pt idx="502">
                  <c:v>1.0828940432261467</c:v>
                </c:pt>
                <c:pt idx="503">
                  <c:v>1.0828940432261467</c:v>
                </c:pt>
                <c:pt idx="504">
                  <c:v>1.0828940432261467</c:v>
                </c:pt>
                <c:pt idx="505">
                  <c:v>1.0828940432261467</c:v>
                </c:pt>
                <c:pt idx="506">
                  <c:v>1.0828940432261467</c:v>
                </c:pt>
                <c:pt idx="507">
                  <c:v>1.0828940432261467</c:v>
                </c:pt>
                <c:pt idx="508">
                  <c:v>1.0828940432261467</c:v>
                </c:pt>
                <c:pt idx="509">
                  <c:v>1.0828940432261467</c:v>
                </c:pt>
                <c:pt idx="510">
                  <c:v>1.0828940432261467</c:v>
                </c:pt>
                <c:pt idx="511">
                  <c:v>1.0828940432261467</c:v>
                </c:pt>
                <c:pt idx="512">
                  <c:v>1.0828940432261467</c:v>
                </c:pt>
                <c:pt idx="513">
                  <c:v>1.0828940432261467</c:v>
                </c:pt>
                <c:pt idx="514">
                  <c:v>1.0828940432261467</c:v>
                </c:pt>
                <c:pt idx="515">
                  <c:v>1.0828940432261467</c:v>
                </c:pt>
                <c:pt idx="516">
                  <c:v>1.0828940432261467</c:v>
                </c:pt>
                <c:pt idx="517">
                  <c:v>1.0828940432261467</c:v>
                </c:pt>
                <c:pt idx="518">
                  <c:v>1.0828940432261467</c:v>
                </c:pt>
                <c:pt idx="519">
                  <c:v>1.0828940432261467</c:v>
                </c:pt>
                <c:pt idx="520">
                  <c:v>1.0828940432261467</c:v>
                </c:pt>
                <c:pt idx="521">
                  <c:v>1.0828940432261467</c:v>
                </c:pt>
                <c:pt idx="522">
                  <c:v>1.0828940432261467</c:v>
                </c:pt>
                <c:pt idx="523">
                  <c:v>1.0828940432261467</c:v>
                </c:pt>
                <c:pt idx="524">
                  <c:v>1.0828940432261467</c:v>
                </c:pt>
                <c:pt idx="525">
                  <c:v>1.0828940432261467</c:v>
                </c:pt>
                <c:pt idx="526">
                  <c:v>1.0828940432261467</c:v>
                </c:pt>
                <c:pt idx="527">
                  <c:v>1.0828940432261467</c:v>
                </c:pt>
                <c:pt idx="528">
                  <c:v>1.0828940432261467</c:v>
                </c:pt>
                <c:pt idx="529">
                  <c:v>1.0828940432261467</c:v>
                </c:pt>
                <c:pt idx="530">
                  <c:v>1.0828940432261467</c:v>
                </c:pt>
                <c:pt idx="531">
                  <c:v>1.0828940432261467</c:v>
                </c:pt>
                <c:pt idx="532">
                  <c:v>1.0828940432261467</c:v>
                </c:pt>
                <c:pt idx="533">
                  <c:v>1.0828940432261467</c:v>
                </c:pt>
                <c:pt idx="534">
                  <c:v>1.0828940432261467</c:v>
                </c:pt>
                <c:pt idx="535">
                  <c:v>1.0828940432261467</c:v>
                </c:pt>
                <c:pt idx="536">
                  <c:v>1.0828940432261467</c:v>
                </c:pt>
                <c:pt idx="537">
                  <c:v>1.0828940432261467</c:v>
                </c:pt>
                <c:pt idx="538">
                  <c:v>1.0828940432261467</c:v>
                </c:pt>
                <c:pt idx="539">
                  <c:v>1.0828940432261467</c:v>
                </c:pt>
                <c:pt idx="540">
                  <c:v>1.0828940432261467</c:v>
                </c:pt>
                <c:pt idx="541">
                  <c:v>1.0828940432261467</c:v>
                </c:pt>
                <c:pt idx="542">
                  <c:v>1.0828940432261467</c:v>
                </c:pt>
                <c:pt idx="543">
                  <c:v>1.0828940432261467</c:v>
                </c:pt>
                <c:pt idx="544">
                  <c:v>1.0828940432261467</c:v>
                </c:pt>
                <c:pt idx="545">
                  <c:v>1.0828940432261467</c:v>
                </c:pt>
                <c:pt idx="546">
                  <c:v>1.0828940432261467</c:v>
                </c:pt>
                <c:pt idx="547">
                  <c:v>1.0828940432261467</c:v>
                </c:pt>
                <c:pt idx="548">
                  <c:v>1.0828940432261467</c:v>
                </c:pt>
                <c:pt idx="549">
                  <c:v>1.0828940432261467</c:v>
                </c:pt>
                <c:pt idx="550">
                  <c:v>1.0828940432261467</c:v>
                </c:pt>
                <c:pt idx="551">
                  <c:v>1.0828940432261467</c:v>
                </c:pt>
                <c:pt idx="552">
                  <c:v>1.0828940432261467</c:v>
                </c:pt>
                <c:pt idx="553">
                  <c:v>1.0828940432261467</c:v>
                </c:pt>
                <c:pt idx="554">
                  <c:v>1.0828940432261467</c:v>
                </c:pt>
                <c:pt idx="555">
                  <c:v>1.0828940432261467</c:v>
                </c:pt>
                <c:pt idx="556">
                  <c:v>1.0828940432261467</c:v>
                </c:pt>
                <c:pt idx="557">
                  <c:v>1.0828940432261467</c:v>
                </c:pt>
                <c:pt idx="558">
                  <c:v>1.0828940432261467</c:v>
                </c:pt>
                <c:pt idx="559">
                  <c:v>1.0828940432261467</c:v>
                </c:pt>
                <c:pt idx="560">
                  <c:v>1.0828940432261467</c:v>
                </c:pt>
                <c:pt idx="561">
                  <c:v>1.0828940432261467</c:v>
                </c:pt>
                <c:pt idx="562">
                  <c:v>1.0828940432261467</c:v>
                </c:pt>
                <c:pt idx="563">
                  <c:v>1.0828940432261467</c:v>
                </c:pt>
                <c:pt idx="564">
                  <c:v>1.0828940432261467</c:v>
                </c:pt>
                <c:pt idx="565">
                  <c:v>1.0828940432261467</c:v>
                </c:pt>
                <c:pt idx="566">
                  <c:v>1.0828940432261467</c:v>
                </c:pt>
                <c:pt idx="567">
                  <c:v>1.0828940432261467</c:v>
                </c:pt>
                <c:pt idx="568">
                  <c:v>1.0828940432261467</c:v>
                </c:pt>
                <c:pt idx="569">
                  <c:v>1.0828940432261467</c:v>
                </c:pt>
                <c:pt idx="570">
                  <c:v>1.0828940432261467</c:v>
                </c:pt>
                <c:pt idx="571">
                  <c:v>1.0828940432261467</c:v>
                </c:pt>
                <c:pt idx="572">
                  <c:v>1.0828940432261467</c:v>
                </c:pt>
                <c:pt idx="573">
                  <c:v>1.0828940432261467</c:v>
                </c:pt>
                <c:pt idx="574">
                  <c:v>1.0828940432261467</c:v>
                </c:pt>
                <c:pt idx="575">
                  <c:v>1.0828940432261467</c:v>
                </c:pt>
                <c:pt idx="576">
                  <c:v>1.0828940432261467</c:v>
                </c:pt>
                <c:pt idx="577">
                  <c:v>1.0828940432261467</c:v>
                </c:pt>
                <c:pt idx="578">
                  <c:v>1.0828940432261467</c:v>
                </c:pt>
                <c:pt idx="579">
                  <c:v>1.0828940432261467</c:v>
                </c:pt>
                <c:pt idx="580">
                  <c:v>1.0828940432261467</c:v>
                </c:pt>
                <c:pt idx="581">
                  <c:v>1.0828940432261467</c:v>
                </c:pt>
                <c:pt idx="582">
                  <c:v>1.0828940432261467</c:v>
                </c:pt>
                <c:pt idx="583">
                  <c:v>1.0828940432261467</c:v>
                </c:pt>
                <c:pt idx="584">
                  <c:v>1.0828940432261467</c:v>
                </c:pt>
                <c:pt idx="585">
                  <c:v>1.0828940432261467</c:v>
                </c:pt>
                <c:pt idx="586">
                  <c:v>1.0828940432261467</c:v>
                </c:pt>
                <c:pt idx="587">
                  <c:v>1.0828940432261467</c:v>
                </c:pt>
                <c:pt idx="588">
                  <c:v>1.0828940432261467</c:v>
                </c:pt>
                <c:pt idx="589">
                  <c:v>1.0828940432261467</c:v>
                </c:pt>
                <c:pt idx="590">
                  <c:v>1.0828940432261467</c:v>
                </c:pt>
                <c:pt idx="591">
                  <c:v>1.0828940432261467</c:v>
                </c:pt>
                <c:pt idx="592">
                  <c:v>1.0828940432261467</c:v>
                </c:pt>
                <c:pt idx="593">
                  <c:v>1.0828940432261467</c:v>
                </c:pt>
                <c:pt idx="594">
                  <c:v>1.0828940432261467</c:v>
                </c:pt>
                <c:pt idx="595">
                  <c:v>1.0828940432261467</c:v>
                </c:pt>
                <c:pt idx="596">
                  <c:v>1.0828940432261467</c:v>
                </c:pt>
                <c:pt idx="597">
                  <c:v>1.0828940432261467</c:v>
                </c:pt>
                <c:pt idx="598">
                  <c:v>1.0828940432261467</c:v>
                </c:pt>
                <c:pt idx="599">
                  <c:v>1.0828940432261467</c:v>
                </c:pt>
                <c:pt idx="600">
                  <c:v>1.0828940432261467</c:v>
                </c:pt>
                <c:pt idx="601">
                  <c:v>1.0828940432261467</c:v>
                </c:pt>
                <c:pt idx="602">
                  <c:v>1.0828940432261467</c:v>
                </c:pt>
                <c:pt idx="603">
                  <c:v>1.0828940432261467</c:v>
                </c:pt>
                <c:pt idx="604">
                  <c:v>1.0828940432261467</c:v>
                </c:pt>
                <c:pt idx="605">
                  <c:v>1.0828940432261467</c:v>
                </c:pt>
                <c:pt idx="606">
                  <c:v>1.0828940432261467</c:v>
                </c:pt>
                <c:pt idx="607">
                  <c:v>1.0828940432261467</c:v>
                </c:pt>
                <c:pt idx="608">
                  <c:v>1.0828940432261467</c:v>
                </c:pt>
                <c:pt idx="609">
                  <c:v>1.0828940432261467</c:v>
                </c:pt>
                <c:pt idx="610">
                  <c:v>1.0828940432261467</c:v>
                </c:pt>
                <c:pt idx="611">
                  <c:v>1.0828940432261467</c:v>
                </c:pt>
                <c:pt idx="612">
                  <c:v>1.0828940432261467</c:v>
                </c:pt>
                <c:pt idx="613">
                  <c:v>1.0828940432261467</c:v>
                </c:pt>
                <c:pt idx="614">
                  <c:v>1.0828940432261467</c:v>
                </c:pt>
                <c:pt idx="615">
                  <c:v>1.0828940432261467</c:v>
                </c:pt>
                <c:pt idx="616">
                  <c:v>1.0828940432261467</c:v>
                </c:pt>
                <c:pt idx="617">
                  <c:v>1.0828940432261467</c:v>
                </c:pt>
                <c:pt idx="618">
                  <c:v>1.0828940432261467</c:v>
                </c:pt>
                <c:pt idx="619">
                  <c:v>1.0828940432261467</c:v>
                </c:pt>
                <c:pt idx="620">
                  <c:v>1.0828940432261467</c:v>
                </c:pt>
                <c:pt idx="621">
                  <c:v>1.0828940432261467</c:v>
                </c:pt>
                <c:pt idx="622">
                  <c:v>1.0828940432261467</c:v>
                </c:pt>
                <c:pt idx="623">
                  <c:v>1.0828940432261467</c:v>
                </c:pt>
                <c:pt idx="624">
                  <c:v>1.0828940432261467</c:v>
                </c:pt>
                <c:pt idx="625">
                  <c:v>1.0828940432261467</c:v>
                </c:pt>
                <c:pt idx="626">
                  <c:v>1.0828940432261467</c:v>
                </c:pt>
                <c:pt idx="627">
                  <c:v>1.0828940432261467</c:v>
                </c:pt>
                <c:pt idx="628">
                  <c:v>1.0828940432261467</c:v>
                </c:pt>
                <c:pt idx="629">
                  <c:v>1.0828940432261467</c:v>
                </c:pt>
                <c:pt idx="630">
                  <c:v>1.0828940432261467</c:v>
                </c:pt>
                <c:pt idx="631">
                  <c:v>1.0828940432261467</c:v>
                </c:pt>
                <c:pt idx="632">
                  <c:v>1.0828940432261467</c:v>
                </c:pt>
                <c:pt idx="633">
                  <c:v>1.0828940432261467</c:v>
                </c:pt>
                <c:pt idx="634">
                  <c:v>1.0828940432261467</c:v>
                </c:pt>
                <c:pt idx="635">
                  <c:v>1.0828940432261467</c:v>
                </c:pt>
                <c:pt idx="636">
                  <c:v>1.0828940432261467</c:v>
                </c:pt>
                <c:pt idx="637">
                  <c:v>1.0828940432261467</c:v>
                </c:pt>
                <c:pt idx="638">
                  <c:v>1.0828940432261467</c:v>
                </c:pt>
                <c:pt idx="639">
                  <c:v>1.0828940432261467</c:v>
                </c:pt>
                <c:pt idx="640">
                  <c:v>1.0828940432261467</c:v>
                </c:pt>
                <c:pt idx="641">
                  <c:v>1.0828940432261467</c:v>
                </c:pt>
                <c:pt idx="642">
                  <c:v>1.0828940432261467</c:v>
                </c:pt>
                <c:pt idx="643">
                  <c:v>1.0828940432261467</c:v>
                </c:pt>
                <c:pt idx="644">
                  <c:v>1.0828940432261467</c:v>
                </c:pt>
                <c:pt idx="645">
                  <c:v>1.0828940432261467</c:v>
                </c:pt>
                <c:pt idx="646">
                  <c:v>1.0828940432261467</c:v>
                </c:pt>
                <c:pt idx="647">
                  <c:v>1.0828940432261467</c:v>
                </c:pt>
                <c:pt idx="648">
                  <c:v>1.0828940432261467</c:v>
                </c:pt>
                <c:pt idx="649">
                  <c:v>1.0828940432261467</c:v>
                </c:pt>
                <c:pt idx="650">
                  <c:v>1.0828940432261467</c:v>
                </c:pt>
                <c:pt idx="651">
                  <c:v>1.0828940432261467</c:v>
                </c:pt>
                <c:pt idx="652">
                  <c:v>1.0828940432261467</c:v>
                </c:pt>
                <c:pt idx="653">
                  <c:v>1.0828940432261467</c:v>
                </c:pt>
                <c:pt idx="654">
                  <c:v>1.0828940432261467</c:v>
                </c:pt>
                <c:pt idx="655">
                  <c:v>1.0828940432261467</c:v>
                </c:pt>
                <c:pt idx="656">
                  <c:v>1.0828940432261467</c:v>
                </c:pt>
                <c:pt idx="657">
                  <c:v>1.0828940432261467</c:v>
                </c:pt>
                <c:pt idx="658">
                  <c:v>1.0828940432261467</c:v>
                </c:pt>
                <c:pt idx="659">
                  <c:v>1.0828940432261467</c:v>
                </c:pt>
                <c:pt idx="660">
                  <c:v>1.0828940432261467</c:v>
                </c:pt>
                <c:pt idx="661">
                  <c:v>1.0828940432261467</c:v>
                </c:pt>
                <c:pt idx="662">
                  <c:v>1.0828940432261467</c:v>
                </c:pt>
                <c:pt idx="663">
                  <c:v>1.0828940432261467</c:v>
                </c:pt>
                <c:pt idx="664">
                  <c:v>1.0828940432261467</c:v>
                </c:pt>
                <c:pt idx="665">
                  <c:v>1.0828940432261467</c:v>
                </c:pt>
                <c:pt idx="666">
                  <c:v>1.0828940432261467</c:v>
                </c:pt>
                <c:pt idx="667">
                  <c:v>1.0828940432261467</c:v>
                </c:pt>
                <c:pt idx="668">
                  <c:v>1.0828940432261467</c:v>
                </c:pt>
                <c:pt idx="669">
                  <c:v>1.0828940432261467</c:v>
                </c:pt>
                <c:pt idx="670">
                  <c:v>1.0828940432261467</c:v>
                </c:pt>
                <c:pt idx="671">
                  <c:v>1.0828940432261467</c:v>
                </c:pt>
                <c:pt idx="672">
                  <c:v>1.0828940432261467</c:v>
                </c:pt>
                <c:pt idx="673">
                  <c:v>1.0828940432261467</c:v>
                </c:pt>
                <c:pt idx="674">
                  <c:v>1.0828940432261467</c:v>
                </c:pt>
                <c:pt idx="675">
                  <c:v>1.0828940432261467</c:v>
                </c:pt>
                <c:pt idx="676">
                  <c:v>1.0828940432261467</c:v>
                </c:pt>
                <c:pt idx="677">
                  <c:v>1.0828940432261467</c:v>
                </c:pt>
                <c:pt idx="678">
                  <c:v>1.0828940432261467</c:v>
                </c:pt>
                <c:pt idx="679">
                  <c:v>1.0828940432261467</c:v>
                </c:pt>
                <c:pt idx="680">
                  <c:v>1.0828940432261467</c:v>
                </c:pt>
                <c:pt idx="681">
                  <c:v>1.0828940432261467</c:v>
                </c:pt>
                <c:pt idx="682">
                  <c:v>1.0828940432261467</c:v>
                </c:pt>
                <c:pt idx="683">
                  <c:v>1.0828940432261467</c:v>
                </c:pt>
                <c:pt idx="684">
                  <c:v>1.0828940432261467</c:v>
                </c:pt>
                <c:pt idx="685">
                  <c:v>1.0828940432261467</c:v>
                </c:pt>
                <c:pt idx="686">
                  <c:v>1.0828940432261467</c:v>
                </c:pt>
                <c:pt idx="687">
                  <c:v>1.0828940432261467</c:v>
                </c:pt>
                <c:pt idx="688">
                  <c:v>1.0828940432261467</c:v>
                </c:pt>
                <c:pt idx="689">
                  <c:v>1.0828940432261467</c:v>
                </c:pt>
                <c:pt idx="690">
                  <c:v>1.0828940432261467</c:v>
                </c:pt>
                <c:pt idx="691">
                  <c:v>1.0828940432261467</c:v>
                </c:pt>
                <c:pt idx="692">
                  <c:v>1.0828940432261467</c:v>
                </c:pt>
                <c:pt idx="693">
                  <c:v>1.0828940432261467</c:v>
                </c:pt>
                <c:pt idx="694">
                  <c:v>1.0828940432261467</c:v>
                </c:pt>
                <c:pt idx="695">
                  <c:v>1.0828940432261467</c:v>
                </c:pt>
                <c:pt idx="696">
                  <c:v>1.0828940432261467</c:v>
                </c:pt>
                <c:pt idx="697">
                  <c:v>1.0828940432261467</c:v>
                </c:pt>
                <c:pt idx="698">
                  <c:v>1.0828940432261467</c:v>
                </c:pt>
                <c:pt idx="699">
                  <c:v>1.0828940432261467</c:v>
                </c:pt>
                <c:pt idx="700">
                  <c:v>1.0828940432261467</c:v>
                </c:pt>
                <c:pt idx="701">
                  <c:v>1.0828940432261467</c:v>
                </c:pt>
                <c:pt idx="702">
                  <c:v>1.0828940432261467</c:v>
                </c:pt>
                <c:pt idx="703">
                  <c:v>1.0828940432261467</c:v>
                </c:pt>
                <c:pt idx="704">
                  <c:v>1.0828940432261467</c:v>
                </c:pt>
                <c:pt idx="705">
                  <c:v>1.0828940432261467</c:v>
                </c:pt>
                <c:pt idx="706">
                  <c:v>1.0828940432261467</c:v>
                </c:pt>
                <c:pt idx="707">
                  <c:v>1.0828940432261467</c:v>
                </c:pt>
                <c:pt idx="708">
                  <c:v>1.0828940432261467</c:v>
                </c:pt>
                <c:pt idx="709">
                  <c:v>1.0828940432261467</c:v>
                </c:pt>
                <c:pt idx="710">
                  <c:v>1.0828940432261467</c:v>
                </c:pt>
                <c:pt idx="711">
                  <c:v>1.0828940432261467</c:v>
                </c:pt>
                <c:pt idx="712">
                  <c:v>1.0828940432261467</c:v>
                </c:pt>
                <c:pt idx="713">
                  <c:v>1.0828940432261467</c:v>
                </c:pt>
                <c:pt idx="714">
                  <c:v>1.0828940432261467</c:v>
                </c:pt>
                <c:pt idx="715">
                  <c:v>1.0828940432261467</c:v>
                </c:pt>
                <c:pt idx="716">
                  <c:v>1.0828940432261467</c:v>
                </c:pt>
                <c:pt idx="717">
                  <c:v>1.0828940432261467</c:v>
                </c:pt>
                <c:pt idx="718">
                  <c:v>1.0828940432261467</c:v>
                </c:pt>
                <c:pt idx="719">
                  <c:v>1.0828940432261467</c:v>
                </c:pt>
                <c:pt idx="720">
                  <c:v>1.0828940432261467</c:v>
                </c:pt>
                <c:pt idx="721">
                  <c:v>1.0828940432261467</c:v>
                </c:pt>
                <c:pt idx="722">
                  <c:v>1.0828940432261467</c:v>
                </c:pt>
                <c:pt idx="723">
                  <c:v>1.0828940432261467</c:v>
                </c:pt>
                <c:pt idx="724">
                  <c:v>1.0828940432261467</c:v>
                </c:pt>
                <c:pt idx="725">
                  <c:v>1.0828940432261467</c:v>
                </c:pt>
                <c:pt idx="726">
                  <c:v>1.0828940432261467</c:v>
                </c:pt>
                <c:pt idx="727">
                  <c:v>1.0828940432261467</c:v>
                </c:pt>
                <c:pt idx="728">
                  <c:v>1.0828940432261467</c:v>
                </c:pt>
                <c:pt idx="729">
                  <c:v>1.0828940432261467</c:v>
                </c:pt>
                <c:pt idx="730">
                  <c:v>1.0828940432261467</c:v>
                </c:pt>
                <c:pt idx="731">
                  <c:v>1.0828940432261467</c:v>
                </c:pt>
                <c:pt idx="732">
                  <c:v>1.0828940432261467</c:v>
                </c:pt>
                <c:pt idx="733">
                  <c:v>1.0828940432261467</c:v>
                </c:pt>
                <c:pt idx="734">
                  <c:v>1.0828940432261467</c:v>
                </c:pt>
                <c:pt idx="735">
                  <c:v>1.0828940432261467</c:v>
                </c:pt>
                <c:pt idx="736">
                  <c:v>1.0828940432261467</c:v>
                </c:pt>
                <c:pt idx="737">
                  <c:v>1.0828940432261467</c:v>
                </c:pt>
                <c:pt idx="738">
                  <c:v>1.0828940432261467</c:v>
                </c:pt>
                <c:pt idx="739">
                  <c:v>1.0828940432261467</c:v>
                </c:pt>
                <c:pt idx="740">
                  <c:v>1.0828940432261467</c:v>
                </c:pt>
                <c:pt idx="741">
                  <c:v>1.0828940432261467</c:v>
                </c:pt>
                <c:pt idx="742">
                  <c:v>1.0828940432261467</c:v>
                </c:pt>
                <c:pt idx="743">
                  <c:v>1.0828940432261467</c:v>
                </c:pt>
                <c:pt idx="744">
                  <c:v>1.0828940432261467</c:v>
                </c:pt>
                <c:pt idx="745">
                  <c:v>1.0828940432261467</c:v>
                </c:pt>
                <c:pt idx="746">
                  <c:v>1.0828940432261467</c:v>
                </c:pt>
                <c:pt idx="747">
                  <c:v>1.0828940432261467</c:v>
                </c:pt>
                <c:pt idx="748">
                  <c:v>1.0828940432261467</c:v>
                </c:pt>
                <c:pt idx="749">
                  <c:v>1.0828940432261467</c:v>
                </c:pt>
                <c:pt idx="750">
                  <c:v>1.0828940432261467</c:v>
                </c:pt>
                <c:pt idx="751">
                  <c:v>1.0828940432261467</c:v>
                </c:pt>
                <c:pt idx="752">
                  <c:v>1.0828940432261467</c:v>
                </c:pt>
                <c:pt idx="753">
                  <c:v>1.0828940432261467</c:v>
                </c:pt>
                <c:pt idx="754">
                  <c:v>1.0828940432261467</c:v>
                </c:pt>
                <c:pt idx="755">
                  <c:v>1.0828940432261467</c:v>
                </c:pt>
                <c:pt idx="756">
                  <c:v>1.0828940432261467</c:v>
                </c:pt>
                <c:pt idx="757">
                  <c:v>1.0828940432261467</c:v>
                </c:pt>
                <c:pt idx="758">
                  <c:v>1.0828940432261467</c:v>
                </c:pt>
                <c:pt idx="759">
                  <c:v>1.0828940432261467</c:v>
                </c:pt>
                <c:pt idx="760">
                  <c:v>1.0828940432261467</c:v>
                </c:pt>
                <c:pt idx="761">
                  <c:v>1.0828940432261467</c:v>
                </c:pt>
                <c:pt idx="762">
                  <c:v>1.0828940432261467</c:v>
                </c:pt>
                <c:pt idx="763">
                  <c:v>1.0828940432261467</c:v>
                </c:pt>
                <c:pt idx="764">
                  <c:v>1.0828940432261467</c:v>
                </c:pt>
                <c:pt idx="765">
                  <c:v>1.0828940432261467</c:v>
                </c:pt>
                <c:pt idx="766">
                  <c:v>1.0828940432261467</c:v>
                </c:pt>
                <c:pt idx="767">
                  <c:v>1.0828940432261467</c:v>
                </c:pt>
                <c:pt idx="768">
                  <c:v>1.0828940432261467</c:v>
                </c:pt>
                <c:pt idx="769">
                  <c:v>1.0828940432261467</c:v>
                </c:pt>
                <c:pt idx="770">
                  <c:v>1.0828940432261467</c:v>
                </c:pt>
                <c:pt idx="771">
                  <c:v>1.0828940432261467</c:v>
                </c:pt>
                <c:pt idx="772">
                  <c:v>1.0828940432261467</c:v>
                </c:pt>
                <c:pt idx="773">
                  <c:v>1.0828940432261467</c:v>
                </c:pt>
                <c:pt idx="774">
                  <c:v>1.0828940432261467</c:v>
                </c:pt>
                <c:pt idx="775">
                  <c:v>1.0828940432261467</c:v>
                </c:pt>
                <c:pt idx="776">
                  <c:v>1.0828940432261467</c:v>
                </c:pt>
                <c:pt idx="777">
                  <c:v>1.0828940432261467</c:v>
                </c:pt>
                <c:pt idx="778">
                  <c:v>1.0828940432261467</c:v>
                </c:pt>
                <c:pt idx="779">
                  <c:v>1.0828940432261467</c:v>
                </c:pt>
                <c:pt idx="780">
                  <c:v>1.0828940432261467</c:v>
                </c:pt>
                <c:pt idx="781">
                  <c:v>1.0828940432261467</c:v>
                </c:pt>
                <c:pt idx="782">
                  <c:v>1.0828940432261467</c:v>
                </c:pt>
                <c:pt idx="783">
                  <c:v>1.0828940432261467</c:v>
                </c:pt>
                <c:pt idx="784">
                  <c:v>1.0828940432261467</c:v>
                </c:pt>
                <c:pt idx="785">
                  <c:v>1.0828940432261467</c:v>
                </c:pt>
                <c:pt idx="786">
                  <c:v>1.0828940432261467</c:v>
                </c:pt>
                <c:pt idx="787">
                  <c:v>1.0828940432261467</c:v>
                </c:pt>
                <c:pt idx="788">
                  <c:v>1.0828940432261467</c:v>
                </c:pt>
                <c:pt idx="789">
                  <c:v>1.0828940432261467</c:v>
                </c:pt>
                <c:pt idx="790">
                  <c:v>1.0828940432261467</c:v>
                </c:pt>
                <c:pt idx="791">
                  <c:v>1.0828940432261467</c:v>
                </c:pt>
                <c:pt idx="792">
                  <c:v>1.0828940432261467</c:v>
                </c:pt>
                <c:pt idx="793">
                  <c:v>1.0828940432261467</c:v>
                </c:pt>
                <c:pt idx="794">
                  <c:v>1.0828940432261467</c:v>
                </c:pt>
                <c:pt idx="795">
                  <c:v>1.0828940432261467</c:v>
                </c:pt>
                <c:pt idx="796">
                  <c:v>1.0828940432261467</c:v>
                </c:pt>
                <c:pt idx="797">
                  <c:v>1.0828940432261467</c:v>
                </c:pt>
                <c:pt idx="798">
                  <c:v>1.0828940432261467</c:v>
                </c:pt>
                <c:pt idx="799">
                  <c:v>1.0828940432261467</c:v>
                </c:pt>
                <c:pt idx="800">
                  <c:v>1.0828940432261467</c:v>
                </c:pt>
                <c:pt idx="801">
                  <c:v>1.0828940432261467</c:v>
                </c:pt>
                <c:pt idx="802">
                  <c:v>1.0828940432261467</c:v>
                </c:pt>
                <c:pt idx="803">
                  <c:v>1.0828940432261467</c:v>
                </c:pt>
                <c:pt idx="804">
                  <c:v>1.0828940432261467</c:v>
                </c:pt>
                <c:pt idx="805">
                  <c:v>1.0828940432261467</c:v>
                </c:pt>
                <c:pt idx="806">
                  <c:v>1.0828940432261467</c:v>
                </c:pt>
                <c:pt idx="807">
                  <c:v>1.0828940432261467</c:v>
                </c:pt>
                <c:pt idx="808">
                  <c:v>1.0828940432261467</c:v>
                </c:pt>
                <c:pt idx="809">
                  <c:v>1.0828940432261467</c:v>
                </c:pt>
                <c:pt idx="810">
                  <c:v>1.0828940432261467</c:v>
                </c:pt>
                <c:pt idx="811">
                  <c:v>1.0828940432261467</c:v>
                </c:pt>
                <c:pt idx="812">
                  <c:v>1.0828940432261467</c:v>
                </c:pt>
                <c:pt idx="813">
                  <c:v>1.0828940432261467</c:v>
                </c:pt>
                <c:pt idx="814">
                  <c:v>1.0828940432261467</c:v>
                </c:pt>
                <c:pt idx="815">
                  <c:v>1.0828940432261467</c:v>
                </c:pt>
                <c:pt idx="816">
                  <c:v>1.0828940432261467</c:v>
                </c:pt>
                <c:pt idx="817">
                  <c:v>1.0828940432261467</c:v>
                </c:pt>
                <c:pt idx="818">
                  <c:v>1.0828940432261467</c:v>
                </c:pt>
                <c:pt idx="819">
                  <c:v>1.0828940432261467</c:v>
                </c:pt>
                <c:pt idx="820">
                  <c:v>1.0828940432261467</c:v>
                </c:pt>
                <c:pt idx="821">
                  <c:v>1.0828940432261467</c:v>
                </c:pt>
                <c:pt idx="822">
                  <c:v>1.0828940432261467</c:v>
                </c:pt>
                <c:pt idx="823">
                  <c:v>1.0828940432261467</c:v>
                </c:pt>
                <c:pt idx="824">
                  <c:v>1.0828940432261467</c:v>
                </c:pt>
                <c:pt idx="825">
                  <c:v>1.0828940432261467</c:v>
                </c:pt>
                <c:pt idx="826">
                  <c:v>1.0828940432261467</c:v>
                </c:pt>
                <c:pt idx="827">
                  <c:v>1.0828940432261467</c:v>
                </c:pt>
                <c:pt idx="828">
                  <c:v>1.0828940432261467</c:v>
                </c:pt>
                <c:pt idx="829">
                  <c:v>1.0828940432261467</c:v>
                </c:pt>
                <c:pt idx="830">
                  <c:v>1.0828940432261467</c:v>
                </c:pt>
                <c:pt idx="831">
                  <c:v>1.0828940432261467</c:v>
                </c:pt>
                <c:pt idx="832">
                  <c:v>1.0828940432261467</c:v>
                </c:pt>
                <c:pt idx="833">
                  <c:v>1.0828940432261467</c:v>
                </c:pt>
                <c:pt idx="834">
                  <c:v>1.0828940432261467</c:v>
                </c:pt>
                <c:pt idx="835">
                  <c:v>1.0828940432261467</c:v>
                </c:pt>
                <c:pt idx="836">
                  <c:v>1.0828940432261467</c:v>
                </c:pt>
                <c:pt idx="837">
                  <c:v>1.0828940432261467</c:v>
                </c:pt>
                <c:pt idx="838">
                  <c:v>1.0828940432261467</c:v>
                </c:pt>
                <c:pt idx="839">
                  <c:v>1.0828940432261467</c:v>
                </c:pt>
                <c:pt idx="840">
                  <c:v>1.0828940432261467</c:v>
                </c:pt>
                <c:pt idx="841">
                  <c:v>1.0828940432261467</c:v>
                </c:pt>
                <c:pt idx="842">
                  <c:v>1.0828940432261467</c:v>
                </c:pt>
                <c:pt idx="843">
                  <c:v>1.0828940432261467</c:v>
                </c:pt>
                <c:pt idx="844">
                  <c:v>1.0828940432261467</c:v>
                </c:pt>
                <c:pt idx="845">
                  <c:v>1.0828940432261467</c:v>
                </c:pt>
                <c:pt idx="846">
                  <c:v>1.0828940432261467</c:v>
                </c:pt>
                <c:pt idx="847">
                  <c:v>1.0828940432261467</c:v>
                </c:pt>
                <c:pt idx="848">
                  <c:v>1.0828940432261467</c:v>
                </c:pt>
                <c:pt idx="849">
                  <c:v>1.0828940432261467</c:v>
                </c:pt>
                <c:pt idx="850">
                  <c:v>1.0828940432261467</c:v>
                </c:pt>
                <c:pt idx="851">
                  <c:v>1.0828940432261467</c:v>
                </c:pt>
                <c:pt idx="852">
                  <c:v>1.0828940432261467</c:v>
                </c:pt>
                <c:pt idx="853">
                  <c:v>1.0828940432261467</c:v>
                </c:pt>
                <c:pt idx="854">
                  <c:v>1.0828940432261467</c:v>
                </c:pt>
                <c:pt idx="855">
                  <c:v>1.0828940432261467</c:v>
                </c:pt>
                <c:pt idx="856">
                  <c:v>1.0828940432261467</c:v>
                </c:pt>
                <c:pt idx="857">
                  <c:v>1.0828940432261467</c:v>
                </c:pt>
              </c:numCache>
            </c:numRef>
          </c:val>
          <c:smooth val="0"/>
          <c:extLst>
            <c:ext xmlns:c16="http://schemas.microsoft.com/office/drawing/2014/chart" uri="{C3380CC4-5D6E-409C-BE32-E72D297353CC}">
              <c16:uniqueId val="{00000002-6212-45A6-A3FA-4F365977BADE}"/>
            </c:ext>
          </c:extLst>
        </c:ser>
        <c:ser>
          <c:idx val="3"/>
          <c:order val="3"/>
          <c:tx>
            <c:strRef>
              <c:f>'Working Data (Jan 21 - May 24)'!$Q$9</c:f>
              <c:strCache>
                <c:ptCount val="1"/>
                <c:pt idx="0">
                  <c:v>Mean</c:v>
                </c:pt>
              </c:strCache>
            </c:strRef>
          </c:tx>
          <c:spPr>
            <a:ln w="28575" cap="rnd">
              <a:solidFill>
                <a:schemeClr val="accent4"/>
              </a:solidFill>
              <a:round/>
            </a:ln>
            <a:effectLst/>
          </c:spPr>
          <c:marker>
            <c:symbol val="none"/>
          </c:marker>
          <c:val>
            <c:numRef>
              <c:f>'Working Data (Jan 21 - May 24)'!$Q$10:$Q$867</c:f>
              <c:numCache>
                <c:formatCode>0.000000</c:formatCode>
                <c:ptCount val="858"/>
                <c:pt idx="0">
                  <c:v>1.0501364138587117</c:v>
                </c:pt>
                <c:pt idx="1">
                  <c:v>1.0501364138587117</c:v>
                </c:pt>
                <c:pt idx="2">
                  <c:v>1.0501364138587117</c:v>
                </c:pt>
                <c:pt idx="3">
                  <c:v>1.0501364138587117</c:v>
                </c:pt>
                <c:pt idx="4">
                  <c:v>1.0501364138587117</c:v>
                </c:pt>
                <c:pt idx="5">
                  <c:v>1.0501364138587117</c:v>
                </c:pt>
                <c:pt idx="6">
                  <c:v>1.0501364138587117</c:v>
                </c:pt>
                <c:pt idx="7">
                  <c:v>1.0501364138587117</c:v>
                </c:pt>
                <c:pt idx="8">
                  <c:v>1.0501364138587117</c:v>
                </c:pt>
                <c:pt idx="9">
                  <c:v>1.0501364138587117</c:v>
                </c:pt>
                <c:pt idx="10">
                  <c:v>1.0501364138587117</c:v>
                </c:pt>
                <c:pt idx="11">
                  <c:v>1.0501364138587117</c:v>
                </c:pt>
                <c:pt idx="12">
                  <c:v>1.0501364138587117</c:v>
                </c:pt>
                <c:pt idx="13">
                  <c:v>1.0501364138587117</c:v>
                </c:pt>
                <c:pt idx="14">
                  <c:v>1.0501364138587117</c:v>
                </c:pt>
                <c:pt idx="15">
                  <c:v>1.0501364138587117</c:v>
                </c:pt>
                <c:pt idx="16">
                  <c:v>1.0501364138587117</c:v>
                </c:pt>
                <c:pt idx="17">
                  <c:v>1.0501364138587117</c:v>
                </c:pt>
                <c:pt idx="18">
                  <c:v>1.0501364138587117</c:v>
                </c:pt>
                <c:pt idx="19">
                  <c:v>1.0501364138587117</c:v>
                </c:pt>
                <c:pt idx="20">
                  <c:v>1.0501364138587117</c:v>
                </c:pt>
                <c:pt idx="21">
                  <c:v>1.0501364138587117</c:v>
                </c:pt>
                <c:pt idx="22">
                  <c:v>1.0501364138587117</c:v>
                </c:pt>
                <c:pt idx="23">
                  <c:v>1.0501364138587117</c:v>
                </c:pt>
                <c:pt idx="24">
                  <c:v>1.0501364138587117</c:v>
                </c:pt>
                <c:pt idx="25">
                  <c:v>1.0501364138587117</c:v>
                </c:pt>
                <c:pt idx="26">
                  <c:v>1.0501364138587117</c:v>
                </c:pt>
                <c:pt idx="27">
                  <c:v>1.0501364138587117</c:v>
                </c:pt>
                <c:pt idx="28">
                  <c:v>1.0501364138587117</c:v>
                </c:pt>
                <c:pt idx="29">
                  <c:v>1.0501364138587117</c:v>
                </c:pt>
                <c:pt idx="30">
                  <c:v>1.0501364138587117</c:v>
                </c:pt>
                <c:pt idx="31">
                  <c:v>1.0501364138587117</c:v>
                </c:pt>
                <c:pt idx="32">
                  <c:v>1.0501364138587117</c:v>
                </c:pt>
                <c:pt idx="33">
                  <c:v>1.0501364138587117</c:v>
                </c:pt>
                <c:pt idx="34">
                  <c:v>1.0501364138587117</c:v>
                </c:pt>
                <c:pt idx="35">
                  <c:v>1.0501364138587117</c:v>
                </c:pt>
                <c:pt idx="36">
                  <c:v>1.0501364138587117</c:v>
                </c:pt>
                <c:pt idx="37">
                  <c:v>1.0501364138587117</c:v>
                </c:pt>
                <c:pt idx="38">
                  <c:v>1.0501364138587117</c:v>
                </c:pt>
                <c:pt idx="39">
                  <c:v>1.0501364138587117</c:v>
                </c:pt>
                <c:pt idx="40">
                  <c:v>1.0501364138587117</c:v>
                </c:pt>
                <c:pt idx="41">
                  <c:v>1.0501364138587117</c:v>
                </c:pt>
                <c:pt idx="42">
                  <c:v>1.0501364138587117</c:v>
                </c:pt>
                <c:pt idx="43">
                  <c:v>1.0501364138587117</c:v>
                </c:pt>
                <c:pt idx="44">
                  <c:v>1.0501364138587117</c:v>
                </c:pt>
                <c:pt idx="45">
                  <c:v>1.0501364138587117</c:v>
                </c:pt>
                <c:pt idx="46">
                  <c:v>1.0501364138587117</c:v>
                </c:pt>
                <c:pt idx="47">
                  <c:v>1.0501364138587117</c:v>
                </c:pt>
                <c:pt idx="48">
                  <c:v>1.0501364138587117</c:v>
                </c:pt>
                <c:pt idx="49">
                  <c:v>1.0501364138587117</c:v>
                </c:pt>
                <c:pt idx="50">
                  <c:v>1.0501364138587117</c:v>
                </c:pt>
                <c:pt idx="51">
                  <c:v>1.0501364138587117</c:v>
                </c:pt>
                <c:pt idx="52">
                  <c:v>1.0501364138587117</c:v>
                </c:pt>
                <c:pt idx="53">
                  <c:v>1.0501364138587117</c:v>
                </c:pt>
                <c:pt idx="54">
                  <c:v>1.0501364138587117</c:v>
                </c:pt>
                <c:pt idx="55">
                  <c:v>1.0501364138587117</c:v>
                </c:pt>
                <c:pt idx="56">
                  <c:v>1.0501364138587117</c:v>
                </c:pt>
                <c:pt idx="57">
                  <c:v>1.0501364138587117</c:v>
                </c:pt>
                <c:pt idx="58">
                  <c:v>1.0501364138587117</c:v>
                </c:pt>
                <c:pt idx="59">
                  <c:v>1.0501364138587117</c:v>
                </c:pt>
                <c:pt idx="60">
                  <c:v>1.0501364138587117</c:v>
                </c:pt>
                <c:pt idx="61">
                  <c:v>1.0501364138587117</c:v>
                </c:pt>
                <c:pt idx="62">
                  <c:v>1.0501364138587117</c:v>
                </c:pt>
                <c:pt idx="63">
                  <c:v>1.0501364138587117</c:v>
                </c:pt>
                <c:pt idx="64">
                  <c:v>1.0501364138587117</c:v>
                </c:pt>
                <c:pt idx="65">
                  <c:v>1.0501364138587117</c:v>
                </c:pt>
                <c:pt idx="66">
                  <c:v>1.0501364138587117</c:v>
                </c:pt>
                <c:pt idx="67">
                  <c:v>1.0501364138587117</c:v>
                </c:pt>
                <c:pt idx="68">
                  <c:v>1.0501364138587117</c:v>
                </c:pt>
                <c:pt idx="69">
                  <c:v>1.0501364138587117</c:v>
                </c:pt>
                <c:pt idx="70">
                  <c:v>1.0501364138587117</c:v>
                </c:pt>
                <c:pt idx="71">
                  <c:v>1.0501364138587117</c:v>
                </c:pt>
                <c:pt idx="72">
                  <c:v>1.0501364138587117</c:v>
                </c:pt>
                <c:pt idx="73">
                  <c:v>1.0501364138587117</c:v>
                </c:pt>
                <c:pt idx="74">
                  <c:v>1.0501364138587117</c:v>
                </c:pt>
                <c:pt idx="75">
                  <c:v>1.0501364138587117</c:v>
                </c:pt>
                <c:pt idx="76">
                  <c:v>1.0501364138587117</c:v>
                </c:pt>
                <c:pt idx="77">
                  <c:v>1.0501364138587117</c:v>
                </c:pt>
                <c:pt idx="78">
                  <c:v>1.0501364138587117</c:v>
                </c:pt>
                <c:pt idx="79">
                  <c:v>1.0501364138587117</c:v>
                </c:pt>
                <c:pt idx="80">
                  <c:v>1.0501364138587117</c:v>
                </c:pt>
                <c:pt idx="81">
                  <c:v>1.0501364138587117</c:v>
                </c:pt>
                <c:pt idx="82">
                  <c:v>1.0501364138587117</c:v>
                </c:pt>
                <c:pt idx="83">
                  <c:v>1.0501364138587117</c:v>
                </c:pt>
                <c:pt idx="84">
                  <c:v>1.0501364138587117</c:v>
                </c:pt>
                <c:pt idx="85">
                  <c:v>1.0501364138587117</c:v>
                </c:pt>
                <c:pt idx="86">
                  <c:v>1.0501364138587117</c:v>
                </c:pt>
                <c:pt idx="87">
                  <c:v>1.0501364138587117</c:v>
                </c:pt>
                <c:pt idx="88">
                  <c:v>1.0501364138587117</c:v>
                </c:pt>
                <c:pt idx="89">
                  <c:v>1.0501364138587117</c:v>
                </c:pt>
                <c:pt idx="90">
                  <c:v>1.0501364138587117</c:v>
                </c:pt>
                <c:pt idx="91">
                  <c:v>1.0501364138587117</c:v>
                </c:pt>
                <c:pt idx="92">
                  <c:v>1.0501364138587117</c:v>
                </c:pt>
                <c:pt idx="93">
                  <c:v>1.0501364138587117</c:v>
                </c:pt>
                <c:pt idx="94">
                  <c:v>1.0501364138587117</c:v>
                </c:pt>
                <c:pt idx="95">
                  <c:v>1.0501364138587117</c:v>
                </c:pt>
                <c:pt idx="96">
                  <c:v>1.0501364138587117</c:v>
                </c:pt>
                <c:pt idx="97">
                  <c:v>1.0501364138587117</c:v>
                </c:pt>
                <c:pt idx="98">
                  <c:v>1.0501364138587117</c:v>
                </c:pt>
                <c:pt idx="99">
                  <c:v>1.0501364138587117</c:v>
                </c:pt>
                <c:pt idx="100">
                  <c:v>1.0501364138587117</c:v>
                </c:pt>
                <c:pt idx="101">
                  <c:v>1.0501364138587117</c:v>
                </c:pt>
                <c:pt idx="102">
                  <c:v>1.0501364138587117</c:v>
                </c:pt>
                <c:pt idx="103">
                  <c:v>1.0501364138587117</c:v>
                </c:pt>
                <c:pt idx="104">
                  <c:v>1.0501364138587117</c:v>
                </c:pt>
                <c:pt idx="105">
                  <c:v>1.0501364138587117</c:v>
                </c:pt>
                <c:pt idx="106">
                  <c:v>1.0501364138587117</c:v>
                </c:pt>
                <c:pt idx="107">
                  <c:v>1.0501364138587117</c:v>
                </c:pt>
                <c:pt idx="108">
                  <c:v>1.0501364138587117</c:v>
                </c:pt>
                <c:pt idx="109">
                  <c:v>1.0501364138587117</c:v>
                </c:pt>
                <c:pt idx="110">
                  <c:v>1.0501364138587117</c:v>
                </c:pt>
                <c:pt idx="111">
                  <c:v>1.0501364138587117</c:v>
                </c:pt>
                <c:pt idx="112">
                  <c:v>1.0501364138587117</c:v>
                </c:pt>
                <c:pt idx="113">
                  <c:v>1.0501364138587117</c:v>
                </c:pt>
                <c:pt idx="114">
                  <c:v>1.0501364138587117</c:v>
                </c:pt>
                <c:pt idx="115">
                  <c:v>1.0501364138587117</c:v>
                </c:pt>
                <c:pt idx="116">
                  <c:v>1.0501364138587117</c:v>
                </c:pt>
                <c:pt idx="117">
                  <c:v>1.0501364138587117</c:v>
                </c:pt>
                <c:pt idx="118">
                  <c:v>1.0501364138587117</c:v>
                </c:pt>
                <c:pt idx="119">
                  <c:v>1.0501364138587117</c:v>
                </c:pt>
                <c:pt idx="120">
                  <c:v>1.0501364138587117</c:v>
                </c:pt>
                <c:pt idx="121">
                  <c:v>1.0501364138587117</c:v>
                </c:pt>
                <c:pt idx="122">
                  <c:v>1.0501364138587117</c:v>
                </c:pt>
                <c:pt idx="123">
                  <c:v>1.0501364138587117</c:v>
                </c:pt>
                <c:pt idx="124">
                  <c:v>1.0501364138587117</c:v>
                </c:pt>
                <c:pt idx="125">
                  <c:v>1.0501364138587117</c:v>
                </c:pt>
                <c:pt idx="126">
                  <c:v>1.0501364138587117</c:v>
                </c:pt>
                <c:pt idx="127">
                  <c:v>1.0501364138587117</c:v>
                </c:pt>
                <c:pt idx="128">
                  <c:v>1.0501364138587117</c:v>
                </c:pt>
                <c:pt idx="129">
                  <c:v>1.0501364138587117</c:v>
                </c:pt>
                <c:pt idx="130">
                  <c:v>1.0501364138587117</c:v>
                </c:pt>
                <c:pt idx="131">
                  <c:v>1.0501364138587117</c:v>
                </c:pt>
                <c:pt idx="132">
                  <c:v>1.0501364138587117</c:v>
                </c:pt>
                <c:pt idx="133">
                  <c:v>1.0501364138587117</c:v>
                </c:pt>
                <c:pt idx="134">
                  <c:v>1.0501364138587117</c:v>
                </c:pt>
                <c:pt idx="135">
                  <c:v>1.0501364138587117</c:v>
                </c:pt>
                <c:pt idx="136">
                  <c:v>1.0501364138587117</c:v>
                </c:pt>
                <c:pt idx="137">
                  <c:v>1.0501364138587117</c:v>
                </c:pt>
                <c:pt idx="138">
                  <c:v>1.0501364138587117</c:v>
                </c:pt>
                <c:pt idx="139">
                  <c:v>1.0501364138587117</c:v>
                </c:pt>
                <c:pt idx="140">
                  <c:v>1.0501364138587117</c:v>
                </c:pt>
                <c:pt idx="141">
                  <c:v>1.0501364138587117</c:v>
                </c:pt>
                <c:pt idx="142">
                  <c:v>1.0501364138587117</c:v>
                </c:pt>
                <c:pt idx="143">
                  <c:v>1.0501364138587117</c:v>
                </c:pt>
                <c:pt idx="144">
                  <c:v>1.0501364138587117</c:v>
                </c:pt>
                <c:pt idx="145">
                  <c:v>1.0501364138587117</c:v>
                </c:pt>
                <c:pt idx="146">
                  <c:v>1.0501364138587117</c:v>
                </c:pt>
                <c:pt idx="147">
                  <c:v>1.0501364138587117</c:v>
                </c:pt>
                <c:pt idx="148">
                  <c:v>1.0501364138587117</c:v>
                </c:pt>
                <c:pt idx="149">
                  <c:v>1.0501364138587117</c:v>
                </c:pt>
                <c:pt idx="150">
                  <c:v>1.0501364138587117</c:v>
                </c:pt>
                <c:pt idx="151">
                  <c:v>1.0501364138587117</c:v>
                </c:pt>
                <c:pt idx="152">
                  <c:v>1.0501364138587117</c:v>
                </c:pt>
                <c:pt idx="153">
                  <c:v>1.0501364138587117</c:v>
                </c:pt>
                <c:pt idx="154">
                  <c:v>1.0501364138587117</c:v>
                </c:pt>
                <c:pt idx="155">
                  <c:v>1.0501364138587117</c:v>
                </c:pt>
                <c:pt idx="156">
                  <c:v>1.0501364138587117</c:v>
                </c:pt>
                <c:pt idx="157">
                  <c:v>1.0501364138587117</c:v>
                </c:pt>
                <c:pt idx="158">
                  <c:v>1.0501364138587117</c:v>
                </c:pt>
                <c:pt idx="159">
                  <c:v>1.0501364138587117</c:v>
                </c:pt>
                <c:pt idx="160">
                  <c:v>1.0501364138587117</c:v>
                </c:pt>
                <c:pt idx="161">
                  <c:v>1.0501364138587117</c:v>
                </c:pt>
                <c:pt idx="162">
                  <c:v>1.0501364138587117</c:v>
                </c:pt>
                <c:pt idx="163">
                  <c:v>1.0501364138587117</c:v>
                </c:pt>
                <c:pt idx="164">
                  <c:v>1.0501364138587117</c:v>
                </c:pt>
                <c:pt idx="165">
                  <c:v>1.0501364138587117</c:v>
                </c:pt>
                <c:pt idx="166">
                  <c:v>1.0501364138587117</c:v>
                </c:pt>
                <c:pt idx="167">
                  <c:v>1.0501364138587117</c:v>
                </c:pt>
                <c:pt idx="168">
                  <c:v>1.0501364138587117</c:v>
                </c:pt>
                <c:pt idx="169">
                  <c:v>1.0501364138587117</c:v>
                </c:pt>
                <c:pt idx="170">
                  <c:v>1.0501364138587117</c:v>
                </c:pt>
                <c:pt idx="171">
                  <c:v>1.0501364138587117</c:v>
                </c:pt>
                <c:pt idx="172">
                  <c:v>1.0501364138587117</c:v>
                </c:pt>
                <c:pt idx="173">
                  <c:v>1.0501364138587117</c:v>
                </c:pt>
                <c:pt idx="174">
                  <c:v>1.0501364138587117</c:v>
                </c:pt>
                <c:pt idx="175">
                  <c:v>1.0501364138587117</c:v>
                </c:pt>
                <c:pt idx="176">
                  <c:v>1.0501364138587117</c:v>
                </c:pt>
                <c:pt idx="177">
                  <c:v>1.0501364138587117</c:v>
                </c:pt>
                <c:pt idx="178">
                  <c:v>1.0501364138587117</c:v>
                </c:pt>
                <c:pt idx="179">
                  <c:v>1.0501364138587117</c:v>
                </c:pt>
                <c:pt idx="180">
                  <c:v>1.0501364138587117</c:v>
                </c:pt>
                <c:pt idx="181">
                  <c:v>1.0501364138587117</c:v>
                </c:pt>
                <c:pt idx="182">
                  <c:v>1.0501364138587117</c:v>
                </c:pt>
                <c:pt idx="183">
                  <c:v>1.0501364138587117</c:v>
                </c:pt>
                <c:pt idx="184">
                  <c:v>1.0501364138587117</c:v>
                </c:pt>
                <c:pt idx="185">
                  <c:v>1.0501364138587117</c:v>
                </c:pt>
                <c:pt idx="186">
                  <c:v>1.0501364138587117</c:v>
                </c:pt>
                <c:pt idx="187">
                  <c:v>1.0501364138587117</c:v>
                </c:pt>
                <c:pt idx="188">
                  <c:v>1.0501364138587117</c:v>
                </c:pt>
                <c:pt idx="189">
                  <c:v>1.0501364138587117</c:v>
                </c:pt>
                <c:pt idx="190">
                  <c:v>1.0501364138587117</c:v>
                </c:pt>
                <c:pt idx="191">
                  <c:v>1.0501364138587117</c:v>
                </c:pt>
                <c:pt idx="192">
                  <c:v>1.0501364138587117</c:v>
                </c:pt>
                <c:pt idx="193">
                  <c:v>1.0501364138587117</c:v>
                </c:pt>
                <c:pt idx="194">
                  <c:v>1.0501364138587117</c:v>
                </c:pt>
                <c:pt idx="195">
                  <c:v>1.0501364138587117</c:v>
                </c:pt>
                <c:pt idx="196">
                  <c:v>1.0501364138587117</c:v>
                </c:pt>
                <c:pt idx="197">
                  <c:v>1.0501364138587117</c:v>
                </c:pt>
                <c:pt idx="198">
                  <c:v>1.0501364138587117</c:v>
                </c:pt>
                <c:pt idx="199">
                  <c:v>1.0501364138587117</c:v>
                </c:pt>
                <c:pt idx="200">
                  <c:v>1.0501364138587117</c:v>
                </c:pt>
                <c:pt idx="201">
                  <c:v>1.0501364138587117</c:v>
                </c:pt>
                <c:pt idx="202">
                  <c:v>1.0501364138587117</c:v>
                </c:pt>
                <c:pt idx="203">
                  <c:v>1.0501364138587117</c:v>
                </c:pt>
                <c:pt idx="204">
                  <c:v>1.0501364138587117</c:v>
                </c:pt>
                <c:pt idx="205">
                  <c:v>1.0501364138587117</c:v>
                </c:pt>
                <c:pt idx="206">
                  <c:v>1.0501364138587117</c:v>
                </c:pt>
                <c:pt idx="207">
                  <c:v>1.0501364138587117</c:v>
                </c:pt>
                <c:pt idx="208">
                  <c:v>1.0501364138587117</c:v>
                </c:pt>
                <c:pt idx="209">
                  <c:v>1.0501364138587117</c:v>
                </c:pt>
                <c:pt idx="210">
                  <c:v>1.0501364138587117</c:v>
                </c:pt>
                <c:pt idx="211">
                  <c:v>1.0501364138587117</c:v>
                </c:pt>
                <c:pt idx="212">
                  <c:v>1.0501364138587117</c:v>
                </c:pt>
                <c:pt idx="213">
                  <c:v>1.0501364138587117</c:v>
                </c:pt>
                <c:pt idx="214">
                  <c:v>1.0501364138587117</c:v>
                </c:pt>
                <c:pt idx="215">
                  <c:v>1.0501364138587117</c:v>
                </c:pt>
                <c:pt idx="216">
                  <c:v>1.0501364138587117</c:v>
                </c:pt>
                <c:pt idx="217">
                  <c:v>1.0501364138587117</c:v>
                </c:pt>
                <c:pt idx="218">
                  <c:v>1.0501364138587117</c:v>
                </c:pt>
                <c:pt idx="219">
                  <c:v>1.0501364138587117</c:v>
                </c:pt>
                <c:pt idx="220">
                  <c:v>1.0501364138587117</c:v>
                </c:pt>
                <c:pt idx="221">
                  <c:v>1.0501364138587117</c:v>
                </c:pt>
                <c:pt idx="222">
                  <c:v>1.0501364138587117</c:v>
                </c:pt>
                <c:pt idx="223">
                  <c:v>1.0501364138587117</c:v>
                </c:pt>
                <c:pt idx="224">
                  <c:v>1.0501364138587117</c:v>
                </c:pt>
                <c:pt idx="225">
                  <c:v>1.0501364138587117</c:v>
                </c:pt>
                <c:pt idx="226">
                  <c:v>1.0501364138587117</c:v>
                </c:pt>
                <c:pt idx="227">
                  <c:v>1.0501364138587117</c:v>
                </c:pt>
                <c:pt idx="228">
                  <c:v>1.0501364138587117</c:v>
                </c:pt>
                <c:pt idx="229">
                  <c:v>1.0501364138587117</c:v>
                </c:pt>
                <c:pt idx="230">
                  <c:v>1.0501364138587117</c:v>
                </c:pt>
                <c:pt idx="231">
                  <c:v>1.0501364138587117</c:v>
                </c:pt>
                <c:pt idx="232">
                  <c:v>1.0501364138587117</c:v>
                </c:pt>
                <c:pt idx="233">
                  <c:v>1.0501364138587117</c:v>
                </c:pt>
                <c:pt idx="234">
                  <c:v>1.0501364138587117</c:v>
                </c:pt>
                <c:pt idx="235">
                  <c:v>1.0501364138587117</c:v>
                </c:pt>
                <c:pt idx="236">
                  <c:v>1.0501364138587117</c:v>
                </c:pt>
                <c:pt idx="237">
                  <c:v>1.0501364138587117</c:v>
                </c:pt>
                <c:pt idx="238">
                  <c:v>1.0501364138587117</c:v>
                </c:pt>
                <c:pt idx="239">
                  <c:v>1.0501364138587117</c:v>
                </c:pt>
                <c:pt idx="240">
                  <c:v>1.0501364138587117</c:v>
                </c:pt>
                <c:pt idx="241">
                  <c:v>1.0501364138587117</c:v>
                </c:pt>
                <c:pt idx="242">
                  <c:v>1.0501364138587117</c:v>
                </c:pt>
                <c:pt idx="243">
                  <c:v>1.0501364138587117</c:v>
                </c:pt>
                <c:pt idx="244">
                  <c:v>1.0501364138587117</c:v>
                </c:pt>
                <c:pt idx="245">
                  <c:v>1.0501364138587117</c:v>
                </c:pt>
                <c:pt idx="246">
                  <c:v>1.0501364138587117</c:v>
                </c:pt>
                <c:pt idx="247">
                  <c:v>1.0501364138587117</c:v>
                </c:pt>
                <c:pt idx="248">
                  <c:v>1.0501364138587117</c:v>
                </c:pt>
                <c:pt idx="249">
                  <c:v>1.0501364138587117</c:v>
                </c:pt>
                <c:pt idx="250">
                  <c:v>1.0501364138587117</c:v>
                </c:pt>
                <c:pt idx="251">
                  <c:v>1.0501364138587117</c:v>
                </c:pt>
                <c:pt idx="252">
                  <c:v>1.0501364138587117</c:v>
                </c:pt>
                <c:pt idx="253">
                  <c:v>1.0501364138587117</c:v>
                </c:pt>
                <c:pt idx="254">
                  <c:v>1.0501364138587117</c:v>
                </c:pt>
                <c:pt idx="255">
                  <c:v>1.0501364138587117</c:v>
                </c:pt>
                <c:pt idx="256">
                  <c:v>1.0501364138587117</c:v>
                </c:pt>
                <c:pt idx="257">
                  <c:v>1.0501364138587117</c:v>
                </c:pt>
                <c:pt idx="258">
                  <c:v>1.0501364138587117</c:v>
                </c:pt>
                <c:pt idx="259">
                  <c:v>1.0501364138587117</c:v>
                </c:pt>
                <c:pt idx="260">
                  <c:v>1.0501364138587117</c:v>
                </c:pt>
                <c:pt idx="261">
                  <c:v>1.0501364138587117</c:v>
                </c:pt>
                <c:pt idx="262">
                  <c:v>1.0501364138587117</c:v>
                </c:pt>
                <c:pt idx="263">
                  <c:v>1.0501364138587117</c:v>
                </c:pt>
                <c:pt idx="264">
                  <c:v>1.0501364138587117</c:v>
                </c:pt>
                <c:pt idx="265">
                  <c:v>1.0501364138587117</c:v>
                </c:pt>
                <c:pt idx="266">
                  <c:v>1.0501364138587117</c:v>
                </c:pt>
                <c:pt idx="267">
                  <c:v>1.0501364138587117</c:v>
                </c:pt>
                <c:pt idx="268">
                  <c:v>1.0501364138587117</c:v>
                </c:pt>
                <c:pt idx="269">
                  <c:v>1.0501364138587117</c:v>
                </c:pt>
                <c:pt idx="270">
                  <c:v>1.0501364138587117</c:v>
                </c:pt>
                <c:pt idx="271">
                  <c:v>1.0501364138587117</c:v>
                </c:pt>
                <c:pt idx="272">
                  <c:v>1.0501364138587117</c:v>
                </c:pt>
                <c:pt idx="273">
                  <c:v>1.0501364138587117</c:v>
                </c:pt>
                <c:pt idx="274">
                  <c:v>1.0501364138587117</c:v>
                </c:pt>
                <c:pt idx="275">
                  <c:v>1.0501364138587117</c:v>
                </c:pt>
                <c:pt idx="276">
                  <c:v>1.0501364138587117</c:v>
                </c:pt>
                <c:pt idx="277">
                  <c:v>1.0501364138587117</c:v>
                </c:pt>
                <c:pt idx="278">
                  <c:v>1.0501364138587117</c:v>
                </c:pt>
                <c:pt idx="279">
                  <c:v>1.0501364138587117</c:v>
                </c:pt>
                <c:pt idx="280">
                  <c:v>1.0501364138587117</c:v>
                </c:pt>
                <c:pt idx="281">
                  <c:v>1.0501364138587117</c:v>
                </c:pt>
                <c:pt idx="282">
                  <c:v>1.0501364138587117</c:v>
                </c:pt>
                <c:pt idx="283">
                  <c:v>1.0501364138587117</c:v>
                </c:pt>
                <c:pt idx="284">
                  <c:v>1.0501364138587117</c:v>
                </c:pt>
                <c:pt idx="285">
                  <c:v>1.0501364138587117</c:v>
                </c:pt>
                <c:pt idx="286">
                  <c:v>1.0501364138587117</c:v>
                </c:pt>
                <c:pt idx="287">
                  <c:v>1.0501364138587117</c:v>
                </c:pt>
                <c:pt idx="288">
                  <c:v>1.0501364138587117</c:v>
                </c:pt>
                <c:pt idx="289">
                  <c:v>1.0501364138587117</c:v>
                </c:pt>
                <c:pt idx="290">
                  <c:v>1.0501364138587117</c:v>
                </c:pt>
                <c:pt idx="291">
                  <c:v>1.0501364138587117</c:v>
                </c:pt>
                <c:pt idx="292">
                  <c:v>1.0501364138587117</c:v>
                </c:pt>
                <c:pt idx="293">
                  <c:v>1.0501364138587117</c:v>
                </c:pt>
                <c:pt idx="294">
                  <c:v>1.0501364138587117</c:v>
                </c:pt>
                <c:pt idx="295">
                  <c:v>1.0501364138587117</c:v>
                </c:pt>
                <c:pt idx="296">
                  <c:v>1.0501364138587117</c:v>
                </c:pt>
                <c:pt idx="297">
                  <c:v>1.0501364138587117</c:v>
                </c:pt>
                <c:pt idx="298">
                  <c:v>1.0501364138587117</c:v>
                </c:pt>
                <c:pt idx="299">
                  <c:v>1.0501364138587117</c:v>
                </c:pt>
                <c:pt idx="300">
                  <c:v>1.0501364138587117</c:v>
                </c:pt>
                <c:pt idx="301">
                  <c:v>1.0501364138587117</c:v>
                </c:pt>
                <c:pt idx="302">
                  <c:v>1.0501364138587117</c:v>
                </c:pt>
                <c:pt idx="303">
                  <c:v>1.0501364138587117</c:v>
                </c:pt>
                <c:pt idx="304">
                  <c:v>1.0501364138587117</c:v>
                </c:pt>
                <c:pt idx="305">
                  <c:v>1.0501364138587117</c:v>
                </c:pt>
                <c:pt idx="306">
                  <c:v>1.0501364138587117</c:v>
                </c:pt>
                <c:pt idx="307">
                  <c:v>1.0501364138587117</c:v>
                </c:pt>
                <c:pt idx="308">
                  <c:v>1.0501364138587117</c:v>
                </c:pt>
                <c:pt idx="309">
                  <c:v>1.0501364138587117</c:v>
                </c:pt>
                <c:pt idx="310">
                  <c:v>1.0501364138587117</c:v>
                </c:pt>
                <c:pt idx="311">
                  <c:v>1.0501364138587117</c:v>
                </c:pt>
                <c:pt idx="312">
                  <c:v>1.0501364138587117</c:v>
                </c:pt>
                <c:pt idx="313">
                  <c:v>1.0501364138587117</c:v>
                </c:pt>
                <c:pt idx="314">
                  <c:v>1.0501364138587117</c:v>
                </c:pt>
                <c:pt idx="315">
                  <c:v>1.0501364138587117</c:v>
                </c:pt>
                <c:pt idx="316">
                  <c:v>1.0501364138587117</c:v>
                </c:pt>
                <c:pt idx="317">
                  <c:v>1.0501364138587117</c:v>
                </c:pt>
                <c:pt idx="318">
                  <c:v>1.0501364138587117</c:v>
                </c:pt>
                <c:pt idx="319">
                  <c:v>1.0501364138587117</c:v>
                </c:pt>
                <c:pt idx="320">
                  <c:v>1.0501364138587117</c:v>
                </c:pt>
                <c:pt idx="321">
                  <c:v>1.0501364138587117</c:v>
                </c:pt>
                <c:pt idx="322">
                  <c:v>1.0501364138587117</c:v>
                </c:pt>
                <c:pt idx="323">
                  <c:v>1.0501364138587117</c:v>
                </c:pt>
                <c:pt idx="324">
                  <c:v>1.0501364138587117</c:v>
                </c:pt>
                <c:pt idx="325">
                  <c:v>1.0501364138587117</c:v>
                </c:pt>
                <c:pt idx="326">
                  <c:v>1.0501364138587117</c:v>
                </c:pt>
                <c:pt idx="327">
                  <c:v>1.0501364138587117</c:v>
                </c:pt>
                <c:pt idx="328">
                  <c:v>1.0501364138587117</c:v>
                </c:pt>
                <c:pt idx="329">
                  <c:v>1.0501364138587117</c:v>
                </c:pt>
                <c:pt idx="330">
                  <c:v>1.0501364138587117</c:v>
                </c:pt>
                <c:pt idx="331">
                  <c:v>1.0501364138587117</c:v>
                </c:pt>
                <c:pt idx="332">
                  <c:v>1.0501364138587117</c:v>
                </c:pt>
                <c:pt idx="333">
                  <c:v>1.0501364138587117</c:v>
                </c:pt>
                <c:pt idx="334">
                  <c:v>1.0501364138587117</c:v>
                </c:pt>
                <c:pt idx="335">
                  <c:v>1.0501364138587117</c:v>
                </c:pt>
                <c:pt idx="336">
                  <c:v>1.0501364138587117</c:v>
                </c:pt>
                <c:pt idx="337">
                  <c:v>1.0501364138587117</c:v>
                </c:pt>
                <c:pt idx="338">
                  <c:v>1.0501364138587117</c:v>
                </c:pt>
                <c:pt idx="339">
                  <c:v>1.0501364138587117</c:v>
                </c:pt>
                <c:pt idx="340">
                  <c:v>1.0501364138587117</c:v>
                </c:pt>
                <c:pt idx="341">
                  <c:v>1.0501364138587117</c:v>
                </c:pt>
                <c:pt idx="342">
                  <c:v>1.0501364138587117</c:v>
                </c:pt>
                <c:pt idx="343">
                  <c:v>1.0501364138587117</c:v>
                </c:pt>
                <c:pt idx="344">
                  <c:v>1.0501364138587117</c:v>
                </c:pt>
                <c:pt idx="345">
                  <c:v>1.0501364138587117</c:v>
                </c:pt>
                <c:pt idx="346">
                  <c:v>1.0501364138587117</c:v>
                </c:pt>
                <c:pt idx="347">
                  <c:v>1.0501364138587117</c:v>
                </c:pt>
                <c:pt idx="348">
                  <c:v>1.0501364138587117</c:v>
                </c:pt>
                <c:pt idx="349">
                  <c:v>1.0501364138587117</c:v>
                </c:pt>
                <c:pt idx="350">
                  <c:v>1.0501364138587117</c:v>
                </c:pt>
                <c:pt idx="351">
                  <c:v>1.0501364138587117</c:v>
                </c:pt>
                <c:pt idx="352">
                  <c:v>1.0501364138587117</c:v>
                </c:pt>
                <c:pt idx="353">
                  <c:v>1.0501364138587117</c:v>
                </c:pt>
                <c:pt idx="354">
                  <c:v>1.0501364138587117</c:v>
                </c:pt>
                <c:pt idx="355">
                  <c:v>1.0501364138587117</c:v>
                </c:pt>
                <c:pt idx="356">
                  <c:v>1.0501364138587117</c:v>
                </c:pt>
                <c:pt idx="357">
                  <c:v>1.0501364138587117</c:v>
                </c:pt>
                <c:pt idx="358">
                  <c:v>1.0501364138587117</c:v>
                </c:pt>
                <c:pt idx="359">
                  <c:v>1.0501364138587117</c:v>
                </c:pt>
                <c:pt idx="360">
                  <c:v>1.0501364138587117</c:v>
                </c:pt>
                <c:pt idx="361">
                  <c:v>1.0501364138587117</c:v>
                </c:pt>
                <c:pt idx="362">
                  <c:v>1.0501364138587117</c:v>
                </c:pt>
                <c:pt idx="363">
                  <c:v>1.0501364138587117</c:v>
                </c:pt>
                <c:pt idx="364">
                  <c:v>1.0501364138587117</c:v>
                </c:pt>
                <c:pt idx="365">
                  <c:v>1.0501364138587117</c:v>
                </c:pt>
                <c:pt idx="366">
                  <c:v>1.0501364138587117</c:v>
                </c:pt>
                <c:pt idx="367">
                  <c:v>1.0501364138587117</c:v>
                </c:pt>
                <c:pt idx="368">
                  <c:v>1.0501364138587117</c:v>
                </c:pt>
                <c:pt idx="369">
                  <c:v>1.0501364138587117</c:v>
                </c:pt>
                <c:pt idx="370">
                  <c:v>1.0501364138587117</c:v>
                </c:pt>
                <c:pt idx="371">
                  <c:v>1.0501364138587117</c:v>
                </c:pt>
                <c:pt idx="372">
                  <c:v>1.0501364138587117</c:v>
                </c:pt>
                <c:pt idx="373">
                  <c:v>1.0501364138587117</c:v>
                </c:pt>
                <c:pt idx="374">
                  <c:v>1.0501364138587117</c:v>
                </c:pt>
                <c:pt idx="375">
                  <c:v>1.0501364138587117</c:v>
                </c:pt>
                <c:pt idx="376">
                  <c:v>1.0501364138587117</c:v>
                </c:pt>
                <c:pt idx="377">
                  <c:v>1.0501364138587117</c:v>
                </c:pt>
                <c:pt idx="378">
                  <c:v>1.0501364138587117</c:v>
                </c:pt>
                <c:pt idx="379">
                  <c:v>1.0501364138587117</c:v>
                </c:pt>
                <c:pt idx="380">
                  <c:v>1.0501364138587117</c:v>
                </c:pt>
                <c:pt idx="381">
                  <c:v>1.0501364138587117</c:v>
                </c:pt>
                <c:pt idx="382">
                  <c:v>1.0501364138587117</c:v>
                </c:pt>
                <c:pt idx="383">
                  <c:v>1.0501364138587117</c:v>
                </c:pt>
                <c:pt idx="384">
                  <c:v>1.0501364138587117</c:v>
                </c:pt>
                <c:pt idx="385">
                  <c:v>1.0501364138587117</c:v>
                </c:pt>
                <c:pt idx="386">
                  <c:v>1.0501364138587117</c:v>
                </c:pt>
                <c:pt idx="387">
                  <c:v>1.0501364138587117</c:v>
                </c:pt>
                <c:pt idx="388">
                  <c:v>1.0501364138587117</c:v>
                </c:pt>
                <c:pt idx="389">
                  <c:v>1.0501364138587117</c:v>
                </c:pt>
                <c:pt idx="390">
                  <c:v>1.0501364138587117</c:v>
                </c:pt>
                <c:pt idx="391">
                  <c:v>1.0501364138587117</c:v>
                </c:pt>
                <c:pt idx="392">
                  <c:v>1.0501364138587117</c:v>
                </c:pt>
                <c:pt idx="393">
                  <c:v>1.0501364138587117</c:v>
                </c:pt>
                <c:pt idx="394">
                  <c:v>1.0501364138587117</c:v>
                </c:pt>
                <c:pt idx="395">
                  <c:v>1.0501364138587117</c:v>
                </c:pt>
                <c:pt idx="396">
                  <c:v>1.0501364138587117</c:v>
                </c:pt>
                <c:pt idx="397">
                  <c:v>1.0501364138587117</c:v>
                </c:pt>
                <c:pt idx="398">
                  <c:v>1.0501364138587117</c:v>
                </c:pt>
                <c:pt idx="399">
                  <c:v>1.0501364138587117</c:v>
                </c:pt>
                <c:pt idx="400">
                  <c:v>1.0501364138587117</c:v>
                </c:pt>
                <c:pt idx="401">
                  <c:v>1.0501364138587117</c:v>
                </c:pt>
                <c:pt idx="402">
                  <c:v>1.0501364138587117</c:v>
                </c:pt>
                <c:pt idx="403">
                  <c:v>1.0501364138587117</c:v>
                </c:pt>
                <c:pt idx="404">
                  <c:v>1.0501364138587117</c:v>
                </c:pt>
                <c:pt idx="405">
                  <c:v>1.0501364138587117</c:v>
                </c:pt>
                <c:pt idx="406">
                  <c:v>1.0501364138587117</c:v>
                </c:pt>
                <c:pt idx="407">
                  <c:v>1.0501364138587117</c:v>
                </c:pt>
                <c:pt idx="408">
                  <c:v>1.0501364138587117</c:v>
                </c:pt>
                <c:pt idx="409">
                  <c:v>1.0501364138587117</c:v>
                </c:pt>
                <c:pt idx="410">
                  <c:v>1.0501364138587117</c:v>
                </c:pt>
                <c:pt idx="411">
                  <c:v>1.0501364138587117</c:v>
                </c:pt>
                <c:pt idx="412">
                  <c:v>1.0501364138587117</c:v>
                </c:pt>
                <c:pt idx="413">
                  <c:v>1.0501364138587117</c:v>
                </c:pt>
                <c:pt idx="414">
                  <c:v>1.0501364138587117</c:v>
                </c:pt>
                <c:pt idx="415">
                  <c:v>1.0501364138587117</c:v>
                </c:pt>
                <c:pt idx="416">
                  <c:v>1.0501364138587117</c:v>
                </c:pt>
                <c:pt idx="417">
                  <c:v>1.0501364138587117</c:v>
                </c:pt>
                <c:pt idx="418">
                  <c:v>1.0501364138587117</c:v>
                </c:pt>
                <c:pt idx="419">
                  <c:v>1.0501364138587117</c:v>
                </c:pt>
                <c:pt idx="420">
                  <c:v>1.0501364138587117</c:v>
                </c:pt>
                <c:pt idx="421">
                  <c:v>1.0501364138587117</c:v>
                </c:pt>
                <c:pt idx="422">
                  <c:v>1.0501364138587117</c:v>
                </c:pt>
                <c:pt idx="423">
                  <c:v>1.0501364138587117</c:v>
                </c:pt>
                <c:pt idx="424">
                  <c:v>1.0501364138587117</c:v>
                </c:pt>
                <c:pt idx="425">
                  <c:v>1.0501364138587117</c:v>
                </c:pt>
                <c:pt idx="426">
                  <c:v>1.0501364138587117</c:v>
                </c:pt>
                <c:pt idx="427">
                  <c:v>1.0501364138587117</c:v>
                </c:pt>
                <c:pt idx="428">
                  <c:v>1.0501364138587117</c:v>
                </c:pt>
                <c:pt idx="429">
                  <c:v>1.0501364138587117</c:v>
                </c:pt>
                <c:pt idx="430">
                  <c:v>1.0501364138587117</c:v>
                </c:pt>
                <c:pt idx="431">
                  <c:v>1.0501364138587117</c:v>
                </c:pt>
                <c:pt idx="432">
                  <c:v>1.0501364138587117</c:v>
                </c:pt>
                <c:pt idx="433">
                  <c:v>1.0501364138587117</c:v>
                </c:pt>
                <c:pt idx="434">
                  <c:v>1.0501364138587117</c:v>
                </c:pt>
                <c:pt idx="435">
                  <c:v>1.0501364138587117</c:v>
                </c:pt>
                <c:pt idx="436">
                  <c:v>1.0501364138587117</c:v>
                </c:pt>
                <c:pt idx="437">
                  <c:v>1.0501364138587117</c:v>
                </c:pt>
                <c:pt idx="438">
                  <c:v>1.0501364138587117</c:v>
                </c:pt>
                <c:pt idx="439">
                  <c:v>1.0501364138587117</c:v>
                </c:pt>
                <c:pt idx="440">
                  <c:v>1.0501364138587117</c:v>
                </c:pt>
                <c:pt idx="441">
                  <c:v>1.0501364138587117</c:v>
                </c:pt>
                <c:pt idx="442">
                  <c:v>1.0501364138587117</c:v>
                </c:pt>
                <c:pt idx="443">
                  <c:v>1.0501364138587117</c:v>
                </c:pt>
                <c:pt idx="444">
                  <c:v>1.0501364138587117</c:v>
                </c:pt>
                <c:pt idx="445">
                  <c:v>1.0501364138587117</c:v>
                </c:pt>
                <c:pt idx="446">
                  <c:v>1.0501364138587117</c:v>
                </c:pt>
                <c:pt idx="447">
                  <c:v>1.0501364138587117</c:v>
                </c:pt>
                <c:pt idx="448">
                  <c:v>1.0501364138587117</c:v>
                </c:pt>
                <c:pt idx="449">
                  <c:v>1.0501364138587117</c:v>
                </c:pt>
                <c:pt idx="450">
                  <c:v>1.0501364138587117</c:v>
                </c:pt>
                <c:pt idx="451">
                  <c:v>1.0501364138587117</c:v>
                </c:pt>
                <c:pt idx="452">
                  <c:v>1.0501364138587117</c:v>
                </c:pt>
                <c:pt idx="453">
                  <c:v>1.0501364138587117</c:v>
                </c:pt>
                <c:pt idx="454">
                  <c:v>1.0501364138587117</c:v>
                </c:pt>
                <c:pt idx="455">
                  <c:v>1.0501364138587117</c:v>
                </c:pt>
                <c:pt idx="456">
                  <c:v>1.0501364138587117</c:v>
                </c:pt>
                <c:pt idx="457">
                  <c:v>1.0501364138587117</c:v>
                </c:pt>
                <c:pt idx="458">
                  <c:v>1.0501364138587117</c:v>
                </c:pt>
                <c:pt idx="459">
                  <c:v>1.0501364138587117</c:v>
                </c:pt>
                <c:pt idx="460">
                  <c:v>1.0501364138587117</c:v>
                </c:pt>
                <c:pt idx="461">
                  <c:v>1.0501364138587117</c:v>
                </c:pt>
                <c:pt idx="462">
                  <c:v>1.0501364138587117</c:v>
                </c:pt>
                <c:pt idx="463">
                  <c:v>1.0501364138587117</c:v>
                </c:pt>
                <c:pt idx="464">
                  <c:v>1.0501364138587117</c:v>
                </c:pt>
                <c:pt idx="465">
                  <c:v>1.0501364138587117</c:v>
                </c:pt>
                <c:pt idx="466">
                  <c:v>1.0501364138587117</c:v>
                </c:pt>
                <c:pt idx="467">
                  <c:v>1.0501364138587117</c:v>
                </c:pt>
                <c:pt idx="468">
                  <c:v>1.0501364138587117</c:v>
                </c:pt>
                <c:pt idx="469">
                  <c:v>1.0501364138587117</c:v>
                </c:pt>
                <c:pt idx="470">
                  <c:v>1.0501364138587117</c:v>
                </c:pt>
                <c:pt idx="471">
                  <c:v>1.0501364138587117</c:v>
                </c:pt>
                <c:pt idx="472">
                  <c:v>1.0501364138587117</c:v>
                </c:pt>
                <c:pt idx="473">
                  <c:v>1.0501364138587117</c:v>
                </c:pt>
                <c:pt idx="474">
                  <c:v>1.0501364138587117</c:v>
                </c:pt>
                <c:pt idx="475">
                  <c:v>1.0501364138587117</c:v>
                </c:pt>
                <c:pt idx="476">
                  <c:v>1.0501364138587117</c:v>
                </c:pt>
                <c:pt idx="477">
                  <c:v>1.0501364138587117</c:v>
                </c:pt>
                <c:pt idx="478">
                  <c:v>1.0501364138587117</c:v>
                </c:pt>
                <c:pt idx="479">
                  <c:v>1.0501364138587117</c:v>
                </c:pt>
                <c:pt idx="480">
                  <c:v>1.0501364138587117</c:v>
                </c:pt>
                <c:pt idx="481">
                  <c:v>1.0501364138587117</c:v>
                </c:pt>
                <c:pt idx="482">
                  <c:v>1.0501364138587117</c:v>
                </c:pt>
                <c:pt idx="483">
                  <c:v>1.0501364138587117</c:v>
                </c:pt>
                <c:pt idx="484">
                  <c:v>1.0501364138587117</c:v>
                </c:pt>
                <c:pt idx="485">
                  <c:v>1.0501364138587117</c:v>
                </c:pt>
                <c:pt idx="486">
                  <c:v>1.0501364138587117</c:v>
                </c:pt>
                <c:pt idx="487">
                  <c:v>1.0501364138587117</c:v>
                </c:pt>
                <c:pt idx="488">
                  <c:v>1.0501364138587117</c:v>
                </c:pt>
                <c:pt idx="489">
                  <c:v>1.0501364138587117</c:v>
                </c:pt>
                <c:pt idx="490">
                  <c:v>1.0501364138587117</c:v>
                </c:pt>
                <c:pt idx="491">
                  <c:v>1.0501364138587117</c:v>
                </c:pt>
                <c:pt idx="492">
                  <c:v>1.0501364138587117</c:v>
                </c:pt>
                <c:pt idx="493">
                  <c:v>1.0501364138587117</c:v>
                </c:pt>
                <c:pt idx="494">
                  <c:v>1.0501364138587117</c:v>
                </c:pt>
                <c:pt idx="495">
                  <c:v>1.0501364138587117</c:v>
                </c:pt>
                <c:pt idx="496">
                  <c:v>1.0501364138587117</c:v>
                </c:pt>
                <c:pt idx="497">
                  <c:v>1.0501364138587117</c:v>
                </c:pt>
                <c:pt idx="498">
                  <c:v>1.0501364138587117</c:v>
                </c:pt>
                <c:pt idx="499">
                  <c:v>1.0501364138587117</c:v>
                </c:pt>
                <c:pt idx="500">
                  <c:v>1.0501364138587117</c:v>
                </c:pt>
                <c:pt idx="501">
                  <c:v>1.0501364138587117</c:v>
                </c:pt>
                <c:pt idx="502">
                  <c:v>1.0501364138587117</c:v>
                </c:pt>
                <c:pt idx="503">
                  <c:v>1.0501364138587117</c:v>
                </c:pt>
                <c:pt idx="504">
                  <c:v>1.0501364138587117</c:v>
                </c:pt>
                <c:pt idx="505">
                  <c:v>1.0501364138587117</c:v>
                </c:pt>
                <c:pt idx="506">
                  <c:v>1.0501364138587117</c:v>
                </c:pt>
                <c:pt idx="507">
                  <c:v>1.0501364138587117</c:v>
                </c:pt>
                <c:pt idx="508">
                  <c:v>1.0501364138587117</c:v>
                </c:pt>
                <c:pt idx="509">
                  <c:v>1.0501364138587117</c:v>
                </c:pt>
                <c:pt idx="510">
                  <c:v>1.0501364138587117</c:v>
                </c:pt>
                <c:pt idx="511">
                  <c:v>1.0501364138587117</c:v>
                </c:pt>
                <c:pt idx="512">
                  <c:v>1.0501364138587117</c:v>
                </c:pt>
                <c:pt idx="513">
                  <c:v>1.0501364138587117</c:v>
                </c:pt>
                <c:pt idx="514">
                  <c:v>1.0501364138587117</c:v>
                </c:pt>
                <c:pt idx="515">
                  <c:v>1.0501364138587117</c:v>
                </c:pt>
                <c:pt idx="516">
                  <c:v>1.0501364138587117</c:v>
                </c:pt>
                <c:pt idx="517">
                  <c:v>1.0501364138587117</c:v>
                </c:pt>
                <c:pt idx="518">
                  <c:v>1.0501364138587117</c:v>
                </c:pt>
                <c:pt idx="519">
                  <c:v>1.0501364138587117</c:v>
                </c:pt>
                <c:pt idx="520">
                  <c:v>1.0501364138587117</c:v>
                </c:pt>
                <c:pt idx="521">
                  <c:v>1.0501364138587117</c:v>
                </c:pt>
                <c:pt idx="522">
                  <c:v>1.0501364138587117</c:v>
                </c:pt>
                <c:pt idx="523">
                  <c:v>1.0501364138587117</c:v>
                </c:pt>
                <c:pt idx="524">
                  <c:v>1.0501364138587117</c:v>
                </c:pt>
                <c:pt idx="525">
                  <c:v>1.0501364138587117</c:v>
                </c:pt>
                <c:pt idx="526">
                  <c:v>1.0501364138587117</c:v>
                </c:pt>
                <c:pt idx="527">
                  <c:v>1.0501364138587117</c:v>
                </c:pt>
                <c:pt idx="528">
                  <c:v>1.0501364138587117</c:v>
                </c:pt>
                <c:pt idx="529">
                  <c:v>1.0501364138587117</c:v>
                </c:pt>
                <c:pt idx="530">
                  <c:v>1.0501364138587117</c:v>
                </c:pt>
                <c:pt idx="531">
                  <c:v>1.0501364138587117</c:v>
                </c:pt>
                <c:pt idx="532">
                  <c:v>1.0501364138587117</c:v>
                </c:pt>
                <c:pt idx="533">
                  <c:v>1.0501364138587117</c:v>
                </c:pt>
                <c:pt idx="534">
                  <c:v>1.0501364138587117</c:v>
                </c:pt>
                <c:pt idx="535">
                  <c:v>1.0501364138587117</c:v>
                </c:pt>
                <c:pt idx="536">
                  <c:v>1.0501364138587117</c:v>
                </c:pt>
                <c:pt idx="537">
                  <c:v>1.0501364138587117</c:v>
                </c:pt>
                <c:pt idx="538">
                  <c:v>1.0501364138587117</c:v>
                </c:pt>
                <c:pt idx="539">
                  <c:v>1.0501364138587117</c:v>
                </c:pt>
                <c:pt idx="540">
                  <c:v>1.0501364138587117</c:v>
                </c:pt>
                <c:pt idx="541">
                  <c:v>1.0501364138587117</c:v>
                </c:pt>
                <c:pt idx="542">
                  <c:v>1.0501364138587117</c:v>
                </c:pt>
                <c:pt idx="543">
                  <c:v>1.0501364138587117</c:v>
                </c:pt>
                <c:pt idx="544">
                  <c:v>1.0501364138587117</c:v>
                </c:pt>
                <c:pt idx="545">
                  <c:v>1.0501364138587117</c:v>
                </c:pt>
                <c:pt idx="546">
                  <c:v>1.0501364138587117</c:v>
                </c:pt>
                <c:pt idx="547">
                  <c:v>1.0501364138587117</c:v>
                </c:pt>
                <c:pt idx="548">
                  <c:v>1.0501364138587117</c:v>
                </c:pt>
                <c:pt idx="549">
                  <c:v>1.0501364138587117</c:v>
                </c:pt>
                <c:pt idx="550">
                  <c:v>1.0501364138587117</c:v>
                </c:pt>
                <c:pt idx="551">
                  <c:v>1.0501364138587117</c:v>
                </c:pt>
                <c:pt idx="552">
                  <c:v>1.0501364138587117</c:v>
                </c:pt>
                <c:pt idx="553">
                  <c:v>1.0501364138587117</c:v>
                </c:pt>
                <c:pt idx="554">
                  <c:v>1.0501364138587117</c:v>
                </c:pt>
                <c:pt idx="555">
                  <c:v>1.0501364138587117</c:v>
                </c:pt>
                <c:pt idx="556">
                  <c:v>1.0501364138587117</c:v>
                </c:pt>
                <c:pt idx="557">
                  <c:v>1.0501364138587117</c:v>
                </c:pt>
                <c:pt idx="558">
                  <c:v>1.0501364138587117</c:v>
                </c:pt>
                <c:pt idx="559">
                  <c:v>1.0501364138587117</c:v>
                </c:pt>
                <c:pt idx="560">
                  <c:v>1.0501364138587117</c:v>
                </c:pt>
                <c:pt idx="561">
                  <c:v>1.0501364138587117</c:v>
                </c:pt>
                <c:pt idx="562">
                  <c:v>1.0501364138587117</c:v>
                </c:pt>
                <c:pt idx="563">
                  <c:v>1.0501364138587117</c:v>
                </c:pt>
                <c:pt idx="564">
                  <c:v>1.0501364138587117</c:v>
                </c:pt>
                <c:pt idx="565">
                  <c:v>1.0501364138587117</c:v>
                </c:pt>
                <c:pt idx="566">
                  <c:v>1.0501364138587117</c:v>
                </c:pt>
                <c:pt idx="567">
                  <c:v>1.0501364138587117</c:v>
                </c:pt>
                <c:pt idx="568">
                  <c:v>1.0501364138587117</c:v>
                </c:pt>
                <c:pt idx="569">
                  <c:v>1.0501364138587117</c:v>
                </c:pt>
                <c:pt idx="570">
                  <c:v>1.0501364138587117</c:v>
                </c:pt>
                <c:pt idx="571">
                  <c:v>1.0501364138587117</c:v>
                </c:pt>
                <c:pt idx="572">
                  <c:v>1.0501364138587117</c:v>
                </c:pt>
                <c:pt idx="573">
                  <c:v>1.0501364138587117</c:v>
                </c:pt>
                <c:pt idx="574">
                  <c:v>1.0501364138587117</c:v>
                </c:pt>
                <c:pt idx="575">
                  <c:v>1.0501364138587117</c:v>
                </c:pt>
                <c:pt idx="576">
                  <c:v>1.0501364138587117</c:v>
                </c:pt>
                <c:pt idx="577">
                  <c:v>1.0501364138587117</c:v>
                </c:pt>
                <c:pt idx="578">
                  <c:v>1.0501364138587117</c:v>
                </c:pt>
                <c:pt idx="579">
                  <c:v>1.0501364138587117</c:v>
                </c:pt>
                <c:pt idx="580">
                  <c:v>1.0501364138587117</c:v>
                </c:pt>
                <c:pt idx="581">
                  <c:v>1.0501364138587117</c:v>
                </c:pt>
                <c:pt idx="582">
                  <c:v>1.0501364138587117</c:v>
                </c:pt>
                <c:pt idx="583">
                  <c:v>1.0501364138587117</c:v>
                </c:pt>
                <c:pt idx="584">
                  <c:v>1.0501364138587117</c:v>
                </c:pt>
                <c:pt idx="585">
                  <c:v>1.0501364138587117</c:v>
                </c:pt>
                <c:pt idx="586">
                  <c:v>1.0501364138587117</c:v>
                </c:pt>
                <c:pt idx="587">
                  <c:v>1.0501364138587117</c:v>
                </c:pt>
                <c:pt idx="588">
                  <c:v>1.0501364138587117</c:v>
                </c:pt>
                <c:pt idx="589">
                  <c:v>1.0501364138587117</c:v>
                </c:pt>
                <c:pt idx="590">
                  <c:v>1.0501364138587117</c:v>
                </c:pt>
                <c:pt idx="591">
                  <c:v>1.0501364138587117</c:v>
                </c:pt>
                <c:pt idx="592">
                  <c:v>1.0501364138587117</c:v>
                </c:pt>
                <c:pt idx="593">
                  <c:v>1.0501364138587117</c:v>
                </c:pt>
                <c:pt idx="594">
                  <c:v>1.0501364138587117</c:v>
                </c:pt>
                <c:pt idx="595">
                  <c:v>1.0501364138587117</c:v>
                </c:pt>
                <c:pt idx="596">
                  <c:v>1.0501364138587117</c:v>
                </c:pt>
                <c:pt idx="597">
                  <c:v>1.0501364138587117</c:v>
                </c:pt>
                <c:pt idx="598">
                  <c:v>1.0501364138587117</c:v>
                </c:pt>
                <c:pt idx="599">
                  <c:v>1.0501364138587117</c:v>
                </c:pt>
                <c:pt idx="600">
                  <c:v>1.0501364138587117</c:v>
                </c:pt>
                <c:pt idx="601">
                  <c:v>1.0501364138587117</c:v>
                </c:pt>
                <c:pt idx="602">
                  <c:v>1.0501364138587117</c:v>
                </c:pt>
                <c:pt idx="603">
                  <c:v>1.0501364138587117</c:v>
                </c:pt>
                <c:pt idx="604">
                  <c:v>1.0501364138587117</c:v>
                </c:pt>
                <c:pt idx="605">
                  <c:v>1.0501364138587117</c:v>
                </c:pt>
                <c:pt idx="606">
                  <c:v>1.0501364138587117</c:v>
                </c:pt>
                <c:pt idx="607">
                  <c:v>1.0501364138587117</c:v>
                </c:pt>
                <c:pt idx="608">
                  <c:v>1.0501364138587117</c:v>
                </c:pt>
                <c:pt idx="609">
                  <c:v>1.0501364138587117</c:v>
                </c:pt>
                <c:pt idx="610">
                  <c:v>1.0501364138587117</c:v>
                </c:pt>
                <c:pt idx="611">
                  <c:v>1.0501364138587117</c:v>
                </c:pt>
                <c:pt idx="612">
                  <c:v>1.0501364138587117</c:v>
                </c:pt>
                <c:pt idx="613">
                  <c:v>1.0501364138587117</c:v>
                </c:pt>
                <c:pt idx="614">
                  <c:v>1.0501364138587117</c:v>
                </c:pt>
                <c:pt idx="615">
                  <c:v>1.0501364138587117</c:v>
                </c:pt>
                <c:pt idx="616">
                  <c:v>1.0501364138587117</c:v>
                </c:pt>
                <c:pt idx="617">
                  <c:v>1.0501364138587117</c:v>
                </c:pt>
                <c:pt idx="618">
                  <c:v>1.0501364138587117</c:v>
                </c:pt>
                <c:pt idx="619">
                  <c:v>1.0501364138587117</c:v>
                </c:pt>
                <c:pt idx="620">
                  <c:v>1.0501364138587117</c:v>
                </c:pt>
                <c:pt idx="621">
                  <c:v>1.0501364138587117</c:v>
                </c:pt>
                <c:pt idx="622">
                  <c:v>1.0501364138587117</c:v>
                </c:pt>
                <c:pt idx="623">
                  <c:v>1.0501364138587117</c:v>
                </c:pt>
                <c:pt idx="624">
                  <c:v>1.0501364138587117</c:v>
                </c:pt>
                <c:pt idx="625">
                  <c:v>1.0501364138587117</c:v>
                </c:pt>
                <c:pt idx="626">
                  <c:v>1.0501364138587117</c:v>
                </c:pt>
                <c:pt idx="627">
                  <c:v>1.0501364138587117</c:v>
                </c:pt>
                <c:pt idx="628">
                  <c:v>1.0501364138587117</c:v>
                </c:pt>
                <c:pt idx="629">
                  <c:v>1.0501364138587117</c:v>
                </c:pt>
                <c:pt idx="630">
                  <c:v>1.0501364138587117</c:v>
                </c:pt>
                <c:pt idx="631">
                  <c:v>1.0501364138587117</c:v>
                </c:pt>
                <c:pt idx="632">
                  <c:v>1.0501364138587117</c:v>
                </c:pt>
                <c:pt idx="633">
                  <c:v>1.0501364138587117</c:v>
                </c:pt>
                <c:pt idx="634">
                  <c:v>1.0501364138587117</c:v>
                </c:pt>
                <c:pt idx="635">
                  <c:v>1.0501364138587117</c:v>
                </c:pt>
                <c:pt idx="636">
                  <c:v>1.0501364138587117</c:v>
                </c:pt>
                <c:pt idx="637">
                  <c:v>1.0501364138587117</c:v>
                </c:pt>
                <c:pt idx="638">
                  <c:v>1.0501364138587117</c:v>
                </c:pt>
                <c:pt idx="639">
                  <c:v>1.0501364138587117</c:v>
                </c:pt>
                <c:pt idx="640">
                  <c:v>1.0501364138587117</c:v>
                </c:pt>
                <c:pt idx="641">
                  <c:v>1.0501364138587117</c:v>
                </c:pt>
                <c:pt idx="642">
                  <c:v>1.0501364138587117</c:v>
                </c:pt>
                <c:pt idx="643">
                  <c:v>1.0501364138587117</c:v>
                </c:pt>
                <c:pt idx="644">
                  <c:v>1.0501364138587117</c:v>
                </c:pt>
                <c:pt idx="645">
                  <c:v>1.0501364138587117</c:v>
                </c:pt>
                <c:pt idx="646">
                  <c:v>1.0501364138587117</c:v>
                </c:pt>
                <c:pt idx="647">
                  <c:v>1.0501364138587117</c:v>
                </c:pt>
                <c:pt idx="648">
                  <c:v>1.0501364138587117</c:v>
                </c:pt>
                <c:pt idx="649">
                  <c:v>1.0501364138587117</c:v>
                </c:pt>
                <c:pt idx="650">
                  <c:v>1.0501364138587117</c:v>
                </c:pt>
                <c:pt idx="651">
                  <c:v>1.0501364138587117</c:v>
                </c:pt>
                <c:pt idx="652">
                  <c:v>1.0501364138587117</c:v>
                </c:pt>
                <c:pt idx="653">
                  <c:v>1.0501364138587117</c:v>
                </c:pt>
                <c:pt idx="654">
                  <c:v>1.0501364138587117</c:v>
                </c:pt>
                <c:pt idx="655">
                  <c:v>1.0501364138587117</c:v>
                </c:pt>
                <c:pt idx="656">
                  <c:v>1.0501364138587117</c:v>
                </c:pt>
                <c:pt idx="657">
                  <c:v>1.0501364138587117</c:v>
                </c:pt>
                <c:pt idx="658">
                  <c:v>1.0501364138587117</c:v>
                </c:pt>
                <c:pt idx="659">
                  <c:v>1.0501364138587117</c:v>
                </c:pt>
                <c:pt idx="660">
                  <c:v>1.0501364138587117</c:v>
                </c:pt>
                <c:pt idx="661">
                  <c:v>1.0501364138587117</c:v>
                </c:pt>
                <c:pt idx="662">
                  <c:v>1.0501364138587117</c:v>
                </c:pt>
                <c:pt idx="663">
                  <c:v>1.0501364138587117</c:v>
                </c:pt>
                <c:pt idx="664">
                  <c:v>1.0501364138587117</c:v>
                </c:pt>
                <c:pt idx="665">
                  <c:v>1.0501364138587117</c:v>
                </c:pt>
                <c:pt idx="666">
                  <c:v>1.0501364138587117</c:v>
                </c:pt>
                <c:pt idx="667">
                  <c:v>1.0501364138587117</c:v>
                </c:pt>
                <c:pt idx="668">
                  <c:v>1.0501364138587117</c:v>
                </c:pt>
                <c:pt idx="669">
                  <c:v>1.0501364138587117</c:v>
                </c:pt>
                <c:pt idx="670">
                  <c:v>1.0501364138587117</c:v>
                </c:pt>
                <c:pt idx="671">
                  <c:v>1.0501364138587117</c:v>
                </c:pt>
                <c:pt idx="672">
                  <c:v>1.0501364138587117</c:v>
                </c:pt>
                <c:pt idx="673">
                  <c:v>1.0501364138587117</c:v>
                </c:pt>
                <c:pt idx="674">
                  <c:v>1.0501364138587117</c:v>
                </c:pt>
                <c:pt idx="675">
                  <c:v>1.0501364138587117</c:v>
                </c:pt>
                <c:pt idx="676">
                  <c:v>1.0501364138587117</c:v>
                </c:pt>
                <c:pt idx="677">
                  <c:v>1.0501364138587117</c:v>
                </c:pt>
                <c:pt idx="678">
                  <c:v>1.0501364138587117</c:v>
                </c:pt>
                <c:pt idx="679">
                  <c:v>1.0501364138587117</c:v>
                </c:pt>
                <c:pt idx="680">
                  <c:v>1.0501364138587117</c:v>
                </c:pt>
                <c:pt idx="681">
                  <c:v>1.0501364138587117</c:v>
                </c:pt>
                <c:pt idx="682">
                  <c:v>1.0501364138587117</c:v>
                </c:pt>
                <c:pt idx="683">
                  <c:v>1.0501364138587117</c:v>
                </c:pt>
                <c:pt idx="684">
                  <c:v>1.0501364138587117</c:v>
                </c:pt>
                <c:pt idx="685">
                  <c:v>1.0501364138587117</c:v>
                </c:pt>
                <c:pt idx="686">
                  <c:v>1.0501364138587117</c:v>
                </c:pt>
                <c:pt idx="687">
                  <c:v>1.0501364138587117</c:v>
                </c:pt>
                <c:pt idx="688">
                  <c:v>1.0501364138587117</c:v>
                </c:pt>
                <c:pt idx="689">
                  <c:v>1.0501364138587117</c:v>
                </c:pt>
                <c:pt idx="690">
                  <c:v>1.0501364138587117</c:v>
                </c:pt>
                <c:pt idx="691">
                  <c:v>1.0501364138587117</c:v>
                </c:pt>
                <c:pt idx="692">
                  <c:v>1.0501364138587117</c:v>
                </c:pt>
                <c:pt idx="693">
                  <c:v>1.0501364138587117</c:v>
                </c:pt>
                <c:pt idx="694">
                  <c:v>1.0501364138587117</c:v>
                </c:pt>
                <c:pt idx="695">
                  <c:v>1.0501364138587117</c:v>
                </c:pt>
                <c:pt idx="696">
                  <c:v>1.0501364138587117</c:v>
                </c:pt>
                <c:pt idx="697">
                  <c:v>1.0501364138587117</c:v>
                </c:pt>
                <c:pt idx="698">
                  <c:v>1.0501364138587117</c:v>
                </c:pt>
                <c:pt idx="699">
                  <c:v>1.0501364138587117</c:v>
                </c:pt>
                <c:pt idx="700">
                  <c:v>1.0501364138587117</c:v>
                </c:pt>
                <c:pt idx="701">
                  <c:v>1.0501364138587117</c:v>
                </c:pt>
                <c:pt idx="702">
                  <c:v>1.0501364138587117</c:v>
                </c:pt>
                <c:pt idx="703">
                  <c:v>1.0501364138587117</c:v>
                </c:pt>
                <c:pt idx="704">
                  <c:v>1.0501364138587117</c:v>
                </c:pt>
                <c:pt idx="705">
                  <c:v>1.0501364138587117</c:v>
                </c:pt>
                <c:pt idx="706">
                  <c:v>1.0501364138587117</c:v>
                </c:pt>
                <c:pt idx="707">
                  <c:v>1.0501364138587117</c:v>
                </c:pt>
                <c:pt idx="708">
                  <c:v>1.0501364138587117</c:v>
                </c:pt>
                <c:pt idx="709">
                  <c:v>1.0501364138587117</c:v>
                </c:pt>
                <c:pt idx="710">
                  <c:v>1.0501364138587117</c:v>
                </c:pt>
                <c:pt idx="711">
                  <c:v>1.0501364138587117</c:v>
                </c:pt>
                <c:pt idx="712">
                  <c:v>1.0501364138587117</c:v>
                </c:pt>
                <c:pt idx="713">
                  <c:v>1.0501364138587117</c:v>
                </c:pt>
                <c:pt idx="714">
                  <c:v>1.0501364138587117</c:v>
                </c:pt>
                <c:pt idx="715">
                  <c:v>1.0501364138587117</c:v>
                </c:pt>
                <c:pt idx="716">
                  <c:v>1.0501364138587117</c:v>
                </c:pt>
                <c:pt idx="717">
                  <c:v>1.0501364138587117</c:v>
                </c:pt>
                <c:pt idx="718">
                  <c:v>1.0501364138587117</c:v>
                </c:pt>
                <c:pt idx="719">
                  <c:v>1.0501364138587117</c:v>
                </c:pt>
                <c:pt idx="720">
                  <c:v>1.0501364138587117</c:v>
                </c:pt>
                <c:pt idx="721">
                  <c:v>1.0501364138587117</c:v>
                </c:pt>
                <c:pt idx="722">
                  <c:v>1.0501364138587117</c:v>
                </c:pt>
                <c:pt idx="723">
                  <c:v>1.0501364138587117</c:v>
                </c:pt>
                <c:pt idx="724">
                  <c:v>1.0501364138587117</c:v>
                </c:pt>
                <c:pt idx="725">
                  <c:v>1.0501364138587117</c:v>
                </c:pt>
                <c:pt idx="726">
                  <c:v>1.0501364138587117</c:v>
                </c:pt>
                <c:pt idx="727">
                  <c:v>1.0501364138587117</c:v>
                </c:pt>
                <c:pt idx="728">
                  <c:v>1.0501364138587117</c:v>
                </c:pt>
                <c:pt idx="729">
                  <c:v>1.0501364138587117</c:v>
                </c:pt>
                <c:pt idx="730">
                  <c:v>1.0501364138587117</c:v>
                </c:pt>
                <c:pt idx="731">
                  <c:v>1.0501364138587117</c:v>
                </c:pt>
                <c:pt idx="732">
                  <c:v>1.0501364138587117</c:v>
                </c:pt>
                <c:pt idx="733">
                  <c:v>1.0501364138587117</c:v>
                </c:pt>
                <c:pt idx="734">
                  <c:v>1.0501364138587117</c:v>
                </c:pt>
                <c:pt idx="735">
                  <c:v>1.0501364138587117</c:v>
                </c:pt>
                <c:pt idx="736">
                  <c:v>1.0501364138587117</c:v>
                </c:pt>
                <c:pt idx="737">
                  <c:v>1.0501364138587117</c:v>
                </c:pt>
                <c:pt idx="738">
                  <c:v>1.0501364138587117</c:v>
                </c:pt>
                <c:pt idx="739">
                  <c:v>1.0501364138587117</c:v>
                </c:pt>
                <c:pt idx="740">
                  <c:v>1.0501364138587117</c:v>
                </c:pt>
                <c:pt idx="741">
                  <c:v>1.0501364138587117</c:v>
                </c:pt>
                <c:pt idx="742">
                  <c:v>1.0501364138587117</c:v>
                </c:pt>
                <c:pt idx="743">
                  <c:v>1.0501364138587117</c:v>
                </c:pt>
                <c:pt idx="744">
                  <c:v>1.0501364138587117</c:v>
                </c:pt>
                <c:pt idx="745">
                  <c:v>1.0501364138587117</c:v>
                </c:pt>
                <c:pt idx="746">
                  <c:v>1.0501364138587117</c:v>
                </c:pt>
                <c:pt idx="747">
                  <c:v>1.0501364138587117</c:v>
                </c:pt>
                <c:pt idx="748">
                  <c:v>1.0501364138587117</c:v>
                </c:pt>
                <c:pt idx="749">
                  <c:v>1.0501364138587117</c:v>
                </c:pt>
                <c:pt idx="750">
                  <c:v>1.0501364138587117</c:v>
                </c:pt>
                <c:pt idx="751">
                  <c:v>1.0501364138587117</c:v>
                </c:pt>
                <c:pt idx="752">
                  <c:v>1.0501364138587117</c:v>
                </c:pt>
                <c:pt idx="753">
                  <c:v>1.0501364138587117</c:v>
                </c:pt>
                <c:pt idx="754">
                  <c:v>1.0501364138587117</c:v>
                </c:pt>
                <c:pt idx="755">
                  <c:v>1.0501364138587117</c:v>
                </c:pt>
                <c:pt idx="756">
                  <c:v>1.0501364138587117</c:v>
                </c:pt>
                <c:pt idx="757">
                  <c:v>1.0501364138587117</c:v>
                </c:pt>
                <c:pt idx="758">
                  <c:v>1.0501364138587117</c:v>
                </c:pt>
                <c:pt idx="759">
                  <c:v>1.0501364138587117</c:v>
                </c:pt>
                <c:pt idx="760">
                  <c:v>1.0501364138587117</c:v>
                </c:pt>
                <c:pt idx="761">
                  <c:v>1.0501364138587117</c:v>
                </c:pt>
                <c:pt idx="762">
                  <c:v>1.0501364138587117</c:v>
                </c:pt>
                <c:pt idx="763">
                  <c:v>1.0501364138587117</c:v>
                </c:pt>
                <c:pt idx="764">
                  <c:v>1.0501364138587117</c:v>
                </c:pt>
                <c:pt idx="765">
                  <c:v>1.0501364138587117</c:v>
                </c:pt>
                <c:pt idx="766">
                  <c:v>1.0501364138587117</c:v>
                </c:pt>
                <c:pt idx="767">
                  <c:v>1.0501364138587117</c:v>
                </c:pt>
                <c:pt idx="768">
                  <c:v>1.0501364138587117</c:v>
                </c:pt>
                <c:pt idx="769">
                  <c:v>1.0501364138587117</c:v>
                </c:pt>
                <c:pt idx="770">
                  <c:v>1.0501364138587117</c:v>
                </c:pt>
                <c:pt idx="771">
                  <c:v>1.0501364138587117</c:v>
                </c:pt>
                <c:pt idx="772">
                  <c:v>1.0501364138587117</c:v>
                </c:pt>
                <c:pt idx="773">
                  <c:v>1.0501364138587117</c:v>
                </c:pt>
                <c:pt idx="774">
                  <c:v>1.0501364138587117</c:v>
                </c:pt>
                <c:pt idx="775">
                  <c:v>1.0501364138587117</c:v>
                </c:pt>
                <c:pt idx="776">
                  <c:v>1.0501364138587117</c:v>
                </c:pt>
                <c:pt idx="777">
                  <c:v>1.0501364138587117</c:v>
                </c:pt>
                <c:pt idx="778">
                  <c:v>1.0501364138587117</c:v>
                </c:pt>
                <c:pt idx="779">
                  <c:v>1.0501364138587117</c:v>
                </c:pt>
                <c:pt idx="780">
                  <c:v>1.0501364138587117</c:v>
                </c:pt>
                <c:pt idx="781">
                  <c:v>1.0501364138587117</c:v>
                </c:pt>
                <c:pt idx="782">
                  <c:v>1.0501364138587117</c:v>
                </c:pt>
                <c:pt idx="783">
                  <c:v>1.0501364138587117</c:v>
                </c:pt>
                <c:pt idx="784">
                  <c:v>1.0501364138587117</c:v>
                </c:pt>
                <c:pt idx="785">
                  <c:v>1.0501364138587117</c:v>
                </c:pt>
                <c:pt idx="786">
                  <c:v>1.0501364138587117</c:v>
                </c:pt>
                <c:pt idx="787">
                  <c:v>1.0501364138587117</c:v>
                </c:pt>
                <c:pt idx="788">
                  <c:v>1.0501364138587117</c:v>
                </c:pt>
                <c:pt idx="789">
                  <c:v>1.0501364138587117</c:v>
                </c:pt>
                <c:pt idx="790">
                  <c:v>1.0501364138587117</c:v>
                </c:pt>
                <c:pt idx="791">
                  <c:v>1.0501364138587117</c:v>
                </c:pt>
                <c:pt idx="792">
                  <c:v>1.0501364138587117</c:v>
                </c:pt>
                <c:pt idx="793">
                  <c:v>1.0501364138587117</c:v>
                </c:pt>
                <c:pt idx="794">
                  <c:v>1.0501364138587117</c:v>
                </c:pt>
                <c:pt idx="795">
                  <c:v>1.0501364138587117</c:v>
                </c:pt>
                <c:pt idx="796">
                  <c:v>1.0501364138587117</c:v>
                </c:pt>
                <c:pt idx="797">
                  <c:v>1.0501364138587117</c:v>
                </c:pt>
                <c:pt idx="798">
                  <c:v>1.0501364138587117</c:v>
                </c:pt>
                <c:pt idx="799">
                  <c:v>1.0501364138587117</c:v>
                </c:pt>
                <c:pt idx="800">
                  <c:v>1.0501364138587117</c:v>
                </c:pt>
                <c:pt idx="801">
                  <c:v>1.0501364138587117</c:v>
                </c:pt>
                <c:pt idx="802">
                  <c:v>1.0501364138587117</c:v>
                </c:pt>
                <c:pt idx="803">
                  <c:v>1.0501364138587117</c:v>
                </c:pt>
                <c:pt idx="804">
                  <c:v>1.0501364138587117</c:v>
                </c:pt>
                <c:pt idx="805">
                  <c:v>1.0501364138587117</c:v>
                </c:pt>
                <c:pt idx="806">
                  <c:v>1.0501364138587117</c:v>
                </c:pt>
                <c:pt idx="807">
                  <c:v>1.0501364138587117</c:v>
                </c:pt>
                <c:pt idx="808">
                  <c:v>1.0501364138587117</c:v>
                </c:pt>
                <c:pt idx="809">
                  <c:v>1.0501364138587117</c:v>
                </c:pt>
                <c:pt idx="810">
                  <c:v>1.0501364138587117</c:v>
                </c:pt>
                <c:pt idx="811">
                  <c:v>1.0501364138587117</c:v>
                </c:pt>
                <c:pt idx="812">
                  <c:v>1.0501364138587117</c:v>
                </c:pt>
                <c:pt idx="813">
                  <c:v>1.0501364138587117</c:v>
                </c:pt>
                <c:pt idx="814">
                  <c:v>1.0501364138587117</c:v>
                </c:pt>
                <c:pt idx="815">
                  <c:v>1.0501364138587117</c:v>
                </c:pt>
                <c:pt idx="816">
                  <c:v>1.0501364138587117</c:v>
                </c:pt>
                <c:pt idx="817">
                  <c:v>1.0501364138587117</c:v>
                </c:pt>
                <c:pt idx="818">
                  <c:v>1.0501364138587117</c:v>
                </c:pt>
                <c:pt idx="819">
                  <c:v>1.0501364138587117</c:v>
                </c:pt>
                <c:pt idx="820">
                  <c:v>1.0501364138587117</c:v>
                </c:pt>
                <c:pt idx="821">
                  <c:v>1.0501364138587117</c:v>
                </c:pt>
                <c:pt idx="822">
                  <c:v>1.0501364138587117</c:v>
                </c:pt>
                <c:pt idx="823">
                  <c:v>1.0501364138587117</c:v>
                </c:pt>
                <c:pt idx="824">
                  <c:v>1.0501364138587117</c:v>
                </c:pt>
                <c:pt idx="825">
                  <c:v>1.0501364138587117</c:v>
                </c:pt>
                <c:pt idx="826">
                  <c:v>1.0501364138587117</c:v>
                </c:pt>
                <c:pt idx="827">
                  <c:v>1.0501364138587117</c:v>
                </c:pt>
                <c:pt idx="828">
                  <c:v>1.0501364138587117</c:v>
                </c:pt>
                <c:pt idx="829">
                  <c:v>1.0501364138587117</c:v>
                </c:pt>
                <c:pt idx="830">
                  <c:v>1.0501364138587117</c:v>
                </c:pt>
                <c:pt idx="831">
                  <c:v>1.0501364138587117</c:v>
                </c:pt>
                <c:pt idx="832">
                  <c:v>1.0501364138587117</c:v>
                </c:pt>
                <c:pt idx="833">
                  <c:v>1.0501364138587117</c:v>
                </c:pt>
                <c:pt idx="834">
                  <c:v>1.0501364138587117</c:v>
                </c:pt>
                <c:pt idx="835">
                  <c:v>1.0501364138587117</c:v>
                </c:pt>
                <c:pt idx="836">
                  <c:v>1.0501364138587117</c:v>
                </c:pt>
                <c:pt idx="837">
                  <c:v>1.0501364138587117</c:v>
                </c:pt>
                <c:pt idx="838">
                  <c:v>1.0501364138587117</c:v>
                </c:pt>
                <c:pt idx="839">
                  <c:v>1.0501364138587117</c:v>
                </c:pt>
                <c:pt idx="840">
                  <c:v>1.0501364138587117</c:v>
                </c:pt>
                <c:pt idx="841">
                  <c:v>1.0501364138587117</c:v>
                </c:pt>
                <c:pt idx="842">
                  <c:v>1.0501364138587117</c:v>
                </c:pt>
                <c:pt idx="843">
                  <c:v>1.0501364138587117</c:v>
                </c:pt>
                <c:pt idx="844">
                  <c:v>1.0501364138587117</c:v>
                </c:pt>
                <c:pt idx="845">
                  <c:v>1.0501364138587117</c:v>
                </c:pt>
                <c:pt idx="846">
                  <c:v>1.0501364138587117</c:v>
                </c:pt>
                <c:pt idx="847">
                  <c:v>1.0501364138587117</c:v>
                </c:pt>
                <c:pt idx="848">
                  <c:v>1.0501364138587117</c:v>
                </c:pt>
                <c:pt idx="849">
                  <c:v>1.0501364138587117</c:v>
                </c:pt>
                <c:pt idx="850">
                  <c:v>1.0501364138587117</c:v>
                </c:pt>
                <c:pt idx="851">
                  <c:v>1.0501364138587117</c:v>
                </c:pt>
                <c:pt idx="852">
                  <c:v>1.0501364138587117</c:v>
                </c:pt>
                <c:pt idx="853">
                  <c:v>1.0501364138587117</c:v>
                </c:pt>
                <c:pt idx="854">
                  <c:v>1.0501364138587117</c:v>
                </c:pt>
                <c:pt idx="855">
                  <c:v>1.0501364138587117</c:v>
                </c:pt>
                <c:pt idx="856">
                  <c:v>1.0501364138587117</c:v>
                </c:pt>
                <c:pt idx="857">
                  <c:v>1.0501364138587117</c:v>
                </c:pt>
              </c:numCache>
            </c:numRef>
          </c:val>
          <c:smooth val="0"/>
          <c:extLst>
            <c:ext xmlns:c16="http://schemas.microsoft.com/office/drawing/2014/chart" uri="{C3380CC4-5D6E-409C-BE32-E72D297353CC}">
              <c16:uniqueId val="{00000003-6212-45A6-A3FA-4F365977BADE}"/>
            </c:ext>
          </c:extLst>
        </c:ser>
        <c:ser>
          <c:idx val="4"/>
          <c:order val="4"/>
          <c:tx>
            <c:strRef>
              <c:f>'Working Data (Jan 21 - May 24)'!$AP$9</c:f>
              <c:strCache>
                <c:ptCount val="1"/>
                <c:pt idx="0">
                  <c:v>Theoretical
Stop Loss Level</c:v>
                </c:pt>
              </c:strCache>
            </c:strRef>
          </c:tx>
          <c:spPr>
            <a:ln w="28575" cap="rnd">
              <a:solidFill>
                <a:srgbClr val="FF0000"/>
              </a:solidFill>
              <a:round/>
            </a:ln>
            <a:effectLst/>
          </c:spPr>
          <c:marker>
            <c:symbol val="none"/>
          </c:marker>
          <c:val>
            <c:numRef>
              <c:f>'Working Data (Jan 21 - May 24)'!$AP$10:$AP$867</c:f>
              <c:numCache>
                <c:formatCode>0.000000</c:formatCode>
                <c:ptCount val="858"/>
                <c:pt idx="123">
                  <c:v>1.0076349684845163</c:v>
                </c:pt>
                <c:pt idx="124">
                  <c:v>1.0076349684845163</c:v>
                </c:pt>
                <c:pt idx="125">
                  <c:v>1.0076349684845163</c:v>
                </c:pt>
                <c:pt idx="126">
                  <c:v>1.0076349684845163</c:v>
                </c:pt>
                <c:pt idx="127">
                  <c:v>1.0076349684845163</c:v>
                </c:pt>
                <c:pt idx="128">
                  <c:v>1.0076349684845163</c:v>
                </c:pt>
                <c:pt idx="129">
                  <c:v>1.0076349684845163</c:v>
                </c:pt>
                <c:pt idx="130">
                  <c:v>1.0076349684845163</c:v>
                </c:pt>
                <c:pt idx="131">
                  <c:v>1.0076349684845163</c:v>
                </c:pt>
                <c:pt idx="132">
                  <c:v>1.01206618350882</c:v>
                </c:pt>
                <c:pt idx="133">
                  <c:v>1.0151472435450104</c:v>
                </c:pt>
                <c:pt idx="134">
                  <c:v>1.0151472435450104</c:v>
                </c:pt>
                <c:pt idx="135">
                  <c:v>1.0238703843255463</c:v>
                </c:pt>
                <c:pt idx="136">
                  <c:v>1.0238703843255463</c:v>
                </c:pt>
                <c:pt idx="137">
                  <c:v>1.0238703843255463</c:v>
                </c:pt>
                <c:pt idx="138">
                  <c:v>1.0238703843255463</c:v>
                </c:pt>
                <c:pt idx="139">
                  <c:v>1.0238703843255463</c:v>
                </c:pt>
                <c:pt idx="140">
                  <c:v>1.0256570713391739</c:v>
                </c:pt>
                <c:pt idx="141">
                  <c:v>1.0256570713391739</c:v>
                </c:pt>
                <c:pt idx="204">
                  <c:v>1.0109204871060171</c:v>
                </c:pt>
                <c:pt idx="205">
                  <c:v>1.0109204871060171</c:v>
                </c:pt>
                <c:pt idx="206">
                  <c:v>1.0109204871060171</c:v>
                </c:pt>
                <c:pt idx="207">
                  <c:v>1.0044918945076216</c:v>
                </c:pt>
                <c:pt idx="208">
                  <c:v>1.0044918945076216</c:v>
                </c:pt>
                <c:pt idx="209">
                  <c:v>1.0044918945076216</c:v>
                </c:pt>
                <c:pt idx="210">
                  <c:v>1.0044918945076216</c:v>
                </c:pt>
                <c:pt idx="211">
                  <c:v>1.0038350234974027</c:v>
                </c:pt>
                <c:pt idx="212">
                  <c:v>1.0117320137038448</c:v>
                </c:pt>
                <c:pt idx="213">
                  <c:v>1.0117320137038448</c:v>
                </c:pt>
                <c:pt idx="214">
                  <c:v>1.0117320137038448</c:v>
                </c:pt>
                <c:pt idx="215">
                  <c:v>1.0081252288538995</c:v>
                </c:pt>
                <c:pt idx="270">
                  <c:v>1.0093849343469246</c:v>
                </c:pt>
                <c:pt idx="271">
                  <c:v>1.0093849343469246</c:v>
                </c:pt>
                <c:pt idx="272">
                  <c:v>1.0093849343469246</c:v>
                </c:pt>
                <c:pt idx="273">
                  <c:v>1.0093849343469246</c:v>
                </c:pt>
                <c:pt idx="275">
                  <c:v>1.0002957426064347</c:v>
                </c:pt>
                <c:pt idx="276">
                  <c:v>1.0048521681997371</c:v>
                </c:pt>
                <c:pt idx="277">
                  <c:v>1.0057318710832586</c:v>
                </c:pt>
                <c:pt idx="278">
                  <c:v>1.0108688378318089</c:v>
                </c:pt>
                <c:pt idx="279">
                  <c:v>1.0108688378318089</c:v>
                </c:pt>
                <c:pt idx="280">
                  <c:v>1.0108688378318089</c:v>
                </c:pt>
                <c:pt idx="284">
                  <c:v>1.0030547079337402</c:v>
                </c:pt>
                <c:pt idx="285">
                  <c:v>1.0265447289657466</c:v>
                </c:pt>
                <c:pt idx="286">
                  <c:v>1.0431030355782831</c:v>
                </c:pt>
                <c:pt idx="341">
                  <c:v>1.0167943063352043</c:v>
                </c:pt>
                <c:pt idx="346">
                  <c:v>0.9858603202846975</c:v>
                </c:pt>
                <c:pt idx="347">
                  <c:v>1.0093693693693695</c:v>
                </c:pt>
                <c:pt idx="348">
                  <c:v>1.0103781284004352</c:v>
                </c:pt>
                <c:pt idx="349">
                  <c:v>1.0180959289146794</c:v>
                </c:pt>
                <c:pt idx="350">
                  <c:v>1.0241814703470895</c:v>
                </c:pt>
                <c:pt idx="363">
                  <c:v>1.0009936189608022</c:v>
                </c:pt>
                <c:pt idx="364">
                  <c:v>1.0086462625073573</c:v>
                </c:pt>
                <c:pt idx="365">
                  <c:v>1.0174737663689186</c:v>
                </c:pt>
                <c:pt idx="366">
                  <c:v>1.0174737663689186</c:v>
                </c:pt>
                <c:pt idx="367">
                  <c:v>1.0370293545698677</c:v>
                </c:pt>
                <c:pt idx="368">
                  <c:v>1.0370293545698677</c:v>
                </c:pt>
                <c:pt idx="369">
                  <c:v>1.0417421602787456</c:v>
                </c:pt>
                <c:pt idx="370">
                  <c:v>1.0417421602787456</c:v>
                </c:pt>
                <c:pt idx="371">
                  <c:v>1.0417421602787456</c:v>
                </c:pt>
                <c:pt idx="372">
                  <c:v>1.0417421602787456</c:v>
                </c:pt>
                <c:pt idx="373">
                  <c:v>1.0417421602787456</c:v>
                </c:pt>
                <c:pt idx="374">
                  <c:v>1.0417421602787456</c:v>
                </c:pt>
                <c:pt idx="375">
                  <c:v>1.0417421602787456</c:v>
                </c:pt>
                <c:pt idx="376">
                  <c:v>1.0417421602787456</c:v>
                </c:pt>
                <c:pt idx="377">
                  <c:v>1.0417421602787456</c:v>
                </c:pt>
                <c:pt idx="378">
                  <c:v>1.0417421602787456</c:v>
                </c:pt>
                <c:pt idx="379">
                  <c:v>1.0417421602787456</c:v>
                </c:pt>
                <c:pt idx="380">
                  <c:v>1.0417421602787456</c:v>
                </c:pt>
                <c:pt idx="381">
                  <c:v>1.0417421602787456</c:v>
                </c:pt>
                <c:pt idx="382">
                  <c:v>1.0417421602787456</c:v>
                </c:pt>
                <c:pt idx="383">
                  <c:v>1.0417421602787456</c:v>
                </c:pt>
                <c:pt idx="384">
                  <c:v>1.0417421602787456</c:v>
                </c:pt>
                <c:pt idx="385">
                  <c:v>1.0417421602787456</c:v>
                </c:pt>
                <c:pt idx="386">
                  <c:v>1.0417421602787456</c:v>
                </c:pt>
                <c:pt idx="686">
                  <c:v>1.0142863514718998</c:v>
                </c:pt>
                <c:pt idx="687">
                  <c:v>1.0123431795552607</c:v>
                </c:pt>
              </c:numCache>
            </c:numRef>
          </c:val>
          <c:smooth val="0"/>
          <c:extLst>
            <c:ext xmlns:c16="http://schemas.microsoft.com/office/drawing/2014/chart" uri="{C3380CC4-5D6E-409C-BE32-E72D297353CC}">
              <c16:uniqueId val="{00000004-6212-45A6-A3FA-4F365977BADE}"/>
            </c:ext>
          </c:extLst>
        </c:ser>
        <c:dLbls>
          <c:showLegendKey val="0"/>
          <c:showVal val="0"/>
          <c:showCatName val="0"/>
          <c:showSerName val="0"/>
          <c:showPercent val="0"/>
          <c:showBubbleSize val="0"/>
        </c:dLbls>
        <c:smooth val="0"/>
        <c:axId val="768022495"/>
        <c:axId val="768023935"/>
      </c:lineChart>
      <c:catAx>
        <c:axId val="768022495"/>
        <c:scaling>
          <c:orientation val="minMax"/>
        </c:scaling>
        <c:delete val="1"/>
        <c:axPos val="b"/>
        <c:majorTickMark val="none"/>
        <c:minorTickMark val="none"/>
        <c:tickLblPos val="nextTo"/>
        <c:crossAx val="768023935"/>
        <c:crosses val="autoZero"/>
        <c:auto val="1"/>
        <c:lblAlgn val="ctr"/>
        <c:lblOffset val="100"/>
        <c:noMultiLvlLbl val="0"/>
      </c:catAx>
      <c:valAx>
        <c:axId val="768023935"/>
        <c:scaling>
          <c:orientation val="minMax"/>
          <c:min val="0.98"/>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022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u="none" strike="noStrike" kern="1200" spc="0" baseline="0">
                <a:solidFill>
                  <a:sysClr val="windowText" lastClr="000000">
                    <a:lumMod val="65000"/>
                    <a:lumOff val="35000"/>
                  </a:sysClr>
                </a:solidFill>
              </a:rPr>
              <a:t>Brent / WTI Price Movement Strategy (From 95th Percentile)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'Working Data (Jan 21 - May 24)'!$I$9</c:f>
              <c:strCache>
                <c:ptCount val="1"/>
                <c:pt idx="0">
                  <c:v>Brent / Crude Oil Ratio</c:v>
                </c:pt>
              </c:strCache>
            </c:strRef>
          </c:tx>
          <c:spPr>
            <a:ln w="28575" cap="rnd">
              <a:solidFill>
                <a:schemeClr val="accent1"/>
              </a:solidFill>
              <a:round/>
            </a:ln>
            <a:effectLst/>
          </c:spPr>
          <c:marker>
            <c:symbol val="none"/>
          </c:marker>
          <c:val>
            <c:numRef>
              <c:f>'Working Data (Jan 21 - May 24)'!$I$10:$I$867</c:f>
              <c:numCache>
                <c:formatCode>0.000000</c:formatCode>
                <c:ptCount val="858"/>
                <c:pt idx="0">
                  <c:v>1.0529678483099754</c:v>
                </c:pt>
                <c:pt idx="1">
                  <c:v>1.073502904065692</c:v>
                </c:pt>
                <c:pt idx="2">
                  <c:v>1.0724866679834089</c:v>
                </c:pt>
                <c:pt idx="3">
                  <c:v>1.0698406452882157</c:v>
                </c:pt>
                <c:pt idx="4">
                  <c:v>1.0717840735068913</c:v>
                </c:pt>
                <c:pt idx="5">
                  <c:v>1.0652631578947367</c:v>
                </c:pt>
                <c:pt idx="6">
                  <c:v>1.0633339597819957</c:v>
                </c:pt>
                <c:pt idx="7">
                  <c:v>1.0595350595350597</c:v>
                </c:pt>
                <c:pt idx="8">
                  <c:v>1.0532014187044989</c:v>
                </c:pt>
                <c:pt idx="9">
                  <c:v>1.0523300229182582</c:v>
                </c:pt>
                <c:pt idx="10">
                  <c:v>1.0551151377878445</c:v>
                </c:pt>
                <c:pt idx="11">
                  <c:v>1.0519602326017632</c:v>
                </c:pt>
                <c:pt idx="12">
                  <c:v>1.0559006211180124</c:v>
                </c:pt>
                <c:pt idx="13">
                  <c:v>1.0600726994451883</c:v>
                </c:pt>
                <c:pt idx="14">
                  <c:v>1.058935000947508</c:v>
                </c:pt>
                <c:pt idx="15">
                  <c:v>1.0575936133814865</c:v>
                </c:pt>
                <c:pt idx="16">
                  <c:v>1.050709555345317</c:v>
                </c:pt>
                <c:pt idx="17">
                  <c:v>1.0527321360336261</c:v>
                </c:pt>
                <c:pt idx="18">
                  <c:v>1.0544061302681991</c:v>
                </c:pt>
                <c:pt idx="19">
                  <c:v>1.0522875816993464</c:v>
                </c:pt>
                <c:pt idx="20">
                  <c:v>1.0493060628195763</c:v>
                </c:pt>
                <c:pt idx="21">
                  <c:v>1.0497396300951698</c:v>
                </c:pt>
                <c:pt idx="22">
                  <c:v>1.0464165036457409</c:v>
                </c:pt>
                <c:pt idx="23">
                  <c:v>1.0437994722955146</c:v>
                </c:pt>
                <c:pt idx="24">
                  <c:v>1.0446782818699327</c:v>
                </c:pt>
                <c:pt idx="25">
                  <c:v>1.0467786154900618</c:v>
                </c:pt>
                <c:pt idx="26">
                  <c:v>1.0475460122699387</c:v>
                </c:pt>
                <c:pt idx="27">
                  <c:v>1.049793956043956</c:v>
                </c:pt>
                <c:pt idx="28">
                  <c:v>1.0497729947872878</c:v>
                </c:pt>
                <c:pt idx="29">
                  <c:v>1.054954204829309</c:v>
                </c:pt>
                <c:pt idx="30">
                  <c:v>1.0523388943408571</c:v>
                </c:pt>
                <c:pt idx="31">
                  <c:v>1.0561704939699323</c:v>
                </c:pt>
                <c:pt idx="32">
                  <c:v>1.0615929800877488</c:v>
                </c:pt>
                <c:pt idx="33">
                  <c:v>1.0431118314424634</c:v>
                </c:pt>
                <c:pt idx="34">
                  <c:v>1.0455651045889411</c:v>
                </c:pt>
                <c:pt idx="35">
                  <c:v>1.0468206263840558</c:v>
                </c:pt>
                <c:pt idx="36">
                  <c:v>1.0406107350857863</c:v>
                </c:pt>
                <c:pt idx="37">
                  <c:v>1.0474796747967481</c:v>
                </c:pt>
                <c:pt idx="38">
                  <c:v>1.0502968337730869</c:v>
                </c:pt>
                <c:pt idx="39">
                  <c:v>1.0493723849372385</c:v>
                </c:pt>
                <c:pt idx="40">
                  <c:v>1.0455287206266317</c:v>
                </c:pt>
                <c:pt idx="41">
                  <c:v>1.0455898480338399</c:v>
                </c:pt>
                <c:pt idx="42">
                  <c:v>1.0494779845665001</c:v>
                </c:pt>
                <c:pt idx="43">
                  <c:v>1.0490392006149116</c:v>
                </c:pt>
                <c:pt idx="44">
                  <c:v>1.0548351820028119</c:v>
                </c:pt>
                <c:pt idx="45">
                  <c:v>1.053693358162632</c:v>
                </c:pt>
                <c:pt idx="46">
                  <c:v>1.0546803998788246</c:v>
                </c:pt>
                <c:pt idx="47">
                  <c:v>1.0550221002895901</c:v>
                </c:pt>
                <c:pt idx="48">
                  <c:v>1.0533720752408624</c:v>
                </c:pt>
                <c:pt idx="49">
                  <c:v>1.0554012345679014</c:v>
                </c:pt>
                <c:pt idx="50">
                  <c:v>1.0526315789473686</c:v>
                </c:pt>
                <c:pt idx="51">
                  <c:v>1.0536130536130537</c:v>
                </c:pt>
                <c:pt idx="52">
                  <c:v>1.05029296875</c:v>
                </c:pt>
                <c:pt idx="53">
                  <c:v>1.0497076023391814</c:v>
                </c:pt>
                <c:pt idx="54">
                  <c:v>1.0524584487534627</c:v>
                </c:pt>
                <c:pt idx="55">
                  <c:v>1.0501797973193854</c:v>
                </c:pt>
                <c:pt idx="56">
                  <c:v>1.055327868852459</c:v>
                </c:pt>
                <c:pt idx="57">
                  <c:v>1.0567492209283256</c:v>
                </c:pt>
                <c:pt idx="58">
                  <c:v>1.0545808966861598</c:v>
                </c:pt>
                <c:pt idx="59">
                  <c:v>1.0597853014037986</c:v>
                </c:pt>
                <c:pt idx="60">
                  <c:v>1.0605138607167006</c:v>
                </c:pt>
                <c:pt idx="61">
                  <c:v>1.0554922701383238</c:v>
                </c:pt>
                <c:pt idx="62">
                  <c:v>1.0596760443307758</c:v>
                </c:pt>
                <c:pt idx="63">
                  <c:v>1.0574751390527559</c:v>
                </c:pt>
                <c:pt idx="64">
                  <c:v>1.056717416764263</c:v>
                </c:pt>
                <c:pt idx="65">
                  <c:v>1.0604026845637584</c:v>
                </c:pt>
                <c:pt idx="66">
                  <c:v>1.0611935266351991</c:v>
                </c:pt>
                <c:pt idx="67">
                  <c:v>1.0599664991624791</c:v>
                </c:pt>
                <c:pt idx="68">
                  <c:v>1.0579926886008642</c:v>
                </c:pt>
                <c:pt idx="69">
                  <c:v>1.0543151227236738</c:v>
                </c:pt>
                <c:pt idx="70">
                  <c:v>1.0548376930349825</c:v>
                </c:pt>
                <c:pt idx="71">
                  <c:v>1.0566545339452444</c:v>
                </c:pt>
                <c:pt idx="72">
                  <c:v>1.0570707866939932</c:v>
                </c:pt>
                <c:pt idx="73">
                  <c:v>1.0622307324078506</c:v>
                </c:pt>
                <c:pt idx="74">
                  <c:v>1.0647106764466177</c:v>
                </c:pt>
                <c:pt idx="75">
                  <c:v>1.0646264040371156</c:v>
                </c:pt>
                <c:pt idx="76">
                  <c:v>1.0638879948503379</c:v>
                </c:pt>
                <c:pt idx="77">
                  <c:v>1.050395735745437</c:v>
                </c:pt>
                <c:pt idx="78">
                  <c:v>1.0465522720050844</c:v>
                </c:pt>
                <c:pt idx="79">
                  <c:v>1.045725023488882</c:v>
                </c:pt>
                <c:pt idx="80">
                  <c:v>1.0467620366097523</c:v>
                </c:pt>
                <c:pt idx="81">
                  <c:v>1.0500157282164204</c:v>
                </c:pt>
                <c:pt idx="82">
                  <c:v>1.0476042797332921</c:v>
                </c:pt>
                <c:pt idx="83">
                  <c:v>1.0485614248744102</c:v>
                </c:pt>
                <c:pt idx="84">
                  <c:v>1.0507389913149474</c:v>
                </c:pt>
                <c:pt idx="85">
                  <c:v>1.0522330397156545</c:v>
                </c:pt>
                <c:pt idx="86">
                  <c:v>1.052080123266564</c:v>
                </c:pt>
                <c:pt idx="87">
                  <c:v>1.0523721503388785</c:v>
                </c:pt>
                <c:pt idx="88">
                  <c:v>1.0500919117647058</c:v>
                </c:pt>
                <c:pt idx="89">
                  <c:v>1.0490314769975786</c:v>
                </c:pt>
                <c:pt idx="90">
                  <c:v>1.050611093701034</c:v>
                </c:pt>
                <c:pt idx="91">
                  <c:v>1.0510937739024016</c:v>
                </c:pt>
                <c:pt idx="92">
                  <c:v>1.0481364116493135</c:v>
                </c:pt>
                <c:pt idx="93">
                  <c:v>1.0491678118796763</c:v>
                </c:pt>
                <c:pt idx="94">
                  <c:v>1.0522494080505129</c:v>
                </c:pt>
                <c:pt idx="95">
                  <c:v>1.0511785598966743</c:v>
                </c:pt>
                <c:pt idx="96">
                  <c:v>1.0449826989619377</c:v>
                </c:pt>
                <c:pt idx="97">
                  <c:v>1.0351249053747162</c:v>
                </c:pt>
                <c:pt idx="98">
                  <c:v>1.0366278189798699</c:v>
                </c:pt>
                <c:pt idx="99">
                  <c:v>1.0380607159039421</c:v>
                </c:pt>
                <c:pt idx="100">
                  <c:v>1.0351533283470458</c:v>
                </c:pt>
                <c:pt idx="101">
                  <c:v>1.0361881785283475</c:v>
                </c:pt>
                <c:pt idx="102">
                  <c:v>1.037359716479622</c:v>
                </c:pt>
                <c:pt idx="103">
                  <c:v>1.0366119424669475</c:v>
                </c:pt>
                <c:pt idx="104">
                  <c:v>1.0363319284987647</c:v>
                </c:pt>
                <c:pt idx="105">
                  <c:v>1.032605573111175</c:v>
                </c:pt>
                <c:pt idx="106">
                  <c:v>1.032644807164524</c:v>
                </c:pt>
                <c:pt idx="107">
                  <c:v>1.0309778729478944</c:v>
                </c:pt>
                <c:pt idx="108">
                  <c:v>1.0323041738136078</c:v>
                </c:pt>
                <c:pt idx="109">
                  <c:v>1.0317257077820456</c:v>
                </c:pt>
                <c:pt idx="110">
                  <c:v>1.0251022422789451</c:v>
                </c:pt>
                <c:pt idx="111">
                  <c:v>1.0279345372460498</c:v>
                </c:pt>
                <c:pt idx="112">
                  <c:v>1.025929007210205</c:v>
                </c:pt>
                <c:pt idx="113">
                  <c:v>1.0310464310464309</c:v>
                </c:pt>
                <c:pt idx="114">
                  <c:v>1.028716216216216</c:v>
                </c:pt>
                <c:pt idx="115">
                  <c:v>1.026102735901731</c:v>
                </c:pt>
                <c:pt idx="116">
                  <c:v>1.024343544857768</c:v>
                </c:pt>
                <c:pt idx="117">
                  <c:v>1.0269045984900482</c:v>
                </c:pt>
                <c:pt idx="118">
                  <c:v>1.0194307608100712</c:v>
                </c:pt>
                <c:pt idx="119">
                  <c:v>1.0206002728512962</c:v>
                </c:pt>
                <c:pt idx="120">
                  <c:v>1.0179608372721134</c:v>
                </c:pt>
                <c:pt idx="121">
                  <c:v>1.0168701138389795</c:v>
                </c:pt>
                <c:pt idx="122">
                  <c:v>1.0178130994793093</c:v>
                </c:pt>
                <c:pt idx="123">
                  <c:v>1.0156526473390501</c:v>
                </c:pt>
                <c:pt idx="124">
                  <c:v>1.008108467366742</c:v>
                </c:pt>
                <c:pt idx="125">
                  <c:v>1.0134379989356042</c:v>
                </c:pt>
                <c:pt idx="126">
                  <c:v>1.0158102766798418</c:v>
                </c:pt>
                <c:pt idx="127">
                  <c:v>1.0170360110803325</c:v>
                </c:pt>
                <c:pt idx="128">
                  <c:v>1.0161776802851661</c:v>
                </c:pt>
                <c:pt idx="129">
                  <c:v>1.0132778969957081</c:v>
                </c:pt>
                <c:pt idx="130">
                  <c:v>1.0143049932523618</c:v>
                </c:pt>
                <c:pt idx="131">
                  <c:v>1.0164784053156146</c:v>
                </c:pt>
                <c:pt idx="132">
                  <c:v>1.0222890742513333</c:v>
                </c:pt>
                <c:pt idx="133">
                  <c:v>1.025401256106071</c:v>
                </c:pt>
                <c:pt idx="134">
                  <c:v>1.024787634034257</c:v>
                </c:pt>
                <c:pt idx="135">
                  <c:v>1.0342125094197439</c:v>
                </c:pt>
                <c:pt idx="136">
                  <c:v>1.0319940476190474</c:v>
                </c:pt>
                <c:pt idx="137">
                  <c:v>1.0274537695590329</c:v>
                </c:pt>
                <c:pt idx="138">
                  <c:v>1.0261437908496733</c:v>
                </c:pt>
                <c:pt idx="139">
                  <c:v>1.0281670598029693</c:v>
                </c:pt>
                <c:pt idx="140">
                  <c:v>1.0360172437769435</c:v>
                </c:pt>
                <c:pt idx="141">
                  <c:v>1.0260990928122817</c:v>
                </c:pt>
                <c:pt idx="142">
                  <c:v>1.0204448128194503</c:v>
                </c:pt>
                <c:pt idx="143">
                  <c:v>1.0201032328171691</c:v>
                </c:pt>
                <c:pt idx="144">
                  <c:v>1.0197430696416496</c:v>
                </c:pt>
                <c:pt idx="145">
                  <c:v>1.0228739825989335</c:v>
                </c:pt>
                <c:pt idx="146">
                  <c:v>1.0262188208616778</c:v>
                </c:pt>
                <c:pt idx="147">
                  <c:v>1.0327219369038882</c:v>
                </c:pt>
                <c:pt idx="148">
                  <c:v>1.0318425242437401</c:v>
                </c:pt>
                <c:pt idx="149">
                  <c:v>1.0354422964264793</c:v>
                </c:pt>
                <c:pt idx="150">
                  <c:v>1.0385078219013237</c:v>
                </c:pt>
                <c:pt idx="151">
                  <c:v>1.0342656318641088</c:v>
                </c:pt>
                <c:pt idx="152">
                  <c:v>1.0316245487364621</c:v>
                </c:pt>
                <c:pt idx="153">
                  <c:v>1.0321320017368649</c:v>
                </c:pt>
                <c:pt idx="154">
                  <c:v>1.0314143775569844</c:v>
                </c:pt>
                <c:pt idx="155">
                  <c:v>1.0329915292019616</c:v>
                </c:pt>
                <c:pt idx="156">
                  <c:v>1.0366421384592281</c:v>
                </c:pt>
                <c:pt idx="157">
                  <c:v>1.0463119153504066</c:v>
                </c:pt>
                <c:pt idx="158">
                  <c:v>1.0464566929133858</c:v>
                </c:pt>
                <c:pt idx="159">
                  <c:v>1.0489217895075638</c:v>
                </c:pt>
                <c:pt idx="160">
                  <c:v>1.0473796465569774</c:v>
                </c:pt>
                <c:pt idx="161">
                  <c:v>1.0519692034350014</c:v>
                </c:pt>
                <c:pt idx="162">
                  <c:v>1.0569046225863077</c:v>
                </c:pt>
                <c:pt idx="163">
                  <c:v>1.0409374072975379</c:v>
                </c:pt>
                <c:pt idx="164">
                  <c:v>1.0430608088449229</c:v>
                </c:pt>
                <c:pt idx="165">
                  <c:v>1.0436353128160671</c:v>
                </c:pt>
                <c:pt idx="166">
                  <c:v>1.0456934306569343</c:v>
                </c:pt>
                <c:pt idx="167">
                  <c:v>1.0437381542498907</c:v>
                </c:pt>
                <c:pt idx="168">
                  <c:v>1.0434347763966281</c:v>
                </c:pt>
                <c:pt idx="169">
                  <c:v>1.0479145619858565</c:v>
                </c:pt>
                <c:pt idx="170">
                  <c:v>1.0488661302121434</c:v>
                </c:pt>
                <c:pt idx="171">
                  <c:v>1.0476190476190477</c:v>
                </c:pt>
                <c:pt idx="172">
                  <c:v>1.0485764602289405</c:v>
                </c:pt>
                <c:pt idx="173">
                  <c:v>1.0458978772231784</c:v>
                </c:pt>
                <c:pt idx="174">
                  <c:v>1.0434350603264726</c:v>
                </c:pt>
                <c:pt idx="175">
                  <c:v>1.0445642917967641</c:v>
                </c:pt>
                <c:pt idx="176">
                  <c:v>1.0392507919019418</c:v>
                </c:pt>
                <c:pt idx="177">
                  <c:v>1.0421429555157693</c:v>
                </c:pt>
                <c:pt idx="178">
                  <c:v>1.0468250659997222</c:v>
                </c:pt>
                <c:pt idx="179">
                  <c:v>1.0538922155688624</c:v>
                </c:pt>
                <c:pt idx="180">
                  <c:v>1.0549014044545326</c:v>
                </c:pt>
                <c:pt idx="181">
                  <c:v>1.0548248650145369</c:v>
                </c:pt>
                <c:pt idx="182">
                  <c:v>1.0431105047748976</c:v>
                </c:pt>
                <c:pt idx="183">
                  <c:v>1.0439307921059746</c:v>
                </c:pt>
                <c:pt idx="184">
                  <c:v>1.0433399602385685</c:v>
                </c:pt>
                <c:pt idx="185">
                  <c:v>1.040642847655731</c:v>
                </c:pt>
                <c:pt idx="186">
                  <c:v>1.043565414940532</c:v>
                </c:pt>
                <c:pt idx="187">
                  <c:v>1.0437158469945356</c:v>
                </c:pt>
                <c:pt idx="188">
                  <c:v>1.0448075909330523</c:v>
                </c:pt>
                <c:pt idx="189">
                  <c:v>1.0468951301211029</c:v>
                </c:pt>
                <c:pt idx="190">
                  <c:v>1.0459901178259217</c:v>
                </c:pt>
                <c:pt idx="191">
                  <c:v>1.0471393516724783</c:v>
                </c:pt>
                <c:pt idx="192">
                  <c:v>1.0466155810983397</c:v>
                </c:pt>
                <c:pt idx="193">
                  <c:v>1.0383112791430373</c:v>
                </c:pt>
                <c:pt idx="194">
                  <c:v>1.0388723298559366</c:v>
                </c:pt>
                <c:pt idx="195">
                  <c:v>1.0344742063492063</c:v>
                </c:pt>
                <c:pt idx="196">
                  <c:v>1.0340626553953258</c:v>
                </c:pt>
                <c:pt idx="197">
                  <c:v>1.03308326159144</c:v>
                </c:pt>
                <c:pt idx="198">
                  <c:v>1.0313563441905689</c:v>
                </c:pt>
                <c:pt idx="199">
                  <c:v>1.0323172970987882</c:v>
                </c:pt>
                <c:pt idx="200">
                  <c:v>1.0320232896652111</c:v>
                </c:pt>
                <c:pt idx="201">
                  <c:v>1.0287700791177175</c:v>
                </c:pt>
                <c:pt idx="202">
                  <c:v>1.0255757575757576</c:v>
                </c:pt>
                <c:pt idx="203">
                  <c:v>1.0211318051575931</c:v>
                </c:pt>
                <c:pt idx="204">
                  <c:v>1.0168338108882522</c:v>
                </c:pt>
                <c:pt idx="205">
                  <c:v>1.0118133490844654</c:v>
                </c:pt>
                <c:pt idx="206">
                  <c:v>1.0146382772804259</c:v>
                </c:pt>
                <c:pt idx="207">
                  <c:v>1.0102644608139113</c:v>
                </c:pt>
                <c:pt idx="208">
                  <c:v>1.0017949024769655</c:v>
                </c:pt>
                <c:pt idx="209">
                  <c:v>1.0078524687685901</c:v>
                </c:pt>
                <c:pt idx="210">
                  <c:v>1.0096531998569898</c:v>
                </c:pt>
                <c:pt idx="211">
                  <c:v>1.0139747712094977</c:v>
                </c:pt>
                <c:pt idx="212">
                  <c:v>1.0219515289937826</c:v>
                </c:pt>
                <c:pt idx="213">
                  <c:v>1.0180878552971575</c:v>
                </c:pt>
                <c:pt idx="214">
                  <c:v>1.018308311973636</c:v>
                </c:pt>
                <c:pt idx="215">
                  <c:v>1.0074866310160426</c:v>
                </c:pt>
                <c:pt idx="216">
                  <c:v>1.0159822965330709</c:v>
                </c:pt>
                <c:pt idx="217">
                  <c:v>1.0156881970829759</c:v>
                </c:pt>
                <c:pt idx="218">
                  <c:v>1.0170813219457853</c:v>
                </c:pt>
                <c:pt idx="219">
                  <c:v>1.0144658753709199</c:v>
                </c:pt>
                <c:pt idx="220">
                  <c:v>1.0206785537394749</c:v>
                </c:pt>
                <c:pt idx="221">
                  <c:v>1.0245022970903523</c:v>
                </c:pt>
                <c:pt idx="222">
                  <c:v>1.0360923351613314</c:v>
                </c:pt>
                <c:pt idx="223">
                  <c:v>1.0388464577297867</c:v>
                </c:pt>
                <c:pt idx="224">
                  <c:v>1.0384364820846905</c:v>
                </c:pt>
                <c:pt idx="225">
                  <c:v>1.0485350318471338</c:v>
                </c:pt>
                <c:pt idx="226">
                  <c:v>1.0339328996045414</c:v>
                </c:pt>
                <c:pt idx="227">
                  <c:v>1.050476889214967</c:v>
                </c:pt>
                <c:pt idx="228">
                  <c:v>1.04674767691208</c:v>
                </c:pt>
                <c:pt idx="229">
                  <c:v>1.046086430945905</c:v>
                </c:pt>
                <c:pt idx="230">
                  <c:v>1.0503278938538967</c:v>
                </c:pt>
                <c:pt idx="231">
                  <c:v>1.0476691729323309</c:v>
                </c:pt>
                <c:pt idx="232">
                  <c:v>1.0546332629037125</c:v>
                </c:pt>
                <c:pt idx="233">
                  <c:v>1.0516621096560657</c:v>
                </c:pt>
                <c:pt idx="234">
                  <c:v>1.0470506592643998</c:v>
                </c:pt>
                <c:pt idx="235">
                  <c:v>1.0478164731896074</c:v>
                </c:pt>
                <c:pt idx="236">
                  <c:v>1.0490555398928674</c:v>
                </c:pt>
                <c:pt idx="237">
                  <c:v>1.0485558811218083</c:v>
                </c:pt>
                <c:pt idx="238">
                  <c:v>1.0434843596577359</c:v>
                </c:pt>
                <c:pt idx="239">
                  <c:v>1.04199066874028</c:v>
                </c:pt>
                <c:pt idx="240">
                  <c:v>1.0424721320728092</c:v>
                </c:pt>
                <c:pt idx="241">
                  <c:v>1.0364741641337387</c:v>
                </c:pt>
                <c:pt idx="242">
                  <c:v>1.0395927601809953</c:v>
                </c:pt>
                <c:pt idx="243">
                  <c:v>1.0424136423261914</c:v>
                </c:pt>
                <c:pt idx="244">
                  <c:v>1.0402137232845894</c:v>
                </c:pt>
                <c:pt idx="245">
                  <c:v>1.0347718526663001</c:v>
                </c:pt>
                <c:pt idx="246">
                  <c:v>1.0386231196639111</c:v>
                </c:pt>
                <c:pt idx="247">
                  <c:v>1.0350668254598387</c:v>
                </c:pt>
                <c:pt idx="248">
                  <c:v>1.0354040536983415</c:v>
                </c:pt>
                <c:pt idx="249">
                  <c:v>1.0346133751306164</c:v>
                </c:pt>
                <c:pt idx="250">
                  <c:v>1.0329912975711133</c:v>
                </c:pt>
                <c:pt idx="251">
                  <c:v>1.0341709879005452</c:v>
                </c:pt>
                <c:pt idx="252">
                  <c:v>1.038117770767613</c:v>
                </c:pt>
                <c:pt idx="253">
                  <c:v>1.0390959864917522</c:v>
                </c:pt>
                <c:pt idx="254">
                  <c:v>1.037893384714194</c:v>
                </c:pt>
                <c:pt idx="255">
                  <c:v>1.0318399194563304</c:v>
                </c:pt>
                <c:pt idx="256">
                  <c:v>1.0361216730038023</c:v>
                </c:pt>
                <c:pt idx="257">
                  <c:v>1.0337466445097789</c:v>
                </c:pt>
                <c:pt idx="258">
                  <c:v>1.0307805959123368</c:v>
                </c:pt>
                <c:pt idx="259">
                  <c:v>1.024564375605034</c:v>
                </c:pt>
                <c:pt idx="260">
                  <c:v>1.0286166585484655</c:v>
                </c:pt>
                <c:pt idx="261">
                  <c:v>1.0267239322357433</c:v>
                </c:pt>
                <c:pt idx="262">
                  <c:v>1.0315925969586233</c:v>
                </c:pt>
                <c:pt idx="263">
                  <c:v>1.0307692307692309</c:v>
                </c:pt>
                <c:pt idx="264">
                  <c:v>1.0330800701344243</c:v>
                </c:pt>
                <c:pt idx="265">
                  <c:v>1.0322997416020672</c:v>
                </c:pt>
                <c:pt idx="266">
                  <c:v>1.0355299483855478</c:v>
                </c:pt>
                <c:pt idx="267">
                  <c:v>1.030373831775701</c:v>
                </c:pt>
                <c:pt idx="268">
                  <c:v>1.0159129937034916</c:v>
                </c:pt>
                <c:pt idx="269">
                  <c:v>1.0180117769310704</c:v>
                </c:pt>
                <c:pt idx="270">
                  <c:v>1.0195807417645704</c:v>
                </c:pt>
                <c:pt idx="271">
                  <c:v>1.0125921724333522</c:v>
                </c:pt>
                <c:pt idx="272">
                  <c:v>1.0108843537414964</c:v>
                </c:pt>
                <c:pt idx="273">
                  <c:v>1.0137094946748244</c:v>
                </c:pt>
                <c:pt idx="274">
                  <c:v>1.0093054170820872</c:v>
                </c:pt>
                <c:pt idx="275">
                  <c:v>1.0103997400064997</c:v>
                </c:pt>
                <c:pt idx="276">
                  <c:v>1.0150021901007447</c:v>
                </c:pt>
                <c:pt idx="277">
                  <c:v>1.0158907788719784</c:v>
                </c:pt>
                <c:pt idx="278">
                  <c:v>1.0210796341735444</c:v>
                </c:pt>
                <c:pt idx="279">
                  <c:v>1.0170226969292391</c:v>
                </c:pt>
                <c:pt idx="280">
                  <c:v>1.0143931256713212</c:v>
                </c:pt>
                <c:pt idx="281">
                  <c:v>1.0106851037083597</c:v>
                </c:pt>
                <c:pt idx="282">
                  <c:v>1.0131421744324971</c:v>
                </c:pt>
                <c:pt idx="283">
                  <c:v>1.0122784539824898</c:v>
                </c:pt>
                <c:pt idx="284">
                  <c:v>1.0131865736704446</c:v>
                </c:pt>
                <c:pt idx="285">
                  <c:v>1.0369138676421683</c:v>
                </c:pt>
                <c:pt idx="286">
                  <c:v>1.0536394298770537</c:v>
                </c:pt>
                <c:pt idx="287">
                  <c:v>1.0211726384364821</c:v>
                </c:pt>
                <c:pt idx="288">
                  <c:v>1.0281219696153432</c:v>
                </c:pt>
                <c:pt idx="289">
                  <c:v>1.0276231029588383</c:v>
                </c:pt>
                <c:pt idx="290">
                  <c:v>1.0235060593397409</c:v>
                </c:pt>
                <c:pt idx="291">
                  <c:v>1.0150855816652162</c:v>
                </c:pt>
                <c:pt idx="292">
                  <c:v>1.0210669077757686</c:v>
                </c:pt>
                <c:pt idx="293">
                  <c:v>1.0259125104485929</c:v>
                </c:pt>
                <c:pt idx="294">
                  <c:v>1.02100622406639</c:v>
                </c:pt>
                <c:pt idx="295">
                  <c:v>1.0319095477386933</c:v>
                </c:pt>
                <c:pt idx="296">
                  <c:v>1.0345998383185124</c:v>
                </c:pt>
                <c:pt idx="297">
                  <c:v>1.0224471021159154</c:v>
                </c:pt>
                <c:pt idx="298">
                  <c:v>1.0312205244293531</c:v>
                </c:pt>
                <c:pt idx="299">
                  <c:v>1.0305497118814599</c:v>
                </c:pt>
                <c:pt idx="300">
                  <c:v>1.0377633239491311</c:v>
                </c:pt>
                <c:pt idx="301">
                  <c:v>1.0359809207797595</c:v>
                </c:pt>
                <c:pt idx="302">
                  <c:v>1.0313552188552186</c:v>
                </c:pt>
                <c:pt idx="303">
                  <c:v>1.0355408817246068</c:v>
                </c:pt>
                <c:pt idx="304">
                  <c:v>1.0469492676302261</c:v>
                </c:pt>
                <c:pt idx="305">
                  <c:v>1.0513776484495772</c:v>
                </c:pt>
                <c:pt idx="306">
                  <c:v>1.0568317012903816</c:v>
                </c:pt>
                <c:pt idx="307">
                  <c:v>1.0580353258505175</c:v>
                </c:pt>
                <c:pt idx="308">
                  <c:v>1.0263485846537297</c:v>
                </c:pt>
                <c:pt idx="309">
                  <c:v>1.0304653204565408</c:v>
                </c:pt>
                <c:pt idx="310">
                  <c:v>1.0333144582861458</c:v>
                </c:pt>
                <c:pt idx="311">
                  <c:v>1.0332885648503454</c:v>
                </c:pt>
                <c:pt idx="312">
                  <c:v>1.0335744759784826</c:v>
                </c:pt>
                <c:pt idx="313">
                  <c:v>1.0441763063422416</c:v>
                </c:pt>
                <c:pt idx="314">
                  <c:v>1.0515765085121387</c:v>
                </c:pt>
                <c:pt idx="315">
                  <c:v>1.0411502711076686</c:v>
                </c:pt>
                <c:pt idx="316">
                  <c:v>1.0459003530796391</c:v>
                </c:pt>
                <c:pt idx="317">
                  <c:v>1.0502961654369738</c:v>
                </c:pt>
                <c:pt idx="318">
                  <c:v>1.0473810267624701</c:v>
                </c:pt>
                <c:pt idx="319">
                  <c:v>1.0460004070832485</c:v>
                </c:pt>
                <c:pt idx="320">
                  <c:v>1.0444373740587549</c:v>
                </c:pt>
                <c:pt idx="321">
                  <c:v>1.0401590457256462</c:v>
                </c:pt>
                <c:pt idx="322">
                  <c:v>1.043453237410072</c:v>
                </c:pt>
                <c:pt idx="323">
                  <c:v>1.0444132772323516</c:v>
                </c:pt>
                <c:pt idx="324">
                  <c:v>1.0457443859162738</c:v>
                </c:pt>
                <c:pt idx="325">
                  <c:v>1.0509554140127388</c:v>
                </c:pt>
                <c:pt idx="326">
                  <c:v>1.0451120461884724</c:v>
                </c:pt>
                <c:pt idx="327">
                  <c:v>1.0437421716928412</c:v>
                </c:pt>
                <c:pt idx="328">
                  <c:v>1.0399725678455962</c:v>
                </c:pt>
                <c:pt idx="329">
                  <c:v>1.0367363507205194</c:v>
                </c:pt>
                <c:pt idx="330">
                  <c:v>1.0286135693215339</c:v>
                </c:pt>
                <c:pt idx="331">
                  <c:v>1.0287198588512056</c:v>
                </c:pt>
                <c:pt idx="332">
                  <c:v>1.0180334092634777</c:v>
                </c:pt>
                <c:pt idx="333">
                  <c:v>1.0234024262107173</c:v>
                </c:pt>
                <c:pt idx="334">
                  <c:v>1.0229152800228201</c:v>
                </c:pt>
                <c:pt idx="335">
                  <c:v>1.0249975588321454</c:v>
                </c:pt>
                <c:pt idx="336">
                  <c:v>1.0216120953529357</c:v>
                </c:pt>
                <c:pt idx="337">
                  <c:v>1.0243857380380565</c:v>
                </c:pt>
                <c:pt idx="338">
                  <c:v>1.0238680878199873</c:v>
                </c:pt>
                <c:pt idx="339">
                  <c:v>1.0276457464351536</c:v>
                </c:pt>
                <c:pt idx="340">
                  <c:v>1.0270649558941458</c:v>
                </c:pt>
                <c:pt idx="341">
                  <c:v>1.0170277173398923</c:v>
                </c:pt>
                <c:pt idx="342">
                  <c:v>1.0124375765570528</c:v>
                </c:pt>
                <c:pt idx="343">
                  <c:v>1.009593628382659</c:v>
                </c:pt>
                <c:pt idx="344">
                  <c:v>1.0003502626970227</c:v>
                </c:pt>
                <c:pt idx="345">
                  <c:v>0.99581850533807825</c:v>
                </c:pt>
                <c:pt idx="346">
                  <c:v>0.99562003832466461</c:v>
                </c:pt>
                <c:pt idx="347">
                  <c:v>1.0195650195650197</c:v>
                </c:pt>
                <c:pt idx="348">
                  <c:v>1.0205839680812476</c:v>
                </c:pt>
                <c:pt idx="349">
                  <c:v>1.0283797261764438</c:v>
                </c:pt>
                <c:pt idx="350">
                  <c:v>1.0345267377243328</c:v>
                </c:pt>
                <c:pt idx="351">
                  <c:v>1.0071603371703073</c:v>
                </c:pt>
                <c:pt idx="352">
                  <c:v>1.0007012008063809</c:v>
                </c:pt>
                <c:pt idx="353">
                  <c:v>1.0042582775701747</c:v>
                </c:pt>
                <c:pt idx="354">
                  <c:v>1.0081102293537978</c:v>
                </c:pt>
                <c:pt idx="355">
                  <c:v>1.0089363178899879</c:v>
                </c:pt>
                <c:pt idx="356">
                  <c:v>1.006331821682211</c:v>
                </c:pt>
                <c:pt idx="357">
                  <c:v>1.0071506687978464</c:v>
                </c:pt>
                <c:pt idx="358">
                  <c:v>1.008523206751055</c:v>
                </c:pt>
                <c:pt idx="359">
                  <c:v>1.0097144292772799</c:v>
                </c:pt>
                <c:pt idx="360">
                  <c:v>1.0120383260994186</c:v>
                </c:pt>
                <c:pt idx="361">
                  <c:v>1.0128384495103282</c:v>
                </c:pt>
                <c:pt idx="362">
                  <c:v>1.011104665616972</c:v>
                </c:pt>
                <c:pt idx="363">
                  <c:v>1.0110807905399817</c:v>
                </c:pt>
                <c:pt idx="364">
                  <c:v>1.0188346085932902</c:v>
                </c:pt>
                <c:pt idx="365">
                  <c:v>1.0277512791605239</c:v>
                </c:pt>
                <c:pt idx="366">
                  <c:v>1.0188791563908495</c:v>
                </c:pt>
                <c:pt idx="367">
                  <c:v>1.047504398555422</c:v>
                </c:pt>
                <c:pt idx="368">
                  <c:v>1.0468407596785976</c:v>
                </c:pt>
                <c:pt idx="369">
                  <c:v>1.0522648083623694</c:v>
                </c:pt>
                <c:pt idx="370">
                  <c:v>1.0210031648604585</c:v>
                </c:pt>
                <c:pt idx="371">
                  <c:v>1.0137520906894628</c:v>
                </c:pt>
                <c:pt idx="372">
                  <c:v>1.012868485899425</c:v>
                </c:pt>
                <c:pt idx="373">
                  <c:v>1.0182534001431638</c:v>
                </c:pt>
                <c:pt idx="374">
                  <c:v>1.0243213700127527</c:v>
                </c:pt>
                <c:pt idx="375">
                  <c:v>1.0309190620272315</c:v>
                </c:pt>
                <c:pt idx="376">
                  <c:v>1.0295121276399519</c:v>
                </c:pt>
                <c:pt idx="377">
                  <c:v>1.0328643216080402</c:v>
                </c:pt>
                <c:pt idx="378">
                  <c:v>1.0219222571805542</c:v>
                </c:pt>
                <c:pt idx="379">
                  <c:v>1.0186897692981602</c:v>
                </c:pt>
                <c:pt idx="380">
                  <c:v>1.0212806565511976</c:v>
                </c:pt>
                <c:pt idx="381">
                  <c:v>1.0289172831203766</c:v>
                </c:pt>
                <c:pt idx="382">
                  <c:v>1.038084307178631</c:v>
                </c:pt>
                <c:pt idx="383">
                  <c:v>1.0339563862928349</c:v>
                </c:pt>
                <c:pt idx="384">
                  <c:v>1.0346627688452703</c:v>
                </c:pt>
                <c:pt idx="385">
                  <c:v>1.0365816169689517</c:v>
                </c:pt>
                <c:pt idx="386">
                  <c:v>1.0357699805068226</c:v>
                </c:pt>
                <c:pt idx="387">
                  <c:v>1.065614453047449</c:v>
                </c:pt>
                <c:pt idx="388">
                  <c:v>1.0704845814977975</c:v>
                </c:pt>
                <c:pt idx="389">
                  <c:v>1.0779449922158797</c:v>
                </c:pt>
                <c:pt idx="390">
                  <c:v>1.038859556494192</c:v>
                </c:pt>
                <c:pt idx="391">
                  <c:v>1.0360910031023784</c:v>
                </c:pt>
                <c:pt idx="392">
                  <c:v>1.0471678248052221</c:v>
                </c:pt>
                <c:pt idx="393">
                  <c:v>1.0453423812461444</c:v>
                </c:pt>
                <c:pt idx="394">
                  <c:v>1.0561086911429163</c:v>
                </c:pt>
                <c:pt idx="395">
                  <c:v>1.0542486311093084</c:v>
                </c:pt>
                <c:pt idx="396">
                  <c:v>1.065395675790819</c:v>
                </c:pt>
                <c:pt idx="397">
                  <c:v>1.0648167761067571</c:v>
                </c:pt>
                <c:pt idx="398">
                  <c:v>1.0675049636002647</c:v>
                </c:pt>
                <c:pt idx="399">
                  <c:v>1.0630223627738875</c:v>
                </c:pt>
                <c:pt idx="400">
                  <c:v>1.0663970340411189</c:v>
                </c:pt>
                <c:pt idx="401">
                  <c:v>1.0648964301454384</c:v>
                </c:pt>
                <c:pt idx="402">
                  <c:v>1.0641988950276244</c:v>
                </c:pt>
                <c:pt idx="403">
                  <c:v>1.0595017948439029</c:v>
                </c:pt>
                <c:pt idx="404">
                  <c:v>1.0557557769768919</c:v>
                </c:pt>
                <c:pt idx="405">
                  <c:v>1.0658051905744381</c:v>
                </c:pt>
                <c:pt idx="406">
                  <c:v>1.0636394139358014</c:v>
                </c:pt>
                <c:pt idx="407">
                  <c:v>1.067144343002427</c:v>
                </c:pt>
                <c:pt idx="408">
                  <c:v>1.0628759505164</c:v>
                </c:pt>
                <c:pt idx="409">
                  <c:v>1.067292817679558</c:v>
                </c:pt>
                <c:pt idx="410">
                  <c:v>1.0694383016364442</c:v>
                </c:pt>
                <c:pt idx="411">
                  <c:v>1.0677290836653386</c:v>
                </c:pt>
                <c:pt idx="412">
                  <c:v>1.0691273735865159</c:v>
                </c:pt>
                <c:pt idx="413">
                  <c:v>1.0667088207398039</c:v>
                </c:pt>
                <c:pt idx="414">
                  <c:v>1.0642023346303502</c:v>
                </c:pt>
                <c:pt idx="415">
                  <c:v>1.0639372447883086</c:v>
                </c:pt>
                <c:pt idx="416">
                  <c:v>1.0610246366353984</c:v>
                </c:pt>
                <c:pt idx="417">
                  <c:v>1.0676560453950241</c:v>
                </c:pt>
                <c:pt idx="418">
                  <c:v>1.0680067001675042</c:v>
                </c:pt>
                <c:pt idx="419">
                  <c:v>1.0663895624061888</c:v>
                </c:pt>
                <c:pt idx="420">
                  <c:v>1.0707954414642569</c:v>
                </c:pt>
                <c:pt idx="421">
                  <c:v>1.0684852670349909</c:v>
                </c:pt>
                <c:pt idx="422">
                  <c:v>1.0739565535757871</c:v>
                </c:pt>
                <c:pt idx="423">
                  <c:v>1.0671534594206369</c:v>
                </c:pt>
                <c:pt idx="424">
                  <c:v>1.0697084917617237</c:v>
                </c:pt>
                <c:pt idx="425">
                  <c:v>1.0708589655958076</c:v>
                </c:pt>
                <c:pt idx="426">
                  <c:v>1.0671171687091972</c:v>
                </c:pt>
                <c:pt idx="427">
                  <c:v>1.0635171790235081</c:v>
                </c:pt>
                <c:pt idx="428">
                  <c:v>1.0674500587544067</c:v>
                </c:pt>
                <c:pt idx="429">
                  <c:v>1.0733168840324285</c:v>
                </c:pt>
                <c:pt idx="430">
                  <c:v>1.0777881911902532</c:v>
                </c:pt>
                <c:pt idx="431">
                  <c:v>1.079580652847272</c:v>
                </c:pt>
                <c:pt idx="432">
                  <c:v>1.0830721003134796</c:v>
                </c:pt>
                <c:pt idx="433">
                  <c:v>1.0834830518624985</c:v>
                </c:pt>
                <c:pt idx="434">
                  <c:v>1.0798831597663197</c:v>
                </c:pt>
                <c:pt idx="435">
                  <c:v>1.0801720766523271</c:v>
                </c:pt>
                <c:pt idx="436">
                  <c:v>1.0811464968152866</c:v>
                </c:pt>
                <c:pt idx="437">
                  <c:v>1.071819841752891</c:v>
                </c:pt>
                <c:pt idx="438">
                  <c:v>1.0732487997045428</c:v>
                </c:pt>
                <c:pt idx="439">
                  <c:v>1.071078123034344</c:v>
                </c:pt>
                <c:pt idx="440">
                  <c:v>1.062537366973574</c:v>
                </c:pt>
                <c:pt idx="441">
                  <c:v>1.0610263522884882</c:v>
                </c:pt>
                <c:pt idx="442">
                  <c:v>1.0639243391066544</c:v>
                </c:pt>
                <c:pt idx="443">
                  <c:v>1.0674957603165631</c:v>
                </c:pt>
                <c:pt idx="444">
                  <c:v>1.0569948186528497</c:v>
                </c:pt>
                <c:pt idx="445">
                  <c:v>1.0555250740700099</c:v>
                </c:pt>
                <c:pt idx="446">
                  <c:v>1.055288192501399</c:v>
                </c:pt>
                <c:pt idx="447">
                  <c:v>1.0593560215423399</c:v>
                </c:pt>
                <c:pt idx="448">
                  <c:v>1.0612725844461901</c:v>
                </c:pt>
                <c:pt idx="449">
                  <c:v>1.070318887980376</c:v>
                </c:pt>
                <c:pt idx="450">
                  <c:v>1.0720805054996492</c:v>
                </c:pt>
                <c:pt idx="451">
                  <c:v>1.0969903740709153</c:v>
                </c:pt>
                <c:pt idx="452">
                  <c:v>1.0933506862281117</c:v>
                </c:pt>
                <c:pt idx="453">
                  <c:v>1.0931250739557448</c:v>
                </c:pt>
                <c:pt idx="454">
                  <c:v>1.0993533215755438</c:v>
                </c:pt>
                <c:pt idx="455">
                  <c:v>1.0783873256088909</c:v>
                </c:pt>
                <c:pt idx="456">
                  <c:v>1.0752461322081575</c:v>
                </c:pt>
                <c:pt idx="457">
                  <c:v>1.0668865885564782</c:v>
                </c:pt>
                <c:pt idx="458">
                  <c:v>1.0669061517736866</c:v>
                </c:pt>
                <c:pt idx="459">
                  <c:v>1.0667804323094425</c:v>
                </c:pt>
                <c:pt idx="460">
                  <c:v>1.0725759852074426</c:v>
                </c:pt>
                <c:pt idx="461">
                  <c:v>1.0710648410093924</c:v>
                </c:pt>
                <c:pt idx="462">
                  <c:v>1.0684444444444443</c:v>
                </c:pt>
                <c:pt idx="463">
                  <c:v>1.0737212203697404</c:v>
                </c:pt>
                <c:pt idx="464">
                  <c:v>1.064355901090595</c:v>
                </c:pt>
                <c:pt idx="465">
                  <c:v>1.0667828739514107</c:v>
                </c:pt>
                <c:pt idx="466">
                  <c:v>1.0725452704982568</c:v>
                </c:pt>
                <c:pt idx="467">
                  <c:v>1.0794593964814168</c:v>
                </c:pt>
                <c:pt idx="468">
                  <c:v>1.0832658725569562</c:v>
                </c:pt>
                <c:pt idx="469">
                  <c:v>1.0790242805755397</c:v>
                </c:pt>
                <c:pt idx="470">
                  <c:v>1.0846628624665191</c:v>
                </c:pt>
                <c:pt idx="471">
                  <c:v>1.0798435342843995</c:v>
                </c:pt>
                <c:pt idx="472">
                  <c:v>1.0849398294193247</c:v>
                </c:pt>
                <c:pt idx="473">
                  <c:v>1.0997060264576188</c:v>
                </c:pt>
                <c:pt idx="474">
                  <c:v>1.0937460991137187</c:v>
                </c:pt>
                <c:pt idx="475">
                  <c:v>1.0925787106446776</c:v>
                </c:pt>
                <c:pt idx="476">
                  <c:v>1.091537986411365</c:v>
                </c:pt>
                <c:pt idx="477">
                  <c:v>1.0923787528868361</c:v>
                </c:pt>
                <c:pt idx="478">
                  <c:v>1.0974042999475615</c:v>
                </c:pt>
                <c:pt idx="479">
                  <c:v>1.0860952874158467</c:v>
                </c:pt>
                <c:pt idx="480">
                  <c:v>1.0773657289002556</c:v>
                </c:pt>
                <c:pt idx="481">
                  <c:v>1.0797020484171322</c:v>
                </c:pt>
                <c:pt idx="482">
                  <c:v>1.0696872691455306</c:v>
                </c:pt>
                <c:pt idx="483">
                  <c:v>1.0698924731182795</c:v>
                </c:pt>
                <c:pt idx="484">
                  <c:v>1.0747432731054205</c:v>
                </c:pt>
                <c:pt idx="485">
                  <c:v>1.0686868686868687</c:v>
                </c:pt>
                <c:pt idx="486">
                  <c:v>1.0716567143452298</c:v>
                </c:pt>
                <c:pt idx="487">
                  <c:v>1.0656311223061854</c:v>
                </c:pt>
                <c:pt idx="488">
                  <c:v>1.071529146719234</c:v>
                </c:pt>
                <c:pt idx="489">
                  <c:v>1.0658739920732541</c:v>
                </c:pt>
                <c:pt idx="490">
                  <c:v>1.0701684573550869</c:v>
                </c:pt>
                <c:pt idx="491">
                  <c:v>1.0701345755693581</c:v>
                </c:pt>
                <c:pt idx="492">
                  <c:v>1.067008277493102</c:v>
                </c:pt>
                <c:pt idx="493">
                  <c:v>1.0639386189258313</c:v>
                </c:pt>
                <c:pt idx="494">
                  <c:v>1.0586362430352878</c:v>
                </c:pt>
                <c:pt idx="495">
                  <c:v>1.0493244129607764</c:v>
                </c:pt>
                <c:pt idx="496">
                  <c:v>1.0499425213948141</c:v>
                </c:pt>
                <c:pt idx="497">
                  <c:v>1.0539424441863467</c:v>
                </c:pt>
                <c:pt idx="498">
                  <c:v>1.0620915032679739</c:v>
                </c:pt>
                <c:pt idx="499">
                  <c:v>1.0647554381994218</c:v>
                </c:pt>
                <c:pt idx="500">
                  <c:v>1.0637031408308004</c:v>
                </c:pt>
                <c:pt idx="501">
                  <c:v>1.0645408163265304</c:v>
                </c:pt>
                <c:pt idx="502">
                  <c:v>1.0703962123099924</c:v>
                </c:pt>
                <c:pt idx="503">
                  <c:v>1.0672039516443519</c:v>
                </c:pt>
                <c:pt idx="504">
                  <c:v>1.0686436024162549</c:v>
                </c:pt>
                <c:pt idx="505">
                  <c:v>1.0681417130446587</c:v>
                </c:pt>
                <c:pt idx="506">
                  <c:v>1.0650671004473362</c:v>
                </c:pt>
                <c:pt idx="507">
                  <c:v>1.0672651748626558</c:v>
                </c:pt>
                <c:pt idx="508">
                  <c:v>1.0662939297124598</c:v>
                </c:pt>
                <c:pt idx="509">
                  <c:v>1.0679498772768377</c:v>
                </c:pt>
                <c:pt idx="510">
                  <c:v>1.0719479525449676</c:v>
                </c:pt>
                <c:pt idx="511">
                  <c:v>1.0678687703481091</c:v>
                </c:pt>
                <c:pt idx="512">
                  <c:v>1.0715889249189323</c:v>
                </c:pt>
                <c:pt idx="513">
                  <c:v>1.0691997986914947</c:v>
                </c:pt>
                <c:pt idx="514">
                  <c:v>1.0688500186081131</c:v>
                </c:pt>
                <c:pt idx="515">
                  <c:v>1.0733708966193043</c:v>
                </c:pt>
                <c:pt idx="516">
                  <c:v>1.0804949767213918</c:v>
                </c:pt>
                <c:pt idx="517">
                  <c:v>1.0763758891800825</c:v>
                </c:pt>
                <c:pt idx="518">
                  <c:v>1.0753587024329381</c:v>
                </c:pt>
                <c:pt idx="519">
                  <c:v>1.0773978521170224</c:v>
                </c:pt>
                <c:pt idx="520">
                  <c:v>1.0843373493975903</c:v>
                </c:pt>
                <c:pt idx="521">
                  <c:v>1.0847240051347882</c:v>
                </c:pt>
                <c:pt idx="522">
                  <c:v>1.0835552174464307</c:v>
                </c:pt>
                <c:pt idx="523">
                  <c:v>1.0841512890982856</c:v>
                </c:pt>
                <c:pt idx="524">
                  <c:v>1.0828940432261467</c:v>
                </c:pt>
                <c:pt idx="525">
                  <c:v>1.0892492165145116</c:v>
                </c:pt>
                <c:pt idx="526">
                  <c:v>1.0928349750371069</c:v>
                </c:pt>
                <c:pt idx="527">
                  <c:v>1.0849105522426756</c:v>
                </c:pt>
                <c:pt idx="528">
                  <c:v>1.0843634510003823</c:v>
                </c:pt>
                <c:pt idx="529">
                  <c:v>1.0825006405329234</c:v>
                </c:pt>
                <c:pt idx="530">
                  <c:v>1.0836678374310085</c:v>
                </c:pt>
                <c:pt idx="531">
                  <c:v>1.0807337159970052</c:v>
                </c:pt>
                <c:pt idx="532">
                  <c:v>1.0824690108778143</c:v>
                </c:pt>
                <c:pt idx="533">
                  <c:v>1.0863977605293293</c:v>
                </c:pt>
                <c:pt idx="534">
                  <c:v>1.0847241686839089</c:v>
                </c:pt>
                <c:pt idx="535">
                  <c:v>1.0842586544741999</c:v>
                </c:pt>
                <c:pt idx="536">
                  <c:v>1.0876113148245155</c:v>
                </c:pt>
                <c:pt idx="537">
                  <c:v>1.0878972278566599</c:v>
                </c:pt>
                <c:pt idx="538">
                  <c:v>1.0870141928637751</c:v>
                </c:pt>
                <c:pt idx="539">
                  <c:v>1.0851677148846961</c:v>
                </c:pt>
                <c:pt idx="540">
                  <c:v>1.0840380549682875</c:v>
                </c:pt>
                <c:pt idx="541">
                  <c:v>1.083062946138871</c:v>
                </c:pt>
                <c:pt idx="542">
                  <c:v>1.0852104517955981</c:v>
                </c:pt>
                <c:pt idx="543">
                  <c:v>1.0843142272262027</c:v>
                </c:pt>
                <c:pt idx="544">
                  <c:v>1.0771837349397588</c:v>
                </c:pt>
                <c:pt idx="545">
                  <c:v>1.0710912254536418</c:v>
                </c:pt>
                <c:pt idx="546">
                  <c:v>1.0736014436710493</c:v>
                </c:pt>
                <c:pt idx="547">
                  <c:v>1.0782676754500391</c:v>
                </c:pt>
                <c:pt idx="548">
                  <c:v>1.0775224511357635</c:v>
                </c:pt>
                <c:pt idx="549">
                  <c:v>1.0795513823682836</c:v>
                </c:pt>
                <c:pt idx="550">
                  <c:v>1.0798128342245989</c:v>
                </c:pt>
                <c:pt idx="551">
                  <c:v>1.0857984017944764</c:v>
                </c:pt>
                <c:pt idx="552">
                  <c:v>1.0899275255139771</c:v>
                </c:pt>
                <c:pt idx="553">
                  <c:v>1.0929041697147039</c:v>
                </c:pt>
                <c:pt idx="554">
                  <c:v>1.0933473179502549</c:v>
                </c:pt>
                <c:pt idx="555">
                  <c:v>1.0880271306399294</c:v>
                </c:pt>
                <c:pt idx="556">
                  <c:v>1.0810965982488876</c:v>
                </c:pt>
                <c:pt idx="557">
                  <c:v>1.0816643159379407</c:v>
                </c:pt>
                <c:pt idx="558">
                  <c:v>1.0850485991995427</c:v>
                </c:pt>
                <c:pt idx="559">
                  <c:v>1.076956396188276</c:v>
                </c:pt>
                <c:pt idx="560">
                  <c:v>1.0679851668726823</c:v>
                </c:pt>
                <c:pt idx="561">
                  <c:v>1.0674863387978142</c:v>
                </c:pt>
                <c:pt idx="562">
                  <c:v>1.0633136905577636</c:v>
                </c:pt>
                <c:pt idx="563">
                  <c:v>1.0568777732956836</c:v>
                </c:pt>
                <c:pt idx="564">
                  <c:v>1.055768468349412</c:v>
                </c:pt>
                <c:pt idx="565">
                  <c:v>1.0560805769709027</c:v>
                </c:pt>
                <c:pt idx="566">
                  <c:v>1.0524098624705738</c:v>
                </c:pt>
                <c:pt idx="567">
                  <c:v>1.0543356903609973</c:v>
                </c:pt>
                <c:pt idx="568">
                  <c:v>1.0547707558859976</c:v>
                </c:pt>
                <c:pt idx="569">
                  <c:v>1.0556809631301731</c:v>
                </c:pt>
                <c:pt idx="570">
                  <c:v>1.0500429289831963</c:v>
                </c:pt>
                <c:pt idx="571">
                  <c:v>1.0488830170550083</c:v>
                </c:pt>
                <c:pt idx="572">
                  <c:v>1.0478334956183057</c:v>
                </c:pt>
                <c:pt idx="573">
                  <c:v>1.0459282598158024</c:v>
                </c:pt>
                <c:pt idx="574">
                  <c:v>1.0486205616726463</c:v>
                </c:pt>
                <c:pt idx="575">
                  <c:v>1.0478368355995054</c:v>
                </c:pt>
                <c:pt idx="576">
                  <c:v>1.0489651691065121</c:v>
                </c:pt>
                <c:pt idx="577">
                  <c:v>1.0482099004782215</c:v>
                </c:pt>
                <c:pt idx="578">
                  <c:v>1.0486708616925644</c:v>
                </c:pt>
                <c:pt idx="579">
                  <c:v>1.047993905535805</c:v>
                </c:pt>
                <c:pt idx="580">
                  <c:v>1.045802517192163</c:v>
                </c:pt>
                <c:pt idx="581">
                  <c:v>1.0460296096904442</c:v>
                </c:pt>
                <c:pt idx="582">
                  <c:v>1.0462814339218833</c:v>
                </c:pt>
                <c:pt idx="583">
                  <c:v>1.0462359989580619</c:v>
                </c:pt>
                <c:pt idx="584">
                  <c:v>1.0482421358710019</c:v>
                </c:pt>
                <c:pt idx="585">
                  <c:v>1.051074518559866</c:v>
                </c:pt>
                <c:pt idx="586">
                  <c:v>1.0543731778425656</c:v>
                </c:pt>
                <c:pt idx="587">
                  <c:v>1.057467911318553</c:v>
                </c:pt>
                <c:pt idx="588">
                  <c:v>1.0555088309503784</c:v>
                </c:pt>
                <c:pt idx="589">
                  <c:v>1.0526243849097869</c:v>
                </c:pt>
                <c:pt idx="590">
                  <c:v>1.0506037172703839</c:v>
                </c:pt>
                <c:pt idx="591">
                  <c:v>1.0530595369349502</c:v>
                </c:pt>
                <c:pt idx="592">
                  <c:v>1.0579935092422745</c:v>
                </c:pt>
                <c:pt idx="593">
                  <c:v>1.0589663049685893</c:v>
                </c:pt>
                <c:pt idx="594">
                  <c:v>1.0579384052875827</c:v>
                </c:pt>
                <c:pt idx="595">
                  <c:v>1.0571549534292972</c:v>
                </c:pt>
                <c:pt idx="596">
                  <c:v>1.056707400796375</c:v>
                </c:pt>
                <c:pt idx="597">
                  <c:v>1.0556637907041468</c:v>
                </c:pt>
                <c:pt idx="598">
                  <c:v>1.0542614032640536</c:v>
                </c:pt>
                <c:pt idx="599">
                  <c:v>1.0546842470506592</c:v>
                </c:pt>
                <c:pt idx="600">
                  <c:v>1.0539020710464957</c:v>
                </c:pt>
                <c:pt idx="601">
                  <c:v>1.0540758676351896</c:v>
                </c:pt>
                <c:pt idx="602">
                  <c:v>1.0605596547403593</c:v>
                </c:pt>
                <c:pt idx="603">
                  <c:v>1.0593092059997249</c:v>
                </c:pt>
                <c:pt idx="604">
                  <c:v>1.0611862942700836</c:v>
                </c:pt>
                <c:pt idx="605">
                  <c:v>1.0662358642972536</c:v>
                </c:pt>
                <c:pt idx="606">
                  <c:v>1.0596291012838803</c:v>
                </c:pt>
                <c:pt idx="607">
                  <c:v>1.0611931976582103</c:v>
                </c:pt>
                <c:pt idx="608">
                  <c:v>1.063201663201663</c:v>
                </c:pt>
                <c:pt idx="609">
                  <c:v>1.0634234736548649</c:v>
                </c:pt>
                <c:pt idx="610">
                  <c:v>1.0609403005652833</c:v>
                </c:pt>
                <c:pt idx="611">
                  <c:v>1.0655070837424603</c:v>
                </c:pt>
                <c:pt idx="612">
                  <c:v>1.0658401026079523</c:v>
                </c:pt>
                <c:pt idx="613">
                  <c:v>1.0703218116805722</c:v>
                </c:pt>
                <c:pt idx="614">
                  <c:v>1.0701526937481993</c:v>
                </c:pt>
                <c:pt idx="615">
                  <c:v>1.072213270836385</c:v>
                </c:pt>
                <c:pt idx="616">
                  <c:v>1.0715094873973379</c:v>
                </c:pt>
                <c:pt idx="617">
                  <c:v>1.065063255943278</c:v>
                </c:pt>
                <c:pt idx="618">
                  <c:v>1.0661609776654026</c:v>
                </c:pt>
                <c:pt idx="619">
                  <c:v>1.0632841582793326</c:v>
                </c:pt>
                <c:pt idx="620">
                  <c:v>1.0666091209897857</c:v>
                </c:pt>
                <c:pt idx="621">
                  <c:v>1.0701272411798728</c:v>
                </c:pt>
                <c:pt idx="622">
                  <c:v>1.0717889577627215</c:v>
                </c:pt>
                <c:pt idx="623">
                  <c:v>1.0710487444608567</c:v>
                </c:pt>
                <c:pt idx="624">
                  <c:v>1.0672800460034502</c:v>
                </c:pt>
                <c:pt idx="625">
                  <c:v>1.066561694818208</c:v>
                </c:pt>
                <c:pt idx="626">
                  <c:v>1.0675254813137032</c:v>
                </c:pt>
                <c:pt idx="627">
                  <c:v>1.0696374838802121</c:v>
                </c:pt>
                <c:pt idx="628">
                  <c:v>1.0676974508984538</c:v>
                </c:pt>
                <c:pt idx="629">
                  <c:v>1.0657381615598887</c:v>
                </c:pt>
                <c:pt idx="630">
                  <c:v>1.0624153804494991</c:v>
                </c:pt>
                <c:pt idx="631">
                  <c:v>1.0643923825181532</c:v>
                </c:pt>
                <c:pt idx="632">
                  <c:v>1.0610717626620341</c:v>
                </c:pt>
                <c:pt idx="633">
                  <c:v>1.0575577557755775</c:v>
                </c:pt>
                <c:pt idx="634">
                  <c:v>1.0581349980491612</c:v>
                </c:pt>
                <c:pt idx="635">
                  <c:v>1.0590029169981439</c:v>
                </c:pt>
                <c:pt idx="636">
                  <c:v>1.0586648685097775</c:v>
                </c:pt>
                <c:pt idx="637">
                  <c:v>1.0524715833994185</c:v>
                </c:pt>
                <c:pt idx="638">
                  <c:v>1.055385841413202</c:v>
                </c:pt>
                <c:pt idx="639">
                  <c:v>1.0527428949107733</c:v>
                </c:pt>
                <c:pt idx="640">
                  <c:v>1.0519008693395615</c:v>
                </c:pt>
                <c:pt idx="641">
                  <c:v>1.0508001016002031</c:v>
                </c:pt>
                <c:pt idx="642">
                  <c:v>1.0454602536732387</c:v>
                </c:pt>
                <c:pt idx="643">
                  <c:v>1.0479817212490481</c:v>
                </c:pt>
                <c:pt idx="644">
                  <c:v>1.0461980272193783</c:v>
                </c:pt>
                <c:pt idx="645">
                  <c:v>1.0475304045668901</c:v>
                </c:pt>
                <c:pt idx="646">
                  <c:v>1.0443765281173596</c:v>
                </c:pt>
                <c:pt idx="647">
                  <c:v>1.0435049772643479</c:v>
                </c:pt>
                <c:pt idx="648">
                  <c:v>1.0466725374260915</c:v>
                </c:pt>
                <c:pt idx="649">
                  <c:v>1.0440220723482527</c:v>
                </c:pt>
                <c:pt idx="650">
                  <c:v>1.041294373339773</c:v>
                </c:pt>
                <c:pt idx="651">
                  <c:v>1.04149377593361</c:v>
                </c:pt>
                <c:pt idx="652">
                  <c:v>1.0391944042450554</c:v>
                </c:pt>
                <c:pt idx="653">
                  <c:v>1.0373222748815165</c:v>
                </c:pt>
                <c:pt idx="654">
                  <c:v>1.0432262738468971</c:v>
                </c:pt>
                <c:pt idx="655">
                  <c:v>1.0435148455343191</c:v>
                </c:pt>
                <c:pt idx="656">
                  <c:v>1.0448430493273542</c:v>
                </c:pt>
                <c:pt idx="657">
                  <c:v>1.0481540930979134</c:v>
                </c:pt>
                <c:pt idx="658">
                  <c:v>1.0512723607961705</c:v>
                </c:pt>
                <c:pt idx="659">
                  <c:v>1.0463988058216196</c:v>
                </c:pt>
                <c:pt idx="660">
                  <c:v>1.0513265559137119</c:v>
                </c:pt>
                <c:pt idx="661">
                  <c:v>1.0541687468796803</c:v>
                </c:pt>
                <c:pt idx="662">
                  <c:v>1.0551230537418383</c:v>
                </c:pt>
                <c:pt idx="663">
                  <c:v>1.054759792115604</c:v>
                </c:pt>
                <c:pt idx="664">
                  <c:v>1.0545224541429474</c:v>
                </c:pt>
                <c:pt idx="665">
                  <c:v>1.0516096705499187</c:v>
                </c:pt>
                <c:pt idx="666">
                  <c:v>1.0470661672908865</c:v>
                </c:pt>
                <c:pt idx="667">
                  <c:v>1.0462050271069492</c:v>
                </c:pt>
                <c:pt idx="668">
                  <c:v>1.0442239372779616</c:v>
                </c:pt>
                <c:pt idx="669">
                  <c:v>1.0382637809398541</c:v>
                </c:pt>
                <c:pt idx="670">
                  <c:v>1.0350672121566336</c:v>
                </c:pt>
                <c:pt idx="671">
                  <c:v>1.0386434421501904</c:v>
                </c:pt>
                <c:pt idx="672">
                  <c:v>1.0349554489376285</c:v>
                </c:pt>
                <c:pt idx="673">
                  <c:v>1.0351099343847128</c:v>
                </c:pt>
                <c:pt idx="674">
                  <c:v>1.0358816135298823</c:v>
                </c:pt>
                <c:pt idx="675">
                  <c:v>1.0383778210562493</c:v>
                </c:pt>
                <c:pt idx="676">
                  <c:v>1.0362449347140927</c:v>
                </c:pt>
                <c:pt idx="677">
                  <c:v>1.0379575237234524</c:v>
                </c:pt>
                <c:pt idx="678">
                  <c:v>1.0392635314995564</c:v>
                </c:pt>
                <c:pt idx="679">
                  <c:v>1.0348132642943706</c:v>
                </c:pt>
                <c:pt idx="680">
                  <c:v>1.0425038639876354</c:v>
                </c:pt>
                <c:pt idx="681">
                  <c:v>1.0426613616268789</c:v>
                </c:pt>
                <c:pt idx="682">
                  <c:v>1.0431630604505913</c:v>
                </c:pt>
                <c:pt idx="683">
                  <c:v>1.0409461117929264</c:v>
                </c:pt>
                <c:pt idx="684">
                  <c:v>1.0359880039986671</c:v>
                </c:pt>
                <c:pt idx="685">
                  <c:v>1.0245316681534342</c:v>
                </c:pt>
                <c:pt idx="686">
                  <c:v>1.022568868237637</c:v>
                </c:pt>
                <c:pt idx="687">
                  <c:v>1.0072587532023911</c:v>
                </c:pt>
                <c:pt idx="688">
                  <c:v>1.0151564714862065</c:v>
                </c:pt>
                <c:pt idx="689">
                  <c:v>1.0155303447516246</c:v>
                </c:pt>
                <c:pt idx="690">
                  <c:v>1.0212789912181941</c:v>
                </c:pt>
                <c:pt idx="691">
                  <c:v>1.0189398184467107</c:v>
                </c:pt>
                <c:pt idx="692">
                  <c:v>1.0188791260983139</c:v>
                </c:pt>
                <c:pt idx="693">
                  <c:v>1.021382578058559</c:v>
                </c:pt>
                <c:pt idx="694">
                  <c:v>1.0216209687160285</c:v>
                </c:pt>
                <c:pt idx="695">
                  <c:v>1.0204908543644364</c:v>
                </c:pt>
                <c:pt idx="696">
                  <c:v>1.0195417005932303</c:v>
                </c:pt>
                <c:pt idx="697">
                  <c:v>1.0279075338363877</c:v>
                </c:pt>
                <c:pt idx="698">
                  <c:v>1.037269328187191</c:v>
                </c:pt>
                <c:pt idx="699">
                  <c:v>1.0364921883909226</c:v>
                </c:pt>
                <c:pt idx="700">
                  <c:v>1.0345026540503117</c:v>
                </c:pt>
                <c:pt idx="701">
                  <c:v>1.0373874913454881</c:v>
                </c:pt>
                <c:pt idx="702">
                  <c:v>1.0484702646957718</c:v>
                </c:pt>
                <c:pt idx="703">
                  <c:v>1.0453773905171437</c:v>
                </c:pt>
                <c:pt idx="704">
                  <c:v>1.0463215258855585</c:v>
                </c:pt>
                <c:pt idx="705">
                  <c:v>1.0507661714820447</c:v>
                </c:pt>
                <c:pt idx="706">
                  <c:v>1.0517076665870551</c:v>
                </c:pt>
                <c:pt idx="707">
                  <c:v>1.0436819299683804</c:v>
                </c:pt>
                <c:pt idx="708">
                  <c:v>1.0461482994832352</c:v>
                </c:pt>
                <c:pt idx="709">
                  <c:v>1.0427870002338087</c:v>
                </c:pt>
                <c:pt idx="710">
                  <c:v>1.0490827359980561</c:v>
                </c:pt>
                <c:pt idx="711">
                  <c:v>1.0493705257960997</c:v>
                </c:pt>
                <c:pt idx="712">
                  <c:v>1.0520885131775235</c:v>
                </c:pt>
                <c:pt idx="713">
                  <c:v>1.0532379335435362</c:v>
                </c:pt>
                <c:pt idx="714">
                  <c:v>1.0544031797292261</c:v>
                </c:pt>
                <c:pt idx="715">
                  <c:v>1.0539470428111855</c:v>
                </c:pt>
                <c:pt idx="716">
                  <c:v>1.0548016026883804</c:v>
                </c:pt>
                <c:pt idx="717">
                  <c:v>1.0558874286472855</c:v>
                </c:pt>
                <c:pt idx="718">
                  <c:v>1.0563770794824401</c:v>
                </c:pt>
                <c:pt idx="719">
                  <c:v>1.0552027990151613</c:v>
                </c:pt>
                <c:pt idx="720">
                  <c:v>1.0544339381548682</c:v>
                </c:pt>
                <c:pt idx="721">
                  <c:v>1.0537950421671352</c:v>
                </c:pt>
                <c:pt idx="722">
                  <c:v>1.0589616488390297</c:v>
                </c:pt>
                <c:pt idx="723">
                  <c:v>1.062002743484225</c:v>
                </c:pt>
                <c:pt idx="724">
                  <c:v>1.0600999473961072</c:v>
                </c:pt>
                <c:pt idx="725">
                  <c:v>1.0576898368238468</c:v>
                </c:pt>
                <c:pt idx="726">
                  <c:v>1.0601774463160603</c:v>
                </c:pt>
                <c:pt idx="727">
                  <c:v>1.0630350194552529</c:v>
                </c:pt>
                <c:pt idx="728">
                  <c:v>1.0653958167858089</c:v>
                </c:pt>
                <c:pt idx="729">
                  <c:v>1.0669249265295218</c:v>
                </c:pt>
                <c:pt idx="730">
                  <c:v>1.0662216987305326</c:v>
                </c:pt>
                <c:pt idx="731">
                  <c:v>1.0644746981762137</c:v>
                </c:pt>
                <c:pt idx="732">
                  <c:v>1.064507635597683</c:v>
                </c:pt>
                <c:pt idx="733">
                  <c:v>1.0649385716214392</c:v>
                </c:pt>
                <c:pt idx="734">
                  <c:v>1.0683187294633076</c:v>
                </c:pt>
                <c:pt idx="735">
                  <c:v>1.0674778761061949</c:v>
                </c:pt>
                <c:pt idx="736">
                  <c:v>1.070913808013837</c:v>
                </c:pt>
                <c:pt idx="737">
                  <c:v>1.0679261609460629</c:v>
                </c:pt>
                <c:pt idx="738">
                  <c:v>1.0647199213814404</c:v>
                </c:pt>
                <c:pt idx="739">
                  <c:v>1.0660403813796973</c:v>
                </c:pt>
                <c:pt idx="740">
                  <c:v>1.0674828742165865</c:v>
                </c:pt>
                <c:pt idx="741">
                  <c:v>1.0689506261695696</c:v>
                </c:pt>
                <c:pt idx="742">
                  <c:v>1.0702710254260968</c:v>
                </c:pt>
                <c:pt idx="743">
                  <c:v>1.0716785664286712</c:v>
                </c:pt>
                <c:pt idx="744">
                  <c:v>1.0704476792090087</c:v>
                </c:pt>
                <c:pt idx="745">
                  <c:v>1.071544495536922</c:v>
                </c:pt>
                <c:pt idx="746">
                  <c:v>1.0738345459444893</c:v>
                </c:pt>
                <c:pt idx="747">
                  <c:v>1.0744349709026932</c:v>
                </c:pt>
                <c:pt idx="748">
                  <c:v>1.0712343665035344</c:v>
                </c:pt>
                <c:pt idx="749">
                  <c:v>1.0698689956331877</c:v>
                </c:pt>
                <c:pt idx="750">
                  <c:v>1.0732694643098097</c:v>
                </c:pt>
                <c:pt idx="751">
                  <c:v>1.0749616831545215</c:v>
                </c:pt>
                <c:pt idx="752">
                  <c:v>1.0752267969295184</c:v>
                </c:pt>
                <c:pt idx="753">
                  <c:v>1.0782892867291844</c:v>
                </c:pt>
                <c:pt idx="754">
                  <c:v>1.0763411279229711</c:v>
                </c:pt>
                <c:pt idx="755">
                  <c:v>1.0748026042388144</c:v>
                </c:pt>
                <c:pt idx="756">
                  <c:v>1.067064083457526</c:v>
                </c:pt>
                <c:pt idx="757">
                  <c:v>1.0755970043803873</c:v>
                </c:pt>
                <c:pt idx="758">
                  <c:v>1.0740586932447398</c:v>
                </c:pt>
                <c:pt idx="759">
                  <c:v>1.0760823875577974</c:v>
                </c:pt>
                <c:pt idx="760">
                  <c:v>1.0748403221327409</c:v>
                </c:pt>
                <c:pt idx="761">
                  <c:v>1.0771876719867914</c:v>
                </c:pt>
                <c:pt idx="762">
                  <c:v>1.081353591160221</c:v>
                </c:pt>
                <c:pt idx="763">
                  <c:v>1.0733186328555677</c:v>
                </c:pt>
                <c:pt idx="764">
                  <c:v>1.0696416497633534</c:v>
                </c:pt>
                <c:pt idx="765">
                  <c:v>1.0724914675767918</c:v>
                </c:pt>
                <c:pt idx="766">
                  <c:v>1.0708935259497057</c:v>
                </c:pt>
                <c:pt idx="767">
                  <c:v>1.0696517412935322</c:v>
                </c:pt>
                <c:pt idx="768">
                  <c:v>1.0659208949260888</c:v>
                </c:pt>
                <c:pt idx="769">
                  <c:v>1.0594622543950361</c:v>
                </c:pt>
                <c:pt idx="770">
                  <c:v>1.0633252147160621</c:v>
                </c:pt>
                <c:pt idx="771">
                  <c:v>1.0657723365459755</c:v>
                </c:pt>
                <c:pt idx="772">
                  <c:v>1.0601387818041637</c:v>
                </c:pt>
                <c:pt idx="773">
                  <c:v>1.0619644034278182</c:v>
                </c:pt>
                <c:pt idx="774">
                  <c:v>1.0661067461392577</c:v>
                </c:pt>
                <c:pt idx="775">
                  <c:v>1.0698671831765356</c:v>
                </c:pt>
                <c:pt idx="776">
                  <c:v>1.0715856004396811</c:v>
                </c:pt>
                <c:pt idx="777">
                  <c:v>1.0720229163824853</c:v>
                </c:pt>
                <c:pt idx="778">
                  <c:v>1.0724343352288113</c:v>
                </c:pt>
                <c:pt idx="779">
                  <c:v>1.0709787457360271</c:v>
                </c:pt>
                <c:pt idx="780">
                  <c:v>1.0696251952108276</c:v>
                </c:pt>
                <c:pt idx="781">
                  <c:v>1.0660426417056681</c:v>
                </c:pt>
                <c:pt idx="782">
                  <c:v>1.0629253884679593</c:v>
                </c:pt>
                <c:pt idx="783">
                  <c:v>1.0647181628392484</c:v>
                </c:pt>
                <c:pt idx="784">
                  <c:v>1.0618992695117262</c:v>
                </c:pt>
                <c:pt idx="785">
                  <c:v>1.0638541932194749</c:v>
                </c:pt>
                <c:pt idx="786">
                  <c:v>1.0687954309449637</c:v>
                </c:pt>
                <c:pt idx="787">
                  <c:v>1.0657168527788474</c:v>
                </c:pt>
                <c:pt idx="788">
                  <c:v>1.0643684009667982</c:v>
                </c:pt>
                <c:pt idx="789">
                  <c:v>1.056347234932671</c:v>
                </c:pt>
                <c:pt idx="790">
                  <c:v>1.0527197731374065</c:v>
                </c:pt>
                <c:pt idx="791">
                  <c:v>1.0480537593508303</c:v>
                </c:pt>
                <c:pt idx="792">
                  <c:v>1.0459638400814872</c:v>
                </c:pt>
                <c:pt idx="793">
                  <c:v>1.0466394071045233</c:v>
                </c:pt>
                <c:pt idx="794">
                  <c:v>1.0447667875453295</c:v>
                </c:pt>
                <c:pt idx="795">
                  <c:v>1.0515621031242062</c:v>
                </c:pt>
                <c:pt idx="796">
                  <c:v>1.0497760716570697</c:v>
                </c:pt>
                <c:pt idx="797">
                  <c:v>1.048401364842664</c:v>
                </c:pt>
                <c:pt idx="798">
                  <c:v>1.0510578994045354</c:v>
                </c:pt>
                <c:pt idx="799">
                  <c:v>1.0521727983591846</c:v>
                </c:pt>
                <c:pt idx="800">
                  <c:v>1.0549210830232258</c:v>
                </c:pt>
                <c:pt idx="801">
                  <c:v>1.0562145435791646</c:v>
                </c:pt>
                <c:pt idx="802">
                  <c:v>1.0540642247867538</c:v>
                </c:pt>
                <c:pt idx="803">
                  <c:v>1.051193699237017</c:v>
                </c:pt>
                <c:pt idx="804">
                  <c:v>1.0530602171767027</c:v>
                </c:pt>
                <c:pt idx="805">
                  <c:v>1.0575705939629991</c:v>
                </c:pt>
                <c:pt idx="806">
                  <c:v>1.0562069382328054</c:v>
                </c:pt>
                <c:pt idx="807">
                  <c:v>1.0575858250276855</c:v>
                </c:pt>
                <c:pt idx="808">
                  <c:v>1.0580979400518071</c:v>
                </c:pt>
                <c:pt idx="809">
                  <c:v>1.0520897928810617</c:v>
                </c:pt>
                <c:pt idx="810">
                  <c:v>1.0503965832824893</c:v>
                </c:pt>
                <c:pt idx="811">
                  <c:v>1.0491301151678509</c:v>
                </c:pt>
                <c:pt idx="812">
                  <c:v>1.0499078057775046</c:v>
                </c:pt>
                <c:pt idx="813">
                  <c:v>1.0460502585066731</c:v>
                </c:pt>
                <c:pt idx="814">
                  <c:v>1.0443196750686896</c:v>
                </c:pt>
                <c:pt idx="815">
                  <c:v>1.0442748091603054</c:v>
                </c:pt>
                <c:pt idx="816">
                  <c:v>1.0458855203090247</c:v>
                </c:pt>
                <c:pt idx="817">
                  <c:v>1.0468876313662085</c:v>
                </c:pt>
                <c:pt idx="818">
                  <c:v>1.0490162236796687</c:v>
                </c:pt>
                <c:pt idx="819">
                  <c:v>1.0457017239384472</c:v>
                </c:pt>
                <c:pt idx="820">
                  <c:v>1.0491610935116742</c:v>
                </c:pt>
                <c:pt idx="821">
                  <c:v>1.0495302169121914</c:v>
                </c:pt>
                <c:pt idx="822">
                  <c:v>1.0555163490943307</c:v>
                </c:pt>
                <c:pt idx="823">
                  <c:v>1.0559187485407426</c:v>
                </c:pt>
                <c:pt idx="824">
                  <c:v>1.0549116028568084</c:v>
                </c:pt>
                <c:pt idx="825">
                  <c:v>1.0545923149015932</c:v>
                </c:pt>
                <c:pt idx="826">
                  <c:v>1.0556294594267748</c:v>
                </c:pt>
                <c:pt idx="827">
                  <c:v>1.0610231425091352</c:v>
                </c:pt>
                <c:pt idx="828">
                  <c:v>1.0616638287521285</c:v>
                </c:pt>
                <c:pt idx="829">
                  <c:v>1.0622710622710623</c:v>
                </c:pt>
                <c:pt idx="830">
                  <c:v>1.0607005758157391</c:v>
                </c:pt>
                <c:pt idx="831">
                  <c:v>1.0510807873445236</c:v>
                </c:pt>
                <c:pt idx="832">
                  <c:v>1.0502572693550318</c:v>
                </c:pt>
                <c:pt idx="833">
                  <c:v>1.0519976147883126</c:v>
                </c:pt>
                <c:pt idx="834">
                  <c:v>1.0553067893017065</c:v>
                </c:pt>
                <c:pt idx="835">
                  <c:v>1.0537043817893323</c:v>
                </c:pt>
                <c:pt idx="836">
                  <c:v>1.0562025316455697</c:v>
                </c:pt>
                <c:pt idx="837">
                  <c:v>1.0597846738442052</c:v>
                </c:pt>
                <c:pt idx="838">
                  <c:v>1.0620919216489566</c:v>
                </c:pt>
                <c:pt idx="839">
                  <c:v>1.0617991845056065</c:v>
                </c:pt>
                <c:pt idx="840">
                  <c:v>1.060984945139066</c:v>
                </c:pt>
                <c:pt idx="841">
                  <c:v>1.0581086213444739</c:v>
                </c:pt>
                <c:pt idx="842">
                  <c:v>1.0582891748675245</c:v>
                </c:pt>
                <c:pt idx="843">
                  <c:v>1.0578839764886276</c:v>
                </c:pt>
                <c:pt idx="844">
                  <c:v>1.0535894843276035</c:v>
                </c:pt>
                <c:pt idx="845">
                  <c:v>1.0558831068956678</c:v>
                </c:pt>
                <c:pt idx="846">
                  <c:v>1.0523973038280554</c:v>
                </c:pt>
                <c:pt idx="847">
                  <c:v>1.0509907863183137</c:v>
                </c:pt>
                <c:pt idx="848">
                  <c:v>1.0552902739381755</c:v>
                </c:pt>
                <c:pt idx="849">
                  <c:v>1.0556116015132408</c:v>
                </c:pt>
                <c:pt idx="850">
                  <c:v>1.0536486142893466</c:v>
                </c:pt>
                <c:pt idx="851">
                  <c:v>1.0558205491813848</c:v>
                </c:pt>
                <c:pt idx="852">
                  <c:v>1.0584103031091452</c:v>
                </c:pt>
                <c:pt idx="853">
                  <c:v>1.0566134843026249</c:v>
                </c:pt>
                <c:pt idx="854">
                  <c:v>1.0514844043592635</c:v>
                </c:pt>
                <c:pt idx="855">
                  <c:v>1.0530102234002272</c:v>
                </c:pt>
                <c:pt idx="856">
                  <c:v>1.0509562315492234</c:v>
                </c:pt>
                <c:pt idx="857">
                  <c:v>1.0535134433043254</c:v>
                </c:pt>
              </c:numCache>
            </c:numRef>
          </c:val>
          <c:smooth val="0"/>
          <c:extLst>
            <c:ext xmlns:c16="http://schemas.microsoft.com/office/drawing/2014/chart" uri="{C3380CC4-5D6E-409C-BE32-E72D297353CC}">
              <c16:uniqueId val="{00000000-B6EC-47EC-8B19-D0C3B669FC2D}"/>
            </c:ext>
          </c:extLst>
        </c:ser>
        <c:ser>
          <c:idx val="1"/>
          <c:order val="1"/>
          <c:tx>
            <c:strRef>
              <c:f>'Working Data (Jan 21 - May 24)'!$M$9</c:f>
              <c:strCache>
                <c:ptCount val="1"/>
                <c:pt idx="0">
                  <c:v>5th Percentile</c:v>
                </c:pt>
              </c:strCache>
            </c:strRef>
          </c:tx>
          <c:spPr>
            <a:ln w="28575" cap="rnd">
              <a:solidFill>
                <a:schemeClr val="accent2"/>
              </a:solidFill>
              <a:round/>
            </a:ln>
            <a:effectLst/>
          </c:spPr>
          <c:marker>
            <c:symbol val="none"/>
          </c:marker>
          <c:val>
            <c:numRef>
              <c:f>'Working Data (Jan 21 - May 24)'!$M$10:$M$867</c:f>
              <c:numCache>
                <c:formatCode>0.000000</c:formatCode>
                <c:ptCount val="858"/>
                <c:pt idx="0">
                  <c:v>1.0144658753709199</c:v>
                </c:pt>
                <c:pt idx="1">
                  <c:v>1.0144658753709199</c:v>
                </c:pt>
                <c:pt idx="2">
                  <c:v>1.0144658753709199</c:v>
                </c:pt>
                <c:pt idx="3">
                  <c:v>1.0144658753709199</c:v>
                </c:pt>
                <c:pt idx="4">
                  <c:v>1.0144658753709199</c:v>
                </c:pt>
                <c:pt idx="5">
                  <c:v>1.0144658753709199</c:v>
                </c:pt>
                <c:pt idx="6">
                  <c:v>1.0144658753709199</c:v>
                </c:pt>
                <c:pt idx="7">
                  <c:v>1.0144658753709199</c:v>
                </c:pt>
                <c:pt idx="8">
                  <c:v>1.0144658753709199</c:v>
                </c:pt>
                <c:pt idx="9">
                  <c:v>1.0144658753709199</c:v>
                </c:pt>
                <c:pt idx="10">
                  <c:v>1.0144658753709199</c:v>
                </c:pt>
                <c:pt idx="11">
                  <c:v>1.0144658753709199</c:v>
                </c:pt>
                <c:pt idx="12">
                  <c:v>1.0144658753709199</c:v>
                </c:pt>
                <c:pt idx="13">
                  <c:v>1.0144658753709199</c:v>
                </c:pt>
                <c:pt idx="14">
                  <c:v>1.0144658753709199</c:v>
                </c:pt>
                <c:pt idx="15">
                  <c:v>1.0144658753709199</c:v>
                </c:pt>
                <c:pt idx="16">
                  <c:v>1.0144658753709199</c:v>
                </c:pt>
                <c:pt idx="17">
                  <c:v>1.0144658753709199</c:v>
                </c:pt>
                <c:pt idx="18">
                  <c:v>1.0144658753709199</c:v>
                </c:pt>
                <c:pt idx="19">
                  <c:v>1.0144658753709199</c:v>
                </c:pt>
                <c:pt idx="20">
                  <c:v>1.0144658753709199</c:v>
                </c:pt>
                <c:pt idx="21">
                  <c:v>1.0144658753709199</c:v>
                </c:pt>
                <c:pt idx="22">
                  <c:v>1.0144658753709199</c:v>
                </c:pt>
                <c:pt idx="23">
                  <c:v>1.0144658753709199</c:v>
                </c:pt>
                <c:pt idx="24">
                  <c:v>1.0144658753709199</c:v>
                </c:pt>
                <c:pt idx="25">
                  <c:v>1.0144658753709199</c:v>
                </c:pt>
                <c:pt idx="26">
                  <c:v>1.0144658753709199</c:v>
                </c:pt>
                <c:pt idx="27">
                  <c:v>1.0144658753709199</c:v>
                </c:pt>
                <c:pt idx="28">
                  <c:v>1.0144658753709199</c:v>
                </c:pt>
                <c:pt idx="29">
                  <c:v>1.0144658753709199</c:v>
                </c:pt>
                <c:pt idx="30">
                  <c:v>1.0144658753709199</c:v>
                </c:pt>
                <c:pt idx="31">
                  <c:v>1.0144658753709199</c:v>
                </c:pt>
                <c:pt idx="32">
                  <c:v>1.0144658753709199</c:v>
                </c:pt>
                <c:pt idx="33">
                  <c:v>1.0144658753709199</c:v>
                </c:pt>
                <c:pt idx="34">
                  <c:v>1.0144658753709199</c:v>
                </c:pt>
                <c:pt idx="35">
                  <c:v>1.0144658753709199</c:v>
                </c:pt>
                <c:pt idx="36">
                  <c:v>1.0144658753709199</c:v>
                </c:pt>
                <c:pt idx="37">
                  <c:v>1.0144658753709199</c:v>
                </c:pt>
                <c:pt idx="38">
                  <c:v>1.0144658753709199</c:v>
                </c:pt>
                <c:pt idx="39">
                  <c:v>1.0144658753709199</c:v>
                </c:pt>
                <c:pt idx="40">
                  <c:v>1.0144658753709199</c:v>
                </c:pt>
                <c:pt idx="41">
                  <c:v>1.0144658753709199</c:v>
                </c:pt>
                <c:pt idx="42">
                  <c:v>1.0144658753709199</c:v>
                </c:pt>
                <c:pt idx="43">
                  <c:v>1.0144658753709199</c:v>
                </c:pt>
                <c:pt idx="44">
                  <c:v>1.0144658753709199</c:v>
                </c:pt>
                <c:pt idx="45">
                  <c:v>1.0144658753709199</c:v>
                </c:pt>
                <c:pt idx="46">
                  <c:v>1.0144658753709199</c:v>
                </c:pt>
                <c:pt idx="47">
                  <c:v>1.0144658753709199</c:v>
                </c:pt>
                <c:pt idx="48">
                  <c:v>1.0144658753709199</c:v>
                </c:pt>
                <c:pt idx="49">
                  <c:v>1.0144658753709199</c:v>
                </c:pt>
                <c:pt idx="50">
                  <c:v>1.0144658753709199</c:v>
                </c:pt>
                <c:pt idx="51">
                  <c:v>1.0144658753709199</c:v>
                </c:pt>
                <c:pt idx="52">
                  <c:v>1.0144658753709199</c:v>
                </c:pt>
                <c:pt idx="53">
                  <c:v>1.0144658753709199</c:v>
                </c:pt>
                <c:pt idx="54">
                  <c:v>1.0144658753709199</c:v>
                </c:pt>
                <c:pt idx="55">
                  <c:v>1.0144658753709199</c:v>
                </c:pt>
                <c:pt idx="56">
                  <c:v>1.0144658753709199</c:v>
                </c:pt>
                <c:pt idx="57">
                  <c:v>1.0144658753709199</c:v>
                </c:pt>
                <c:pt idx="58">
                  <c:v>1.0144658753709199</c:v>
                </c:pt>
                <c:pt idx="59">
                  <c:v>1.0144658753709199</c:v>
                </c:pt>
                <c:pt idx="60">
                  <c:v>1.0144658753709199</c:v>
                </c:pt>
                <c:pt idx="61">
                  <c:v>1.0144658753709199</c:v>
                </c:pt>
                <c:pt idx="62">
                  <c:v>1.0144658753709199</c:v>
                </c:pt>
                <c:pt idx="63">
                  <c:v>1.0144658753709199</c:v>
                </c:pt>
                <c:pt idx="64">
                  <c:v>1.0144658753709199</c:v>
                </c:pt>
                <c:pt idx="65">
                  <c:v>1.0144658753709199</c:v>
                </c:pt>
                <c:pt idx="66">
                  <c:v>1.0144658753709199</c:v>
                </c:pt>
                <c:pt idx="67">
                  <c:v>1.0144658753709199</c:v>
                </c:pt>
                <c:pt idx="68">
                  <c:v>1.0144658753709199</c:v>
                </c:pt>
                <c:pt idx="69">
                  <c:v>1.0144658753709199</c:v>
                </c:pt>
                <c:pt idx="70">
                  <c:v>1.0144658753709199</c:v>
                </c:pt>
                <c:pt idx="71">
                  <c:v>1.0144658753709199</c:v>
                </c:pt>
                <c:pt idx="72">
                  <c:v>1.0144658753709199</c:v>
                </c:pt>
                <c:pt idx="73">
                  <c:v>1.0144658753709199</c:v>
                </c:pt>
                <c:pt idx="74">
                  <c:v>1.0144658753709199</c:v>
                </c:pt>
                <c:pt idx="75">
                  <c:v>1.0144658753709199</c:v>
                </c:pt>
                <c:pt idx="76">
                  <c:v>1.0144658753709199</c:v>
                </c:pt>
                <c:pt idx="77">
                  <c:v>1.0144658753709199</c:v>
                </c:pt>
                <c:pt idx="78">
                  <c:v>1.0144658753709199</c:v>
                </c:pt>
                <c:pt idx="79">
                  <c:v>1.0144658753709199</c:v>
                </c:pt>
                <c:pt idx="80">
                  <c:v>1.0144658753709199</c:v>
                </c:pt>
                <c:pt idx="81">
                  <c:v>1.0144658753709199</c:v>
                </c:pt>
                <c:pt idx="82">
                  <c:v>1.0144658753709199</c:v>
                </c:pt>
                <c:pt idx="83">
                  <c:v>1.0144658753709199</c:v>
                </c:pt>
                <c:pt idx="84">
                  <c:v>1.0144658753709199</c:v>
                </c:pt>
                <c:pt idx="85">
                  <c:v>1.0144658753709199</c:v>
                </c:pt>
                <c:pt idx="86">
                  <c:v>1.0144658753709199</c:v>
                </c:pt>
                <c:pt idx="87">
                  <c:v>1.0144658753709199</c:v>
                </c:pt>
                <c:pt idx="88">
                  <c:v>1.0144658753709199</c:v>
                </c:pt>
                <c:pt idx="89">
                  <c:v>1.0144658753709199</c:v>
                </c:pt>
                <c:pt idx="90">
                  <c:v>1.0144658753709199</c:v>
                </c:pt>
                <c:pt idx="91">
                  <c:v>1.0144658753709199</c:v>
                </c:pt>
                <c:pt idx="92">
                  <c:v>1.0144658753709199</c:v>
                </c:pt>
                <c:pt idx="93">
                  <c:v>1.0144658753709199</c:v>
                </c:pt>
                <c:pt idx="94">
                  <c:v>1.0144658753709199</c:v>
                </c:pt>
                <c:pt idx="95">
                  <c:v>1.0144658753709199</c:v>
                </c:pt>
                <c:pt idx="96">
                  <c:v>1.0144658753709199</c:v>
                </c:pt>
                <c:pt idx="97">
                  <c:v>1.0144658753709199</c:v>
                </c:pt>
                <c:pt idx="98">
                  <c:v>1.0144658753709199</c:v>
                </c:pt>
                <c:pt idx="99">
                  <c:v>1.0144658753709199</c:v>
                </c:pt>
                <c:pt idx="100">
                  <c:v>1.0144658753709199</c:v>
                </c:pt>
                <c:pt idx="101">
                  <c:v>1.0144658753709199</c:v>
                </c:pt>
                <c:pt idx="102">
                  <c:v>1.0144658753709199</c:v>
                </c:pt>
                <c:pt idx="103">
                  <c:v>1.0144658753709199</c:v>
                </c:pt>
                <c:pt idx="104">
                  <c:v>1.0144658753709199</c:v>
                </c:pt>
                <c:pt idx="105">
                  <c:v>1.0144658753709199</c:v>
                </c:pt>
                <c:pt idx="106">
                  <c:v>1.0144658753709199</c:v>
                </c:pt>
                <c:pt idx="107">
                  <c:v>1.0144658753709199</c:v>
                </c:pt>
                <c:pt idx="108">
                  <c:v>1.0144658753709199</c:v>
                </c:pt>
                <c:pt idx="109">
                  <c:v>1.0144658753709199</c:v>
                </c:pt>
                <c:pt idx="110">
                  <c:v>1.0144658753709199</c:v>
                </c:pt>
                <c:pt idx="111">
                  <c:v>1.0144658753709199</c:v>
                </c:pt>
                <c:pt idx="112">
                  <c:v>1.0144658753709199</c:v>
                </c:pt>
                <c:pt idx="113">
                  <c:v>1.0144658753709199</c:v>
                </c:pt>
                <c:pt idx="114">
                  <c:v>1.0144658753709199</c:v>
                </c:pt>
                <c:pt idx="115">
                  <c:v>1.0144658753709199</c:v>
                </c:pt>
                <c:pt idx="116">
                  <c:v>1.0144658753709199</c:v>
                </c:pt>
                <c:pt idx="117">
                  <c:v>1.0144658753709199</c:v>
                </c:pt>
                <c:pt idx="118">
                  <c:v>1.0144658753709199</c:v>
                </c:pt>
                <c:pt idx="119">
                  <c:v>1.0144658753709199</c:v>
                </c:pt>
                <c:pt idx="120">
                  <c:v>1.0144658753709199</c:v>
                </c:pt>
                <c:pt idx="121">
                  <c:v>1.0144658753709199</c:v>
                </c:pt>
                <c:pt idx="122">
                  <c:v>1.0144658753709199</c:v>
                </c:pt>
                <c:pt idx="123">
                  <c:v>1.0144658753709199</c:v>
                </c:pt>
                <c:pt idx="124">
                  <c:v>1.0144658753709199</c:v>
                </c:pt>
                <c:pt idx="125">
                  <c:v>1.0144658753709199</c:v>
                </c:pt>
                <c:pt idx="126">
                  <c:v>1.0144658753709199</c:v>
                </c:pt>
                <c:pt idx="127">
                  <c:v>1.0144658753709199</c:v>
                </c:pt>
                <c:pt idx="128">
                  <c:v>1.0144658753709199</c:v>
                </c:pt>
                <c:pt idx="129">
                  <c:v>1.0144658753709199</c:v>
                </c:pt>
                <c:pt idx="130">
                  <c:v>1.0144658753709199</c:v>
                </c:pt>
                <c:pt idx="131">
                  <c:v>1.0144658753709199</c:v>
                </c:pt>
                <c:pt idx="132">
                  <c:v>1.0144658753709199</c:v>
                </c:pt>
                <c:pt idx="133">
                  <c:v>1.0144658753709199</c:v>
                </c:pt>
                <c:pt idx="134">
                  <c:v>1.0144658753709199</c:v>
                </c:pt>
                <c:pt idx="135">
                  <c:v>1.0144658753709199</c:v>
                </c:pt>
                <c:pt idx="136">
                  <c:v>1.0144658753709199</c:v>
                </c:pt>
                <c:pt idx="137">
                  <c:v>1.0144658753709199</c:v>
                </c:pt>
                <c:pt idx="138">
                  <c:v>1.0144658753709199</c:v>
                </c:pt>
                <c:pt idx="139">
                  <c:v>1.0144658753709199</c:v>
                </c:pt>
                <c:pt idx="140">
                  <c:v>1.0144658753709199</c:v>
                </c:pt>
                <c:pt idx="141">
                  <c:v>1.0144658753709199</c:v>
                </c:pt>
                <c:pt idx="142">
                  <c:v>1.0144658753709199</c:v>
                </c:pt>
                <c:pt idx="143">
                  <c:v>1.0144658753709199</c:v>
                </c:pt>
                <c:pt idx="144">
                  <c:v>1.0144658753709199</c:v>
                </c:pt>
                <c:pt idx="145">
                  <c:v>1.0144658753709199</c:v>
                </c:pt>
                <c:pt idx="146">
                  <c:v>1.0144658753709199</c:v>
                </c:pt>
                <c:pt idx="147">
                  <c:v>1.0144658753709199</c:v>
                </c:pt>
                <c:pt idx="148">
                  <c:v>1.0144658753709199</c:v>
                </c:pt>
                <c:pt idx="149">
                  <c:v>1.0144658753709199</c:v>
                </c:pt>
                <c:pt idx="150">
                  <c:v>1.0144658753709199</c:v>
                </c:pt>
                <c:pt idx="151">
                  <c:v>1.0144658753709199</c:v>
                </c:pt>
                <c:pt idx="152">
                  <c:v>1.0144658753709199</c:v>
                </c:pt>
                <c:pt idx="153">
                  <c:v>1.0144658753709199</c:v>
                </c:pt>
                <c:pt idx="154">
                  <c:v>1.0144658753709199</c:v>
                </c:pt>
                <c:pt idx="155">
                  <c:v>1.0144658753709199</c:v>
                </c:pt>
                <c:pt idx="156">
                  <c:v>1.0144658753709199</c:v>
                </c:pt>
                <c:pt idx="157">
                  <c:v>1.0144658753709199</c:v>
                </c:pt>
                <c:pt idx="158">
                  <c:v>1.0144658753709199</c:v>
                </c:pt>
                <c:pt idx="159">
                  <c:v>1.0144658753709199</c:v>
                </c:pt>
                <c:pt idx="160">
                  <c:v>1.0144658753709199</c:v>
                </c:pt>
                <c:pt idx="161">
                  <c:v>1.0144658753709199</c:v>
                </c:pt>
                <c:pt idx="162">
                  <c:v>1.0144658753709199</c:v>
                </c:pt>
                <c:pt idx="163">
                  <c:v>1.0144658753709199</c:v>
                </c:pt>
                <c:pt idx="164">
                  <c:v>1.0144658753709199</c:v>
                </c:pt>
                <c:pt idx="165">
                  <c:v>1.0144658753709199</c:v>
                </c:pt>
                <c:pt idx="166">
                  <c:v>1.0144658753709199</c:v>
                </c:pt>
                <c:pt idx="167">
                  <c:v>1.0144658753709199</c:v>
                </c:pt>
                <c:pt idx="168">
                  <c:v>1.0144658753709199</c:v>
                </c:pt>
                <c:pt idx="169">
                  <c:v>1.0144658753709199</c:v>
                </c:pt>
                <c:pt idx="170">
                  <c:v>1.0144658753709199</c:v>
                </c:pt>
                <c:pt idx="171">
                  <c:v>1.0144658753709199</c:v>
                </c:pt>
                <c:pt idx="172">
                  <c:v>1.0144658753709199</c:v>
                </c:pt>
                <c:pt idx="173">
                  <c:v>1.0144658753709199</c:v>
                </c:pt>
                <c:pt idx="174">
                  <c:v>1.0144658753709199</c:v>
                </c:pt>
                <c:pt idx="175">
                  <c:v>1.0144658753709199</c:v>
                </c:pt>
                <c:pt idx="176">
                  <c:v>1.0144658753709199</c:v>
                </c:pt>
                <c:pt idx="177">
                  <c:v>1.0144658753709199</c:v>
                </c:pt>
                <c:pt idx="178">
                  <c:v>1.0144658753709199</c:v>
                </c:pt>
                <c:pt idx="179">
                  <c:v>1.0144658753709199</c:v>
                </c:pt>
                <c:pt idx="180">
                  <c:v>1.0144658753709199</c:v>
                </c:pt>
                <c:pt idx="181">
                  <c:v>1.0144658753709199</c:v>
                </c:pt>
                <c:pt idx="182">
                  <c:v>1.0144658753709199</c:v>
                </c:pt>
                <c:pt idx="183">
                  <c:v>1.0144658753709199</c:v>
                </c:pt>
                <c:pt idx="184">
                  <c:v>1.0144658753709199</c:v>
                </c:pt>
                <c:pt idx="185">
                  <c:v>1.0144658753709199</c:v>
                </c:pt>
                <c:pt idx="186">
                  <c:v>1.0144658753709199</c:v>
                </c:pt>
                <c:pt idx="187">
                  <c:v>1.0144658753709199</c:v>
                </c:pt>
                <c:pt idx="188">
                  <c:v>1.0144658753709199</c:v>
                </c:pt>
                <c:pt idx="189">
                  <c:v>1.0144658753709199</c:v>
                </c:pt>
                <c:pt idx="190">
                  <c:v>1.0144658753709199</c:v>
                </c:pt>
                <c:pt idx="191">
                  <c:v>1.0144658753709199</c:v>
                </c:pt>
                <c:pt idx="192">
                  <c:v>1.0144658753709199</c:v>
                </c:pt>
                <c:pt idx="193">
                  <c:v>1.0144658753709199</c:v>
                </c:pt>
                <c:pt idx="194">
                  <c:v>1.0144658753709199</c:v>
                </c:pt>
                <c:pt idx="195">
                  <c:v>1.0144658753709199</c:v>
                </c:pt>
                <c:pt idx="196">
                  <c:v>1.0144658753709199</c:v>
                </c:pt>
                <c:pt idx="197">
                  <c:v>1.0144658753709199</c:v>
                </c:pt>
                <c:pt idx="198">
                  <c:v>1.0144658753709199</c:v>
                </c:pt>
                <c:pt idx="199">
                  <c:v>1.0144658753709199</c:v>
                </c:pt>
                <c:pt idx="200">
                  <c:v>1.0144658753709199</c:v>
                </c:pt>
                <c:pt idx="201">
                  <c:v>1.0144658753709199</c:v>
                </c:pt>
                <c:pt idx="202">
                  <c:v>1.0144658753709199</c:v>
                </c:pt>
                <c:pt idx="203">
                  <c:v>1.0144658753709199</c:v>
                </c:pt>
                <c:pt idx="204">
                  <c:v>1.0144658753709199</c:v>
                </c:pt>
                <c:pt idx="205">
                  <c:v>1.0144658753709199</c:v>
                </c:pt>
                <c:pt idx="206">
                  <c:v>1.0144658753709199</c:v>
                </c:pt>
                <c:pt idx="207">
                  <c:v>1.0144658753709199</c:v>
                </c:pt>
                <c:pt idx="208">
                  <c:v>1.0144658753709199</c:v>
                </c:pt>
                <c:pt idx="209">
                  <c:v>1.0144658753709199</c:v>
                </c:pt>
                <c:pt idx="210">
                  <c:v>1.0144658753709199</c:v>
                </c:pt>
                <c:pt idx="211">
                  <c:v>1.0144658753709199</c:v>
                </c:pt>
                <c:pt idx="212">
                  <c:v>1.0144658753709199</c:v>
                </c:pt>
                <c:pt idx="213">
                  <c:v>1.0144658753709199</c:v>
                </c:pt>
                <c:pt idx="214">
                  <c:v>1.0144658753709199</c:v>
                </c:pt>
                <c:pt idx="215">
                  <c:v>1.0144658753709199</c:v>
                </c:pt>
                <c:pt idx="216">
                  <c:v>1.0144658753709199</c:v>
                </c:pt>
                <c:pt idx="217">
                  <c:v>1.0144658753709199</c:v>
                </c:pt>
                <c:pt idx="218">
                  <c:v>1.0144658753709199</c:v>
                </c:pt>
                <c:pt idx="219">
                  <c:v>1.0144658753709199</c:v>
                </c:pt>
                <c:pt idx="220">
                  <c:v>1.0144658753709199</c:v>
                </c:pt>
                <c:pt idx="221">
                  <c:v>1.0144658753709199</c:v>
                </c:pt>
                <c:pt idx="222">
                  <c:v>1.0144658753709199</c:v>
                </c:pt>
                <c:pt idx="223">
                  <c:v>1.0144658753709199</c:v>
                </c:pt>
                <c:pt idx="224">
                  <c:v>1.0144658753709199</c:v>
                </c:pt>
                <c:pt idx="225">
                  <c:v>1.0144658753709199</c:v>
                </c:pt>
                <c:pt idx="226">
                  <c:v>1.0144658753709199</c:v>
                </c:pt>
                <c:pt idx="227">
                  <c:v>1.0144658753709199</c:v>
                </c:pt>
                <c:pt idx="228">
                  <c:v>1.0144658753709199</c:v>
                </c:pt>
                <c:pt idx="229">
                  <c:v>1.0144658753709199</c:v>
                </c:pt>
                <c:pt idx="230">
                  <c:v>1.0144658753709199</c:v>
                </c:pt>
                <c:pt idx="231">
                  <c:v>1.0144658753709199</c:v>
                </c:pt>
                <c:pt idx="232">
                  <c:v>1.0144658753709199</c:v>
                </c:pt>
                <c:pt idx="233">
                  <c:v>1.0144658753709199</c:v>
                </c:pt>
                <c:pt idx="234">
                  <c:v>1.0144658753709199</c:v>
                </c:pt>
                <c:pt idx="235">
                  <c:v>1.0144658753709199</c:v>
                </c:pt>
                <c:pt idx="236">
                  <c:v>1.0144658753709199</c:v>
                </c:pt>
                <c:pt idx="237">
                  <c:v>1.0144658753709199</c:v>
                </c:pt>
                <c:pt idx="238">
                  <c:v>1.0144658753709199</c:v>
                </c:pt>
                <c:pt idx="239">
                  <c:v>1.0144658753709199</c:v>
                </c:pt>
                <c:pt idx="240">
                  <c:v>1.0144658753709199</c:v>
                </c:pt>
                <c:pt idx="241">
                  <c:v>1.0144658753709199</c:v>
                </c:pt>
                <c:pt idx="242">
                  <c:v>1.0144658753709199</c:v>
                </c:pt>
                <c:pt idx="243">
                  <c:v>1.0144658753709199</c:v>
                </c:pt>
                <c:pt idx="244">
                  <c:v>1.0144658753709199</c:v>
                </c:pt>
                <c:pt idx="245">
                  <c:v>1.0144658753709199</c:v>
                </c:pt>
                <c:pt idx="246">
                  <c:v>1.0144658753709199</c:v>
                </c:pt>
                <c:pt idx="247">
                  <c:v>1.0144658753709199</c:v>
                </c:pt>
                <c:pt idx="248">
                  <c:v>1.0144658753709199</c:v>
                </c:pt>
                <c:pt idx="249">
                  <c:v>1.0144658753709199</c:v>
                </c:pt>
                <c:pt idx="250">
                  <c:v>1.0144658753709199</c:v>
                </c:pt>
                <c:pt idx="251">
                  <c:v>1.0144658753709199</c:v>
                </c:pt>
                <c:pt idx="252">
                  <c:v>1.0144658753709199</c:v>
                </c:pt>
                <c:pt idx="253">
                  <c:v>1.0144658753709199</c:v>
                </c:pt>
                <c:pt idx="254">
                  <c:v>1.0144658753709199</c:v>
                </c:pt>
                <c:pt idx="255">
                  <c:v>1.0144658753709199</c:v>
                </c:pt>
                <c:pt idx="256">
                  <c:v>1.0144658753709199</c:v>
                </c:pt>
                <c:pt idx="257">
                  <c:v>1.0144658753709199</c:v>
                </c:pt>
                <c:pt idx="258">
                  <c:v>1.0144658753709199</c:v>
                </c:pt>
                <c:pt idx="259">
                  <c:v>1.0144658753709199</c:v>
                </c:pt>
                <c:pt idx="260">
                  <c:v>1.0144658753709199</c:v>
                </c:pt>
                <c:pt idx="261">
                  <c:v>1.0144658753709199</c:v>
                </c:pt>
                <c:pt idx="262">
                  <c:v>1.0144658753709199</c:v>
                </c:pt>
                <c:pt idx="263">
                  <c:v>1.0144658753709199</c:v>
                </c:pt>
                <c:pt idx="264">
                  <c:v>1.0144658753709199</c:v>
                </c:pt>
                <c:pt idx="265">
                  <c:v>1.0144658753709199</c:v>
                </c:pt>
                <c:pt idx="266">
                  <c:v>1.0144658753709199</c:v>
                </c:pt>
                <c:pt idx="267">
                  <c:v>1.0144658753709199</c:v>
                </c:pt>
                <c:pt idx="268">
                  <c:v>1.0144658753709199</c:v>
                </c:pt>
                <c:pt idx="269">
                  <c:v>1.0144658753709199</c:v>
                </c:pt>
                <c:pt idx="270">
                  <c:v>1.0144658753709199</c:v>
                </c:pt>
                <c:pt idx="271">
                  <c:v>1.0144658753709199</c:v>
                </c:pt>
                <c:pt idx="272">
                  <c:v>1.0144658753709199</c:v>
                </c:pt>
                <c:pt idx="273">
                  <c:v>1.0144658753709199</c:v>
                </c:pt>
                <c:pt idx="274">
                  <c:v>1.0144658753709199</c:v>
                </c:pt>
                <c:pt idx="275">
                  <c:v>1.0144658753709199</c:v>
                </c:pt>
                <c:pt idx="276">
                  <c:v>1.0144658753709199</c:v>
                </c:pt>
                <c:pt idx="277">
                  <c:v>1.0144658753709199</c:v>
                </c:pt>
                <c:pt idx="278">
                  <c:v>1.0144658753709199</c:v>
                </c:pt>
                <c:pt idx="279">
                  <c:v>1.0144658753709199</c:v>
                </c:pt>
                <c:pt idx="280">
                  <c:v>1.0144658753709199</c:v>
                </c:pt>
                <c:pt idx="281">
                  <c:v>1.0144658753709199</c:v>
                </c:pt>
                <c:pt idx="282">
                  <c:v>1.0144658753709199</c:v>
                </c:pt>
                <c:pt idx="283">
                  <c:v>1.0144658753709199</c:v>
                </c:pt>
                <c:pt idx="284">
                  <c:v>1.0144658753709199</c:v>
                </c:pt>
                <c:pt idx="285">
                  <c:v>1.0144658753709199</c:v>
                </c:pt>
                <c:pt idx="286">
                  <c:v>1.0144658753709199</c:v>
                </c:pt>
                <c:pt idx="287">
                  <c:v>1.0144658753709199</c:v>
                </c:pt>
                <c:pt idx="288">
                  <c:v>1.0144658753709199</c:v>
                </c:pt>
                <c:pt idx="289">
                  <c:v>1.0144658753709199</c:v>
                </c:pt>
                <c:pt idx="290">
                  <c:v>1.0144658753709199</c:v>
                </c:pt>
                <c:pt idx="291">
                  <c:v>1.0144658753709199</c:v>
                </c:pt>
                <c:pt idx="292">
                  <c:v>1.0144658753709199</c:v>
                </c:pt>
                <c:pt idx="293">
                  <c:v>1.0144658753709199</c:v>
                </c:pt>
                <c:pt idx="294">
                  <c:v>1.0144658753709199</c:v>
                </c:pt>
                <c:pt idx="295">
                  <c:v>1.0144658753709199</c:v>
                </c:pt>
                <c:pt idx="296">
                  <c:v>1.0144658753709199</c:v>
                </c:pt>
                <c:pt idx="297">
                  <c:v>1.0144658753709199</c:v>
                </c:pt>
                <c:pt idx="298">
                  <c:v>1.0144658753709199</c:v>
                </c:pt>
                <c:pt idx="299">
                  <c:v>1.0144658753709199</c:v>
                </c:pt>
                <c:pt idx="300">
                  <c:v>1.0144658753709199</c:v>
                </c:pt>
                <c:pt idx="301">
                  <c:v>1.0144658753709199</c:v>
                </c:pt>
                <c:pt idx="302">
                  <c:v>1.0144658753709199</c:v>
                </c:pt>
                <c:pt idx="303">
                  <c:v>1.0144658753709199</c:v>
                </c:pt>
                <c:pt idx="304">
                  <c:v>1.0144658753709199</c:v>
                </c:pt>
                <c:pt idx="305">
                  <c:v>1.0144658753709199</c:v>
                </c:pt>
                <c:pt idx="306">
                  <c:v>1.0144658753709199</c:v>
                </c:pt>
                <c:pt idx="307">
                  <c:v>1.0144658753709199</c:v>
                </c:pt>
                <c:pt idx="308">
                  <c:v>1.0144658753709199</c:v>
                </c:pt>
                <c:pt idx="309">
                  <c:v>1.0144658753709199</c:v>
                </c:pt>
                <c:pt idx="310">
                  <c:v>1.0144658753709199</c:v>
                </c:pt>
                <c:pt idx="311">
                  <c:v>1.0144658753709199</c:v>
                </c:pt>
                <c:pt idx="312">
                  <c:v>1.0144658753709199</c:v>
                </c:pt>
                <c:pt idx="313">
                  <c:v>1.0144658753709199</c:v>
                </c:pt>
                <c:pt idx="314">
                  <c:v>1.0144658753709199</c:v>
                </c:pt>
                <c:pt idx="315">
                  <c:v>1.0144658753709199</c:v>
                </c:pt>
                <c:pt idx="316">
                  <c:v>1.0144658753709199</c:v>
                </c:pt>
                <c:pt idx="317">
                  <c:v>1.0144658753709199</c:v>
                </c:pt>
                <c:pt idx="318">
                  <c:v>1.0144658753709199</c:v>
                </c:pt>
                <c:pt idx="319">
                  <c:v>1.0144658753709199</c:v>
                </c:pt>
                <c:pt idx="320">
                  <c:v>1.0144658753709199</c:v>
                </c:pt>
                <c:pt idx="321">
                  <c:v>1.0144658753709199</c:v>
                </c:pt>
                <c:pt idx="322">
                  <c:v>1.0144658753709199</c:v>
                </c:pt>
                <c:pt idx="323">
                  <c:v>1.0144658753709199</c:v>
                </c:pt>
                <c:pt idx="324">
                  <c:v>1.0144658753709199</c:v>
                </c:pt>
                <c:pt idx="325">
                  <c:v>1.0144658753709199</c:v>
                </c:pt>
                <c:pt idx="326">
                  <c:v>1.0144658753709199</c:v>
                </c:pt>
                <c:pt idx="327">
                  <c:v>1.0144658753709199</c:v>
                </c:pt>
                <c:pt idx="328">
                  <c:v>1.0144658753709199</c:v>
                </c:pt>
                <c:pt idx="329">
                  <c:v>1.0144658753709199</c:v>
                </c:pt>
                <c:pt idx="330">
                  <c:v>1.0144658753709199</c:v>
                </c:pt>
                <c:pt idx="331">
                  <c:v>1.0144658753709199</c:v>
                </c:pt>
                <c:pt idx="332">
                  <c:v>1.0144658753709199</c:v>
                </c:pt>
                <c:pt idx="333">
                  <c:v>1.0144658753709199</c:v>
                </c:pt>
                <c:pt idx="334">
                  <c:v>1.0144658753709199</c:v>
                </c:pt>
                <c:pt idx="335">
                  <c:v>1.0144658753709199</c:v>
                </c:pt>
                <c:pt idx="336">
                  <c:v>1.0144658753709199</c:v>
                </c:pt>
                <c:pt idx="337">
                  <c:v>1.0144658753709199</c:v>
                </c:pt>
                <c:pt idx="338">
                  <c:v>1.0144658753709199</c:v>
                </c:pt>
                <c:pt idx="339">
                  <c:v>1.0144658753709199</c:v>
                </c:pt>
                <c:pt idx="340">
                  <c:v>1.0144658753709199</c:v>
                </c:pt>
                <c:pt idx="341">
                  <c:v>1.0144658753709199</c:v>
                </c:pt>
                <c:pt idx="342">
                  <c:v>1.0144658753709199</c:v>
                </c:pt>
                <c:pt idx="343">
                  <c:v>1.0144658753709199</c:v>
                </c:pt>
                <c:pt idx="344">
                  <c:v>1.0144658753709199</c:v>
                </c:pt>
                <c:pt idx="345">
                  <c:v>1.0144658753709199</c:v>
                </c:pt>
                <c:pt idx="346">
                  <c:v>1.0144658753709199</c:v>
                </c:pt>
                <c:pt idx="347">
                  <c:v>1.0144658753709199</c:v>
                </c:pt>
                <c:pt idx="348">
                  <c:v>1.0144658753709199</c:v>
                </c:pt>
                <c:pt idx="349">
                  <c:v>1.0144658753709199</c:v>
                </c:pt>
                <c:pt idx="350">
                  <c:v>1.0144658753709199</c:v>
                </c:pt>
                <c:pt idx="351">
                  <c:v>1.0144658753709199</c:v>
                </c:pt>
                <c:pt idx="352">
                  <c:v>1.0144658753709199</c:v>
                </c:pt>
                <c:pt idx="353">
                  <c:v>1.0144658753709199</c:v>
                </c:pt>
                <c:pt idx="354">
                  <c:v>1.0144658753709199</c:v>
                </c:pt>
                <c:pt idx="355">
                  <c:v>1.0144658753709199</c:v>
                </c:pt>
                <c:pt idx="356">
                  <c:v>1.0144658753709199</c:v>
                </c:pt>
                <c:pt idx="357">
                  <c:v>1.0144658753709199</c:v>
                </c:pt>
                <c:pt idx="358">
                  <c:v>1.0144658753709199</c:v>
                </c:pt>
                <c:pt idx="359">
                  <c:v>1.0144658753709199</c:v>
                </c:pt>
                <c:pt idx="360">
                  <c:v>1.0144658753709199</c:v>
                </c:pt>
                <c:pt idx="361">
                  <c:v>1.0144658753709199</c:v>
                </c:pt>
                <c:pt idx="362">
                  <c:v>1.0144658753709199</c:v>
                </c:pt>
                <c:pt idx="363">
                  <c:v>1.0144658753709199</c:v>
                </c:pt>
                <c:pt idx="364">
                  <c:v>1.0144658753709199</c:v>
                </c:pt>
                <c:pt idx="365">
                  <c:v>1.0144658753709199</c:v>
                </c:pt>
                <c:pt idx="366">
                  <c:v>1.0144658753709199</c:v>
                </c:pt>
                <c:pt idx="367">
                  <c:v>1.0144658753709199</c:v>
                </c:pt>
                <c:pt idx="368">
                  <c:v>1.0144658753709199</c:v>
                </c:pt>
                <c:pt idx="369">
                  <c:v>1.0144658753709199</c:v>
                </c:pt>
                <c:pt idx="370">
                  <c:v>1.0144658753709199</c:v>
                </c:pt>
                <c:pt idx="371">
                  <c:v>1.0144658753709199</c:v>
                </c:pt>
                <c:pt idx="372">
                  <c:v>1.0144658753709199</c:v>
                </c:pt>
                <c:pt idx="373">
                  <c:v>1.0144658753709199</c:v>
                </c:pt>
                <c:pt idx="374">
                  <c:v>1.0144658753709199</c:v>
                </c:pt>
                <c:pt idx="375">
                  <c:v>1.0144658753709199</c:v>
                </c:pt>
                <c:pt idx="376">
                  <c:v>1.0144658753709199</c:v>
                </c:pt>
                <c:pt idx="377">
                  <c:v>1.0144658753709199</c:v>
                </c:pt>
                <c:pt idx="378">
                  <c:v>1.0144658753709199</c:v>
                </c:pt>
                <c:pt idx="379">
                  <c:v>1.0144658753709199</c:v>
                </c:pt>
                <c:pt idx="380">
                  <c:v>1.0144658753709199</c:v>
                </c:pt>
                <c:pt idx="381">
                  <c:v>1.0144658753709199</c:v>
                </c:pt>
                <c:pt idx="382">
                  <c:v>1.0144658753709199</c:v>
                </c:pt>
                <c:pt idx="383">
                  <c:v>1.0144658753709199</c:v>
                </c:pt>
                <c:pt idx="384">
                  <c:v>1.0144658753709199</c:v>
                </c:pt>
                <c:pt idx="385">
                  <c:v>1.0144658753709199</c:v>
                </c:pt>
                <c:pt idx="386">
                  <c:v>1.0144658753709199</c:v>
                </c:pt>
                <c:pt idx="387">
                  <c:v>1.0144658753709199</c:v>
                </c:pt>
                <c:pt idx="388">
                  <c:v>1.0144658753709199</c:v>
                </c:pt>
                <c:pt idx="389">
                  <c:v>1.0144658753709199</c:v>
                </c:pt>
                <c:pt idx="390">
                  <c:v>1.0144658753709199</c:v>
                </c:pt>
                <c:pt idx="391">
                  <c:v>1.0144658753709199</c:v>
                </c:pt>
                <c:pt idx="392">
                  <c:v>1.0144658753709199</c:v>
                </c:pt>
                <c:pt idx="393">
                  <c:v>1.0144658753709199</c:v>
                </c:pt>
                <c:pt idx="394">
                  <c:v>1.0144658753709199</c:v>
                </c:pt>
                <c:pt idx="395">
                  <c:v>1.0144658753709199</c:v>
                </c:pt>
                <c:pt idx="396">
                  <c:v>1.0144658753709199</c:v>
                </c:pt>
                <c:pt idx="397">
                  <c:v>1.0144658753709199</c:v>
                </c:pt>
                <c:pt idx="398">
                  <c:v>1.0144658753709199</c:v>
                </c:pt>
                <c:pt idx="399">
                  <c:v>1.0144658753709199</c:v>
                </c:pt>
                <c:pt idx="400">
                  <c:v>1.0144658753709199</c:v>
                </c:pt>
                <c:pt idx="401">
                  <c:v>1.0144658753709199</c:v>
                </c:pt>
                <c:pt idx="402">
                  <c:v>1.0144658753709199</c:v>
                </c:pt>
                <c:pt idx="403">
                  <c:v>1.0144658753709199</c:v>
                </c:pt>
                <c:pt idx="404">
                  <c:v>1.0144658753709199</c:v>
                </c:pt>
                <c:pt idx="405">
                  <c:v>1.0144658753709199</c:v>
                </c:pt>
                <c:pt idx="406">
                  <c:v>1.0144658753709199</c:v>
                </c:pt>
                <c:pt idx="407">
                  <c:v>1.0144658753709199</c:v>
                </c:pt>
                <c:pt idx="408">
                  <c:v>1.0144658753709199</c:v>
                </c:pt>
                <c:pt idx="409">
                  <c:v>1.0144658753709199</c:v>
                </c:pt>
                <c:pt idx="410">
                  <c:v>1.0144658753709199</c:v>
                </c:pt>
                <c:pt idx="411">
                  <c:v>1.0144658753709199</c:v>
                </c:pt>
                <c:pt idx="412">
                  <c:v>1.0144658753709199</c:v>
                </c:pt>
                <c:pt idx="413">
                  <c:v>1.0144658753709199</c:v>
                </c:pt>
                <c:pt idx="414">
                  <c:v>1.0144658753709199</c:v>
                </c:pt>
                <c:pt idx="415">
                  <c:v>1.0144658753709199</c:v>
                </c:pt>
                <c:pt idx="416">
                  <c:v>1.0144658753709199</c:v>
                </c:pt>
                <c:pt idx="417">
                  <c:v>1.0144658753709199</c:v>
                </c:pt>
                <c:pt idx="418">
                  <c:v>1.0144658753709199</c:v>
                </c:pt>
                <c:pt idx="419">
                  <c:v>1.0144658753709199</c:v>
                </c:pt>
                <c:pt idx="420">
                  <c:v>1.0144658753709199</c:v>
                </c:pt>
                <c:pt idx="421">
                  <c:v>1.0144658753709199</c:v>
                </c:pt>
                <c:pt idx="422">
                  <c:v>1.0144658753709199</c:v>
                </c:pt>
                <c:pt idx="423">
                  <c:v>1.0144658753709199</c:v>
                </c:pt>
                <c:pt idx="424">
                  <c:v>1.0144658753709199</c:v>
                </c:pt>
                <c:pt idx="425">
                  <c:v>1.0144658753709199</c:v>
                </c:pt>
                <c:pt idx="426">
                  <c:v>1.0144658753709199</c:v>
                </c:pt>
                <c:pt idx="427">
                  <c:v>1.0144658753709199</c:v>
                </c:pt>
                <c:pt idx="428">
                  <c:v>1.0144658753709199</c:v>
                </c:pt>
                <c:pt idx="429">
                  <c:v>1.0144658753709199</c:v>
                </c:pt>
                <c:pt idx="430">
                  <c:v>1.0144658753709199</c:v>
                </c:pt>
                <c:pt idx="431">
                  <c:v>1.0144658753709199</c:v>
                </c:pt>
                <c:pt idx="432">
                  <c:v>1.0144658753709199</c:v>
                </c:pt>
                <c:pt idx="433">
                  <c:v>1.0144658753709199</c:v>
                </c:pt>
                <c:pt idx="434">
                  <c:v>1.0144658753709199</c:v>
                </c:pt>
                <c:pt idx="435">
                  <c:v>1.0144658753709199</c:v>
                </c:pt>
                <c:pt idx="436">
                  <c:v>1.0144658753709199</c:v>
                </c:pt>
                <c:pt idx="437">
                  <c:v>1.0144658753709199</c:v>
                </c:pt>
                <c:pt idx="438">
                  <c:v>1.0144658753709199</c:v>
                </c:pt>
                <c:pt idx="439">
                  <c:v>1.0144658753709199</c:v>
                </c:pt>
                <c:pt idx="440">
                  <c:v>1.0144658753709199</c:v>
                </c:pt>
                <c:pt idx="441">
                  <c:v>1.0144658753709199</c:v>
                </c:pt>
                <c:pt idx="442">
                  <c:v>1.0144658753709199</c:v>
                </c:pt>
                <c:pt idx="443">
                  <c:v>1.0144658753709199</c:v>
                </c:pt>
                <c:pt idx="444">
                  <c:v>1.0144658753709199</c:v>
                </c:pt>
                <c:pt idx="445">
                  <c:v>1.0144658753709199</c:v>
                </c:pt>
                <c:pt idx="446">
                  <c:v>1.0144658753709199</c:v>
                </c:pt>
                <c:pt idx="447">
                  <c:v>1.0144658753709199</c:v>
                </c:pt>
                <c:pt idx="448">
                  <c:v>1.0144658753709199</c:v>
                </c:pt>
                <c:pt idx="449">
                  <c:v>1.0144658753709199</c:v>
                </c:pt>
                <c:pt idx="450">
                  <c:v>1.0144658753709199</c:v>
                </c:pt>
                <c:pt idx="451">
                  <c:v>1.0144658753709199</c:v>
                </c:pt>
                <c:pt idx="452">
                  <c:v>1.0144658753709199</c:v>
                </c:pt>
                <c:pt idx="453">
                  <c:v>1.0144658753709199</c:v>
                </c:pt>
                <c:pt idx="454">
                  <c:v>1.0144658753709199</c:v>
                </c:pt>
                <c:pt idx="455">
                  <c:v>1.0144658753709199</c:v>
                </c:pt>
                <c:pt idx="456">
                  <c:v>1.0144658753709199</c:v>
                </c:pt>
                <c:pt idx="457">
                  <c:v>1.0144658753709199</c:v>
                </c:pt>
                <c:pt idx="458">
                  <c:v>1.0144658753709199</c:v>
                </c:pt>
                <c:pt idx="459">
                  <c:v>1.0144658753709199</c:v>
                </c:pt>
                <c:pt idx="460">
                  <c:v>1.0144658753709199</c:v>
                </c:pt>
                <c:pt idx="461">
                  <c:v>1.0144658753709199</c:v>
                </c:pt>
                <c:pt idx="462">
                  <c:v>1.0144658753709199</c:v>
                </c:pt>
                <c:pt idx="463">
                  <c:v>1.0144658753709199</c:v>
                </c:pt>
                <c:pt idx="464">
                  <c:v>1.0144658753709199</c:v>
                </c:pt>
                <c:pt idx="465">
                  <c:v>1.0144658753709199</c:v>
                </c:pt>
                <c:pt idx="466">
                  <c:v>1.0144658753709199</c:v>
                </c:pt>
                <c:pt idx="467">
                  <c:v>1.0144658753709199</c:v>
                </c:pt>
                <c:pt idx="468">
                  <c:v>1.0144658753709199</c:v>
                </c:pt>
                <c:pt idx="469">
                  <c:v>1.0144658753709199</c:v>
                </c:pt>
                <c:pt idx="470">
                  <c:v>1.0144658753709199</c:v>
                </c:pt>
                <c:pt idx="471">
                  <c:v>1.0144658753709199</c:v>
                </c:pt>
                <c:pt idx="472">
                  <c:v>1.0144658753709199</c:v>
                </c:pt>
                <c:pt idx="473">
                  <c:v>1.0144658753709199</c:v>
                </c:pt>
                <c:pt idx="474">
                  <c:v>1.0144658753709199</c:v>
                </c:pt>
                <c:pt idx="475">
                  <c:v>1.0144658753709199</c:v>
                </c:pt>
                <c:pt idx="476">
                  <c:v>1.0144658753709199</c:v>
                </c:pt>
                <c:pt idx="477">
                  <c:v>1.0144658753709199</c:v>
                </c:pt>
                <c:pt idx="478">
                  <c:v>1.0144658753709199</c:v>
                </c:pt>
                <c:pt idx="479">
                  <c:v>1.0144658753709199</c:v>
                </c:pt>
                <c:pt idx="480">
                  <c:v>1.0144658753709199</c:v>
                </c:pt>
                <c:pt idx="481">
                  <c:v>1.0144658753709199</c:v>
                </c:pt>
                <c:pt idx="482">
                  <c:v>1.0144658753709199</c:v>
                </c:pt>
                <c:pt idx="483">
                  <c:v>1.0144658753709199</c:v>
                </c:pt>
                <c:pt idx="484">
                  <c:v>1.0144658753709199</c:v>
                </c:pt>
                <c:pt idx="485">
                  <c:v>1.0144658753709199</c:v>
                </c:pt>
                <c:pt idx="486">
                  <c:v>1.0144658753709199</c:v>
                </c:pt>
                <c:pt idx="487">
                  <c:v>1.0144658753709199</c:v>
                </c:pt>
                <c:pt idx="488">
                  <c:v>1.0144658753709199</c:v>
                </c:pt>
                <c:pt idx="489">
                  <c:v>1.0144658753709199</c:v>
                </c:pt>
                <c:pt idx="490">
                  <c:v>1.0144658753709199</c:v>
                </c:pt>
                <c:pt idx="491">
                  <c:v>1.0144658753709199</c:v>
                </c:pt>
                <c:pt idx="492">
                  <c:v>1.0144658753709199</c:v>
                </c:pt>
                <c:pt idx="493">
                  <c:v>1.0144658753709199</c:v>
                </c:pt>
                <c:pt idx="494">
                  <c:v>1.0144658753709199</c:v>
                </c:pt>
                <c:pt idx="495">
                  <c:v>1.0144658753709199</c:v>
                </c:pt>
                <c:pt idx="496">
                  <c:v>1.0144658753709199</c:v>
                </c:pt>
                <c:pt idx="497">
                  <c:v>1.0144658753709199</c:v>
                </c:pt>
                <c:pt idx="498">
                  <c:v>1.0144658753709199</c:v>
                </c:pt>
                <c:pt idx="499">
                  <c:v>1.0144658753709199</c:v>
                </c:pt>
                <c:pt idx="500">
                  <c:v>1.0144658753709199</c:v>
                </c:pt>
                <c:pt idx="501">
                  <c:v>1.0144658753709199</c:v>
                </c:pt>
                <c:pt idx="502">
                  <c:v>1.0144658753709199</c:v>
                </c:pt>
                <c:pt idx="503">
                  <c:v>1.0144658753709199</c:v>
                </c:pt>
                <c:pt idx="504">
                  <c:v>1.0144658753709199</c:v>
                </c:pt>
                <c:pt idx="505">
                  <c:v>1.0144658753709199</c:v>
                </c:pt>
                <c:pt idx="506">
                  <c:v>1.0144658753709199</c:v>
                </c:pt>
                <c:pt idx="507">
                  <c:v>1.0144658753709199</c:v>
                </c:pt>
                <c:pt idx="508">
                  <c:v>1.0144658753709199</c:v>
                </c:pt>
                <c:pt idx="509">
                  <c:v>1.0144658753709199</c:v>
                </c:pt>
                <c:pt idx="510">
                  <c:v>1.0144658753709199</c:v>
                </c:pt>
                <c:pt idx="511">
                  <c:v>1.0144658753709199</c:v>
                </c:pt>
                <c:pt idx="512">
                  <c:v>1.0144658753709199</c:v>
                </c:pt>
                <c:pt idx="513">
                  <c:v>1.0144658753709199</c:v>
                </c:pt>
                <c:pt idx="514">
                  <c:v>1.0144658753709199</c:v>
                </c:pt>
                <c:pt idx="515">
                  <c:v>1.0144658753709199</c:v>
                </c:pt>
                <c:pt idx="516">
                  <c:v>1.0144658753709199</c:v>
                </c:pt>
                <c:pt idx="517">
                  <c:v>1.0144658753709199</c:v>
                </c:pt>
                <c:pt idx="518">
                  <c:v>1.0144658753709199</c:v>
                </c:pt>
                <c:pt idx="519">
                  <c:v>1.0144658753709199</c:v>
                </c:pt>
                <c:pt idx="520">
                  <c:v>1.0144658753709199</c:v>
                </c:pt>
                <c:pt idx="521">
                  <c:v>1.0144658753709199</c:v>
                </c:pt>
                <c:pt idx="522">
                  <c:v>1.0144658753709199</c:v>
                </c:pt>
                <c:pt idx="523">
                  <c:v>1.0144658753709199</c:v>
                </c:pt>
                <c:pt idx="524">
                  <c:v>1.0144658753709199</c:v>
                </c:pt>
                <c:pt idx="525">
                  <c:v>1.0144658753709199</c:v>
                </c:pt>
                <c:pt idx="526">
                  <c:v>1.0144658753709199</c:v>
                </c:pt>
                <c:pt idx="527">
                  <c:v>1.0144658753709199</c:v>
                </c:pt>
                <c:pt idx="528">
                  <c:v>1.0144658753709199</c:v>
                </c:pt>
                <c:pt idx="529">
                  <c:v>1.0144658753709199</c:v>
                </c:pt>
                <c:pt idx="530">
                  <c:v>1.0144658753709199</c:v>
                </c:pt>
                <c:pt idx="531">
                  <c:v>1.0144658753709199</c:v>
                </c:pt>
                <c:pt idx="532">
                  <c:v>1.0144658753709199</c:v>
                </c:pt>
                <c:pt idx="533">
                  <c:v>1.0144658753709199</c:v>
                </c:pt>
                <c:pt idx="534">
                  <c:v>1.0144658753709199</c:v>
                </c:pt>
                <c:pt idx="535">
                  <c:v>1.0144658753709199</c:v>
                </c:pt>
                <c:pt idx="536">
                  <c:v>1.0144658753709199</c:v>
                </c:pt>
                <c:pt idx="537">
                  <c:v>1.0144658753709199</c:v>
                </c:pt>
                <c:pt idx="538">
                  <c:v>1.0144658753709199</c:v>
                </c:pt>
                <c:pt idx="539">
                  <c:v>1.0144658753709199</c:v>
                </c:pt>
                <c:pt idx="540">
                  <c:v>1.0144658753709199</c:v>
                </c:pt>
                <c:pt idx="541">
                  <c:v>1.0144658753709199</c:v>
                </c:pt>
                <c:pt idx="542">
                  <c:v>1.0144658753709199</c:v>
                </c:pt>
                <c:pt idx="543">
                  <c:v>1.0144658753709199</c:v>
                </c:pt>
                <c:pt idx="544">
                  <c:v>1.0144658753709199</c:v>
                </c:pt>
                <c:pt idx="545">
                  <c:v>1.0144658753709199</c:v>
                </c:pt>
                <c:pt idx="546">
                  <c:v>1.0144658753709199</c:v>
                </c:pt>
                <c:pt idx="547">
                  <c:v>1.0144658753709199</c:v>
                </c:pt>
                <c:pt idx="548">
                  <c:v>1.0144658753709199</c:v>
                </c:pt>
                <c:pt idx="549">
                  <c:v>1.0144658753709199</c:v>
                </c:pt>
                <c:pt idx="550">
                  <c:v>1.0144658753709199</c:v>
                </c:pt>
                <c:pt idx="551">
                  <c:v>1.0144658753709199</c:v>
                </c:pt>
                <c:pt idx="552">
                  <c:v>1.0144658753709199</c:v>
                </c:pt>
                <c:pt idx="553">
                  <c:v>1.0144658753709199</c:v>
                </c:pt>
                <c:pt idx="554">
                  <c:v>1.0144658753709199</c:v>
                </c:pt>
                <c:pt idx="555">
                  <c:v>1.0144658753709199</c:v>
                </c:pt>
                <c:pt idx="556">
                  <c:v>1.0144658753709199</c:v>
                </c:pt>
                <c:pt idx="557">
                  <c:v>1.0144658753709199</c:v>
                </c:pt>
                <c:pt idx="558">
                  <c:v>1.0144658753709199</c:v>
                </c:pt>
                <c:pt idx="559">
                  <c:v>1.0144658753709199</c:v>
                </c:pt>
                <c:pt idx="560">
                  <c:v>1.0144658753709199</c:v>
                </c:pt>
                <c:pt idx="561">
                  <c:v>1.0144658753709199</c:v>
                </c:pt>
                <c:pt idx="562">
                  <c:v>1.0144658753709199</c:v>
                </c:pt>
                <c:pt idx="563">
                  <c:v>1.0144658753709199</c:v>
                </c:pt>
                <c:pt idx="564">
                  <c:v>1.0144658753709199</c:v>
                </c:pt>
                <c:pt idx="565">
                  <c:v>1.0144658753709199</c:v>
                </c:pt>
                <c:pt idx="566">
                  <c:v>1.0144658753709199</c:v>
                </c:pt>
                <c:pt idx="567">
                  <c:v>1.0144658753709199</c:v>
                </c:pt>
                <c:pt idx="568">
                  <c:v>1.0144658753709199</c:v>
                </c:pt>
                <c:pt idx="569">
                  <c:v>1.0144658753709199</c:v>
                </c:pt>
                <c:pt idx="570">
                  <c:v>1.0144658753709199</c:v>
                </c:pt>
                <c:pt idx="571">
                  <c:v>1.0144658753709199</c:v>
                </c:pt>
                <c:pt idx="572">
                  <c:v>1.0144658753709199</c:v>
                </c:pt>
                <c:pt idx="573">
                  <c:v>1.0144658753709199</c:v>
                </c:pt>
                <c:pt idx="574">
                  <c:v>1.0144658753709199</c:v>
                </c:pt>
                <c:pt idx="575">
                  <c:v>1.0144658753709199</c:v>
                </c:pt>
                <c:pt idx="576">
                  <c:v>1.0144658753709199</c:v>
                </c:pt>
                <c:pt idx="577">
                  <c:v>1.0144658753709199</c:v>
                </c:pt>
                <c:pt idx="578">
                  <c:v>1.0144658753709199</c:v>
                </c:pt>
                <c:pt idx="579">
                  <c:v>1.0144658753709199</c:v>
                </c:pt>
                <c:pt idx="580">
                  <c:v>1.0144658753709199</c:v>
                </c:pt>
                <c:pt idx="581">
                  <c:v>1.0144658753709199</c:v>
                </c:pt>
                <c:pt idx="582">
                  <c:v>1.0144658753709199</c:v>
                </c:pt>
                <c:pt idx="583">
                  <c:v>1.0144658753709199</c:v>
                </c:pt>
                <c:pt idx="584">
                  <c:v>1.0144658753709199</c:v>
                </c:pt>
                <c:pt idx="585">
                  <c:v>1.0144658753709199</c:v>
                </c:pt>
                <c:pt idx="586">
                  <c:v>1.0144658753709199</c:v>
                </c:pt>
                <c:pt idx="587">
                  <c:v>1.0144658753709199</c:v>
                </c:pt>
                <c:pt idx="588">
                  <c:v>1.0144658753709199</c:v>
                </c:pt>
                <c:pt idx="589">
                  <c:v>1.0144658753709199</c:v>
                </c:pt>
                <c:pt idx="590">
                  <c:v>1.0144658753709199</c:v>
                </c:pt>
                <c:pt idx="591">
                  <c:v>1.0144658753709199</c:v>
                </c:pt>
                <c:pt idx="592">
                  <c:v>1.0144658753709199</c:v>
                </c:pt>
                <c:pt idx="593">
                  <c:v>1.0144658753709199</c:v>
                </c:pt>
                <c:pt idx="594">
                  <c:v>1.0144658753709199</c:v>
                </c:pt>
                <c:pt idx="595">
                  <c:v>1.0144658753709199</c:v>
                </c:pt>
                <c:pt idx="596">
                  <c:v>1.0144658753709199</c:v>
                </c:pt>
                <c:pt idx="597">
                  <c:v>1.0144658753709199</c:v>
                </c:pt>
                <c:pt idx="598">
                  <c:v>1.0144658753709199</c:v>
                </c:pt>
                <c:pt idx="599">
                  <c:v>1.0144658753709199</c:v>
                </c:pt>
                <c:pt idx="600">
                  <c:v>1.0144658753709199</c:v>
                </c:pt>
                <c:pt idx="601">
                  <c:v>1.0144658753709199</c:v>
                </c:pt>
                <c:pt idx="602">
                  <c:v>1.0144658753709199</c:v>
                </c:pt>
                <c:pt idx="603">
                  <c:v>1.0144658753709199</c:v>
                </c:pt>
                <c:pt idx="604">
                  <c:v>1.0144658753709199</c:v>
                </c:pt>
                <c:pt idx="605">
                  <c:v>1.0144658753709199</c:v>
                </c:pt>
                <c:pt idx="606">
                  <c:v>1.0144658753709199</c:v>
                </c:pt>
                <c:pt idx="607">
                  <c:v>1.0144658753709199</c:v>
                </c:pt>
                <c:pt idx="608">
                  <c:v>1.0144658753709199</c:v>
                </c:pt>
                <c:pt idx="609">
                  <c:v>1.0144658753709199</c:v>
                </c:pt>
                <c:pt idx="610">
                  <c:v>1.0144658753709199</c:v>
                </c:pt>
                <c:pt idx="611">
                  <c:v>1.0144658753709199</c:v>
                </c:pt>
                <c:pt idx="612">
                  <c:v>1.0144658753709199</c:v>
                </c:pt>
                <c:pt idx="613">
                  <c:v>1.0144658753709199</c:v>
                </c:pt>
                <c:pt idx="614">
                  <c:v>1.0144658753709199</c:v>
                </c:pt>
                <c:pt idx="615">
                  <c:v>1.0144658753709199</c:v>
                </c:pt>
                <c:pt idx="616">
                  <c:v>1.0144658753709199</c:v>
                </c:pt>
                <c:pt idx="617">
                  <c:v>1.0144658753709199</c:v>
                </c:pt>
                <c:pt idx="618">
                  <c:v>1.0144658753709199</c:v>
                </c:pt>
                <c:pt idx="619">
                  <c:v>1.0144658753709199</c:v>
                </c:pt>
                <c:pt idx="620">
                  <c:v>1.0144658753709199</c:v>
                </c:pt>
                <c:pt idx="621">
                  <c:v>1.0144658753709199</c:v>
                </c:pt>
                <c:pt idx="622">
                  <c:v>1.0144658753709199</c:v>
                </c:pt>
                <c:pt idx="623">
                  <c:v>1.0144658753709199</c:v>
                </c:pt>
                <c:pt idx="624">
                  <c:v>1.0144658753709199</c:v>
                </c:pt>
                <c:pt idx="625">
                  <c:v>1.0144658753709199</c:v>
                </c:pt>
                <c:pt idx="626">
                  <c:v>1.0144658753709199</c:v>
                </c:pt>
                <c:pt idx="627">
                  <c:v>1.0144658753709199</c:v>
                </c:pt>
                <c:pt idx="628">
                  <c:v>1.0144658753709199</c:v>
                </c:pt>
                <c:pt idx="629">
                  <c:v>1.0144658753709199</c:v>
                </c:pt>
                <c:pt idx="630">
                  <c:v>1.0144658753709199</c:v>
                </c:pt>
                <c:pt idx="631">
                  <c:v>1.0144658753709199</c:v>
                </c:pt>
                <c:pt idx="632">
                  <c:v>1.0144658753709199</c:v>
                </c:pt>
                <c:pt idx="633">
                  <c:v>1.0144658753709199</c:v>
                </c:pt>
                <c:pt idx="634">
                  <c:v>1.0144658753709199</c:v>
                </c:pt>
                <c:pt idx="635">
                  <c:v>1.0144658753709199</c:v>
                </c:pt>
                <c:pt idx="636">
                  <c:v>1.0144658753709199</c:v>
                </c:pt>
                <c:pt idx="637">
                  <c:v>1.0144658753709199</c:v>
                </c:pt>
                <c:pt idx="638">
                  <c:v>1.0144658753709199</c:v>
                </c:pt>
                <c:pt idx="639">
                  <c:v>1.0144658753709199</c:v>
                </c:pt>
                <c:pt idx="640">
                  <c:v>1.0144658753709199</c:v>
                </c:pt>
                <c:pt idx="641">
                  <c:v>1.0144658753709199</c:v>
                </c:pt>
                <c:pt idx="642">
                  <c:v>1.0144658753709199</c:v>
                </c:pt>
                <c:pt idx="643">
                  <c:v>1.0144658753709199</c:v>
                </c:pt>
                <c:pt idx="644">
                  <c:v>1.0144658753709199</c:v>
                </c:pt>
                <c:pt idx="645">
                  <c:v>1.0144658753709199</c:v>
                </c:pt>
                <c:pt idx="646">
                  <c:v>1.0144658753709199</c:v>
                </c:pt>
                <c:pt idx="647">
                  <c:v>1.0144658753709199</c:v>
                </c:pt>
                <c:pt idx="648">
                  <c:v>1.0144658753709199</c:v>
                </c:pt>
                <c:pt idx="649">
                  <c:v>1.0144658753709199</c:v>
                </c:pt>
                <c:pt idx="650">
                  <c:v>1.0144658753709199</c:v>
                </c:pt>
                <c:pt idx="651">
                  <c:v>1.0144658753709199</c:v>
                </c:pt>
                <c:pt idx="652">
                  <c:v>1.0144658753709199</c:v>
                </c:pt>
                <c:pt idx="653">
                  <c:v>1.0144658753709199</c:v>
                </c:pt>
                <c:pt idx="654">
                  <c:v>1.0144658753709199</c:v>
                </c:pt>
                <c:pt idx="655">
                  <c:v>1.0144658753709199</c:v>
                </c:pt>
                <c:pt idx="656">
                  <c:v>1.0144658753709199</c:v>
                </c:pt>
                <c:pt idx="657">
                  <c:v>1.0144658753709199</c:v>
                </c:pt>
                <c:pt idx="658">
                  <c:v>1.0144658753709199</c:v>
                </c:pt>
                <c:pt idx="659">
                  <c:v>1.0144658753709199</c:v>
                </c:pt>
                <c:pt idx="660">
                  <c:v>1.0144658753709199</c:v>
                </c:pt>
                <c:pt idx="661">
                  <c:v>1.0144658753709199</c:v>
                </c:pt>
                <c:pt idx="662">
                  <c:v>1.0144658753709199</c:v>
                </c:pt>
                <c:pt idx="663">
                  <c:v>1.0144658753709199</c:v>
                </c:pt>
                <c:pt idx="664">
                  <c:v>1.0144658753709199</c:v>
                </c:pt>
                <c:pt idx="665">
                  <c:v>1.0144658753709199</c:v>
                </c:pt>
                <c:pt idx="666">
                  <c:v>1.0144658753709199</c:v>
                </c:pt>
                <c:pt idx="667">
                  <c:v>1.0144658753709199</c:v>
                </c:pt>
                <c:pt idx="668">
                  <c:v>1.0144658753709199</c:v>
                </c:pt>
                <c:pt idx="669">
                  <c:v>1.0144658753709199</c:v>
                </c:pt>
                <c:pt idx="670">
                  <c:v>1.0144658753709199</c:v>
                </c:pt>
                <c:pt idx="671">
                  <c:v>1.0144658753709199</c:v>
                </c:pt>
                <c:pt idx="672">
                  <c:v>1.0144658753709199</c:v>
                </c:pt>
                <c:pt idx="673">
                  <c:v>1.0144658753709199</c:v>
                </c:pt>
                <c:pt idx="674">
                  <c:v>1.0144658753709199</c:v>
                </c:pt>
                <c:pt idx="675">
                  <c:v>1.0144658753709199</c:v>
                </c:pt>
                <c:pt idx="676">
                  <c:v>1.0144658753709199</c:v>
                </c:pt>
                <c:pt idx="677">
                  <c:v>1.0144658753709199</c:v>
                </c:pt>
                <c:pt idx="678">
                  <c:v>1.0144658753709199</c:v>
                </c:pt>
                <c:pt idx="679">
                  <c:v>1.0144658753709199</c:v>
                </c:pt>
                <c:pt idx="680">
                  <c:v>1.0144658753709199</c:v>
                </c:pt>
                <c:pt idx="681">
                  <c:v>1.0144658753709199</c:v>
                </c:pt>
                <c:pt idx="682">
                  <c:v>1.0144658753709199</c:v>
                </c:pt>
                <c:pt idx="683">
                  <c:v>1.0144658753709199</c:v>
                </c:pt>
                <c:pt idx="684">
                  <c:v>1.0144658753709199</c:v>
                </c:pt>
                <c:pt idx="685">
                  <c:v>1.0144658753709199</c:v>
                </c:pt>
                <c:pt idx="686">
                  <c:v>1.0144658753709199</c:v>
                </c:pt>
                <c:pt idx="687">
                  <c:v>1.0144658753709199</c:v>
                </c:pt>
                <c:pt idx="688">
                  <c:v>1.0144658753709199</c:v>
                </c:pt>
                <c:pt idx="689">
                  <c:v>1.0144658753709199</c:v>
                </c:pt>
                <c:pt idx="690">
                  <c:v>1.0144658753709199</c:v>
                </c:pt>
                <c:pt idx="691">
                  <c:v>1.0144658753709199</c:v>
                </c:pt>
                <c:pt idx="692">
                  <c:v>1.0144658753709199</c:v>
                </c:pt>
                <c:pt idx="693">
                  <c:v>1.0144658753709199</c:v>
                </c:pt>
                <c:pt idx="694">
                  <c:v>1.0144658753709199</c:v>
                </c:pt>
                <c:pt idx="695">
                  <c:v>1.0144658753709199</c:v>
                </c:pt>
                <c:pt idx="696">
                  <c:v>1.0144658753709199</c:v>
                </c:pt>
                <c:pt idx="697">
                  <c:v>1.0144658753709199</c:v>
                </c:pt>
                <c:pt idx="698">
                  <c:v>1.0144658753709199</c:v>
                </c:pt>
                <c:pt idx="699">
                  <c:v>1.0144658753709199</c:v>
                </c:pt>
                <c:pt idx="700">
                  <c:v>1.0144658753709199</c:v>
                </c:pt>
                <c:pt idx="701">
                  <c:v>1.0144658753709199</c:v>
                </c:pt>
                <c:pt idx="702">
                  <c:v>1.0144658753709199</c:v>
                </c:pt>
                <c:pt idx="703">
                  <c:v>1.0144658753709199</c:v>
                </c:pt>
                <c:pt idx="704">
                  <c:v>1.0144658753709199</c:v>
                </c:pt>
                <c:pt idx="705">
                  <c:v>1.0144658753709199</c:v>
                </c:pt>
                <c:pt idx="706">
                  <c:v>1.0144658753709199</c:v>
                </c:pt>
                <c:pt idx="707">
                  <c:v>1.0144658753709199</c:v>
                </c:pt>
                <c:pt idx="708">
                  <c:v>1.0144658753709199</c:v>
                </c:pt>
                <c:pt idx="709">
                  <c:v>1.0144658753709199</c:v>
                </c:pt>
                <c:pt idx="710">
                  <c:v>1.0144658753709199</c:v>
                </c:pt>
                <c:pt idx="711">
                  <c:v>1.0144658753709199</c:v>
                </c:pt>
                <c:pt idx="712">
                  <c:v>1.0144658753709199</c:v>
                </c:pt>
                <c:pt idx="713">
                  <c:v>1.0144658753709199</c:v>
                </c:pt>
                <c:pt idx="714">
                  <c:v>1.0144658753709199</c:v>
                </c:pt>
                <c:pt idx="715">
                  <c:v>1.0144658753709199</c:v>
                </c:pt>
                <c:pt idx="716">
                  <c:v>1.0144658753709199</c:v>
                </c:pt>
                <c:pt idx="717">
                  <c:v>1.0144658753709199</c:v>
                </c:pt>
                <c:pt idx="718">
                  <c:v>1.0144658753709199</c:v>
                </c:pt>
                <c:pt idx="719">
                  <c:v>1.0144658753709199</c:v>
                </c:pt>
                <c:pt idx="720">
                  <c:v>1.0144658753709199</c:v>
                </c:pt>
                <c:pt idx="721">
                  <c:v>1.0144658753709199</c:v>
                </c:pt>
                <c:pt idx="722">
                  <c:v>1.0144658753709199</c:v>
                </c:pt>
                <c:pt idx="723">
                  <c:v>1.0144658753709199</c:v>
                </c:pt>
                <c:pt idx="724">
                  <c:v>1.0144658753709199</c:v>
                </c:pt>
                <c:pt idx="725">
                  <c:v>1.0144658753709199</c:v>
                </c:pt>
                <c:pt idx="726">
                  <c:v>1.0144658753709199</c:v>
                </c:pt>
                <c:pt idx="727">
                  <c:v>1.0144658753709199</c:v>
                </c:pt>
                <c:pt idx="728">
                  <c:v>1.0144658753709199</c:v>
                </c:pt>
                <c:pt idx="729">
                  <c:v>1.0144658753709199</c:v>
                </c:pt>
                <c:pt idx="730">
                  <c:v>1.0144658753709199</c:v>
                </c:pt>
                <c:pt idx="731">
                  <c:v>1.0144658753709199</c:v>
                </c:pt>
                <c:pt idx="732">
                  <c:v>1.0144658753709199</c:v>
                </c:pt>
                <c:pt idx="733">
                  <c:v>1.0144658753709199</c:v>
                </c:pt>
                <c:pt idx="734">
                  <c:v>1.0144658753709199</c:v>
                </c:pt>
                <c:pt idx="735">
                  <c:v>1.0144658753709199</c:v>
                </c:pt>
                <c:pt idx="736">
                  <c:v>1.0144658753709199</c:v>
                </c:pt>
                <c:pt idx="737">
                  <c:v>1.0144658753709199</c:v>
                </c:pt>
                <c:pt idx="738">
                  <c:v>1.0144658753709199</c:v>
                </c:pt>
                <c:pt idx="739">
                  <c:v>1.0144658753709199</c:v>
                </c:pt>
                <c:pt idx="740">
                  <c:v>1.0144658753709199</c:v>
                </c:pt>
                <c:pt idx="741">
                  <c:v>1.0144658753709199</c:v>
                </c:pt>
                <c:pt idx="742">
                  <c:v>1.0144658753709199</c:v>
                </c:pt>
                <c:pt idx="743">
                  <c:v>1.0144658753709199</c:v>
                </c:pt>
                <c:pt idx="744">
                  <c:v>1.0144658753709199</c:v>
                </c:pt>
                <c:pt idx="745">
                  <c:v>1.0144658753709199</c:v>
                </c:pt>
                <c:pt idx="746">
                  <c:v>1.0144658753709199</c:v>
                </c:pt>
                <c:pt idx="747">
                  <c:v>1.0144658753709199</c:v>
                </c:pt>
                <c:pt idx="748">
                  <c:v>1.0144658753709199</c:v>
                </c:pt>
                <c:pt idx="749">
                  <c:v>1.0144658753709199</c:v>
                </c:pt>
                <c:pt idx="750">
                  <c:v>1.0144658753709199</c:v>
                </c:pt>
                <c:pt idx="751">
                  <c:v>1.0144658753709199</c:v>
                </c:pt>
                <c:pt idx="752">
                  <c:v>1.0144658753709199</c:v>
                </c:pt>
                <c:pt idx="753">
                  <c:v>1.0144658753709199</c:v>
                </c:pt>
                <c:pt idx="754">
                  <c:v>1.0144658753709199</c:v>
                </c:pt>
                <c:pt idx="755">
                  <c:v>1.0144658753709199</c:v>
                </c:pt>
                <c:pt idx="756">
                  <c:v>1.0144658753709199</c:v>
                </c:pt>
                <c:pt idx="757">
                  <c:v>1.0144658753709199</c:v>
                </c:pt>
                <c:pt idx="758">
                  <c:v>1.0144658753709199</c:v>
                </c:pt>
                <c:pt idx="759">
                  <c:v>1.0144658753709199</c:v>
                </c:pt>
                <c:pt idx="760">
                  <c:v>1.0144658753709199</c:v>
                </c:pt>
                <c:pt idx="761">
                  <c:v>1.0144658753709199</c:v>
                </c:pt>
                <c:pt idx="762">
                  <c:v>1.0144658753709199</c:v>
                </c:pt>
                <c:pt idx="763">
                  <c:v>1.0144658753709199</c:v>
                </c:pt>
                <c:pt idx="764">
                  <c:v>1.0144658753709199</c:v>
                </c:pt>
                <c:pt idx="765">
                  <c:v>1.0144658753709199</c:v>
                </c:pt>
                <c:pt idx="766">
                  <c:v>1.0144658753709199</c:v>
                </c:pt>
                <c:pt idx="767">
                  <c:v>1.0144658753709199</c:v>
                </c:pt>
                <c:pt idx="768">
                  <c:v>1.0144658753709199</c:v>
                </c:pt>
                <c:pt idx="769">
                  <c:v>1.0144658753709199</c:v>
                </c:pt>
                <c:pt idx="770">
                  <c:v>1.0144658753709199</c:v>
                </c:pt>
                <c:pt idx="771">
                  <c:v>1.0144658753709199</c:v>
                </c:pt>
                <c:pt idx="772">
                  <c:v>1.0144658753709199</c:v>
                </c:pt>
                <c:pt idx="773">
                  <c:v>1.0144658753709199</c:v>
                </c:pt>
                <c:pt idx="774">
                  <c:v>1.0144658753709199</c:v>
                </c:pt>
                <c:pt idx="775">
                  <c:v>1.0144658753709199</c:v>
                </c:pt>
                <c:pt idx="776">
                  <c:v>1.0144658753709199</c:v>
                </c:pt>
                <c:pt idx="777">
                  <c:v>1.0144658753709199</c:v>
                </c:pt>
                <c:pt idx="778">
                  <c:v>1.0144658753709199</c:v>
                </c:pt>
                <c:pt idx="779">
                  <c:v>1.0144658753709199</c:v>
                </c:pt>
                <c:pt idx="780">
                  <c:v>1.0144658753709199</c:v>
                </c:pt>
                <c:pt idx="781">
                  <c:v>1.0144658753709199</c:v>
                </c:pt>
                <c:pt idx="782">
                  <c:v>1.0144658753709199</c:v>
                </c:pt>
                <c:pt idx="783">
                  <c:v>1.0144658753709199</c:v>
                </c:pt>
                <c:pt idx="784">
                  <c:v>1.0144658753709199</c:v>
                </c:pt>
                <c:pt idx="785">
                  <c:v>1.0144658753709199</c:v>
                </c:pt>
                <c:pt idx="786">
                  <c:v>1.0144658753709199</c:v>
                </c:pt>
                <c:pt idx="787">
                  <c:v>1.0144658753709199</c:v>
                </c:pt>
                <c:pt idx="788">
                  <c:v>1.0144658753709199</c:v>
                </c:pt>
                <c:pt idx="789">
                  <c:v>1.0144658753709199</c:v>
                </c:pt>
                <c:pt idx="790">
                  <c:v>1.0144658753709199</c:v>
                </c:pt>
                <c:pt idx="791">
                  <c:v>1.0144658753709199</c:v>
                </c:pt>
                <c:pt idx="792">
                  <c:v>1.0144658753709199</c:v>
                </c:pt>
                <c:pt idx="793">
                  <c:v>1.0144658753709199</c:v>
                </c:pt>
                <c:pt idx="794">
                  <c:v>1.0144658753709199</c:v>
                </c:pt>
                <c:pt idx="795">
                  <c:v>1.0144658753709199</c:v>
                </c:pt>
                <c:pt idx="796">
                  <c:v>1.0144658753709199</c:v>
                </c:pt>
                <c:pt idx="797">
                  <c:v>1.0144658753709199</c:v>
                </c:pt>
                <c:pt idx="798">
                  <c:v>1.0144658753709199</c:v>
                </c:pt>
                <c:pt idx="799">
                  <c:v>1.0144658753709199</c:v>
                </c:pt>
                <c:pt idx="800">
                  <c:v>1.0144658753709199</c:v>
                </c:pt>
                <c:pt idx="801">
                  <c:v>1.0144658753709199</c:v>
                </c:pt>
                <c:pt idx="802">
                  <c:v>1.0144658753709199</c:v>
                </c:pt>
                <c:pt idx="803">
                  <c:v>1.0144658753709199</c:v>
                </c:pt>
                <c:pt idx="804">
                  <c:v>1.0144658753709199</c:v>
                </c:pt>
                <c:pt idx="805">
                  <c:v>1.0144658753709199</c:v>
                </c:pt>
                <c:pt idx="806">
                  <c:v>1.0144658753709199</c:v>
                </c:pt>
                <c:pt idx="807">
                  <c:v>1.0144658753709199</c:v>
                </c:pt>
                <c:pt idx="808">
                  <c:v>1.0144658753709199</c:v>
                </c:pt>
                <c:pt idx="809">
                  <c:v>1.0144658753709199</c:v>
                </c:pt>
                <c:pt idx="810">
                  <c:v>1.0144658753709199</c:v>
                </c:pt>
                <c:pt idx="811">
                  <c:v>1.0144658753709199</c:v>
                </c:pt>
                <c:pt idx="812">
                  <c:v>1.0144658753709199</c:v>
                </c:pt>
                <c:pt idx="813">
                  <c:v>1.0144658753709199</c:v>
                </c:pt>
                <c:pt idx="814">
                  <c:v>1.0144658753709199</c:v>
                </c:pt>
                <c:pt idx="815">
                  <c:v>1.0144658753709199</c:v>
                </c:pt>
                <c:pt idx="816">
                  <c:v>1.0144658753709199</c:v>
                </c:pt>
                <c:pt idx="817">
                  <c:v>1.0144658753709199</c:v>
                </c:pt>
                <c:pt idx="818">
                  <c:v>1.0144658753709199</c:v>
                </c:pt>
                <c:pt idx="819">
                  <c:v>1.0144658753709199</c:v>
                </c:pt>
                <c:pt idx="820">
                  <c:v>1.0144658753709199</c:v>
                </c:pt>
                <c:pt idx="821">
                  <c:v>1.0144658753709199</c:v>
                </c:pt>
                <c:pt idx="822">
                  <c:v>1.0144658753709199</c:v>
                </c:pt>
                <c:pt idx="823">
                  <c:v>1.0144658753709199</c:v>
                </c:pt>
                <c:pt idx="824">
                  <c:v>1.0144658753709199</c:v>
                </c:pt>
                <c:pt idx="825">
                  <c:v>1.0144658753709199</c:v>
                </c:pt>
                <c:pt idx="826">
                  <c:v>1.0144658753709199</c:v>
                </c:pt>
                <c:pt idx="827">
                  <c:v>1.0144658753709199</c:v>
                </c:pt>
                <c:pt idx="828">
                  <c:v>1.0144658753709199</c:v>
                </c:pt>
                <c:pt idx="829">
                  <c:v>1.0144658753709199</c:v>
                </c:pt>
                <c:pt idx="830">
                  <c:v>1.0144658753709199</c:v>
                </c:pt>
                <c:pt idx="831">
                  <c:v>1.0144658753709199</c:v>
                </c:pt>
                <c:pt idx="832">
                  <c:v>1.0144658753709199</c:v>
                </c:pt>
                <c:pt idx="833">
                  <c:v>1.0144658753709199</c:v>
                </c:pt>
                <c:pt idx="834">
                  <c:v>1.0144658753709199</c:v>
                </c:pt>
                <c:pt idx="835">
                  <c:v>1.0144658753709199</c:v>
                </c:pt>
                <c:pt idx="836">
                  <c:v>1.0144658753709199</c:v>
                </c:pt>
                <c:pt idx="837">
                  <c:v>1.0144658753709199</c:v>
                </c:pt>
                <c:pt idx="838">
                  <c:v>1.0144658753709199</c:v>
                </c:pt>
                <c:pt idx="839">
                  <c:v>1.0144658753709199</c:v>
                </c:pt>
                <c:pt idx="840">
                  <c:v>1.0144658753709199</c:v>
                </c:pt>
                <c:pt idx="841">
                  <c:v>1.0144658753709199</c:v>
                </c:pt>
                <c:pt idx="842">
                  <c:v>1.0144658753709199</c:v>
                </c:pt>
                <c:pt idx="843">
                  <c:v>1.0144658753709199</c:v>
                </c:pt>
                <c:pt idx="844">
                  <c:v>1.0144658753709199</c:v>
                </c:pt>
                <c:pt idx="845">
                  <c:v>1.0144658753709199</c:v>
                </c:pt>
                <c:pt idx="846">
                  <c:v>1.0144658753709199</c:v>
                </c:pt>
                <c:pt idx="847">
                  <c:v>1.0144658753709199</c:v>
                </c:pt>
                <c:pt idx="848">
                  <c:v>1.0144658753709199</c:v>
                </c:pt>
                <c:pt idx="849">
                  <c:v>1.0144658753709199</c:v>
                </c:pt>
                <c:pt idx="850">
                  <c:v>1.0144658753709199</c:v>
                </c:pt>
                <c:pt idx="851">
                  <c:v>1.0144658753709199</c:v>
                </c:pt>
                <c:pt idx="852">
                  <c:v>1.0144658753709199</c:v>
                </c:pt>
                <c:pt idx="853">
                  <c:v>1.0144658753709199</c:v>
                </c:pt>
                <c:pt idx="854">
                  <c:v>1.0144658753709199</c:v>
                </c:pt>
                <c:pt idx="855">
                  <c:v>1.0144658753709199</c:v>
                </c:pt>
                <c:pt idx="856">
                  <c:v>1.0144658753709199</c:v>
                </c:pt>
                <c:pt idx="857">
                  <c:v>1.0144658753709199</c:v>
                </c:pt>
              </c:numCache>
            </c:numRef>
          </c:val>
          <c:smooth val="0"/>
          <c:extLst>
            <c:ext xmlns:c16="http://schemas.microsoft.com/office/drawing/2014/chart" uri="{C3380CC4-5D6E-409C-BE32-E72D297353CC}">
              <c16:uniqueId val="{00000001-B6EC-47EC-8B19-D0C3B669FC2D}"/>
            </c:ext>
          </c:extLst>
        </c:ser>
        <c:ser>
          <c:idx val="2"/>
          <c:order val="2"/>
          <c:tx>
            <c:strRef>
              <c:f>'Working Data (Jan 21 - May 24)'!$N$9</c:f>
              <c:strCache>
                <c:ptCount val="1"/>
                <c:pt idx="0">
                  <c:v>95th Percentile</c:v>
                </c:pt>
              </c:strCache>
            </c:strRef>
          </c:tx>
          <c:spPr>
            <a:ln w="28575" cap="rnd">
              <a:solidFill>
                <a:schemeClr val="accent3"/>
              </a:solidFill>
              <a:round/>
            </a:ln>
            <a:effectLst/>
          </c:spPr>
          <c:marker>
            <c:symbol val="none"/>
          </c:marker>
          <c:val>
            <c:numRef>
              <c:f>'Working Data (Jan 21 - May 24)'!$N$10:$N$867</c:f>
              <c:numCache>
                <c:formatCode>0.000000</c:formatCode>
                <c:ptCount val="858"/>
                <c:pt idx="0">
                  <c:v>1.0828940432261467</c:v>
                </c:pt>
                <c:pt idx="1">
                  <c:v>1.0828940432261467</c:v>
                </c:pt>
                <c:pt idx="2">
                  <c:v>1.0828940432261467</c:v>
                </c:pt>
                <c:pt idx="3">
                  <c:v>1.0828940432261467</c:v>
                </c:pt>
                <c:pt idx="4">
                  <c:v>1.0828940432261467</c:v>
                </c:pt>
                <c:pt idx="5">
                  <c:v>1.0828940432261467</c:v>
                </c:pt>
                <c:pt idx="6">
                  <c:v>1.0828940432261467</c:v>
                </c:pt>
                <c:pt idx="7">
                  <c:v>1.0828940432261467</c:v>
                </c:pt>
                <c:pt idx="8">
                  <c:v>1.0828940432261467</c:v>
                </c:pt>
                <c:pt idx="9">
                  <c:v>1.0828940432261467</c:v>
                </c:pt>
                <c:pt idx="10">
                  <c:v>1.0828940432261467</c:v>
                </c:pt>
                <c:pt idx="11">
                  <c:v>1.0828940432261467</c:v>
                </c:pt>
                <c:pt idx="12">
                  <c:v>1.0828940432261467</c:v>
                </c:pt>
                <c:pt idx="13">
                  <c:v>1.0828940432261467</c:v>
                </c:pt>
                <c:pt idx="14">
                  <c:v>1.0828940432261467</c:v>
                </c:pt>
                <c:pt idx="15">
                  <c:v>1.0828940432261467</c:v>
                </c:pt>
                <c:pt idx="16">
                  <c:v>1.0828940432261467</c:v>
                </c:pt>
                <c:pt idx="17">
                  <c:v>1.0828940432261467</c:v>
                </c:pt>
                <c:pt idx="18">
                  <c:v>1.0828940432261467</c:v>
                </c:pt>
                <c:pt idx="19">
                  <c:v>1.0828940432261467</c:v>
                </c:pt>
                <c:pt idx="20">
                  <c:v>1.0828940432261467</c:v>
                </c:pt>
                <c:pt idx="21">
                  <c:v>1.0828940432261467</c:v>
                </c:pt>
                <c:pt idx="22">
                  <c:v>1.0828940432261467</c:v>
                </c:pt>
                <c:pt idx="23">
                  <c:v>1.0828940432261467</c:v>
                </c:pt>
                <c:pt idx="24">
                  <c:v>1.0828940432261467</c:v>
                </c:pt>
                <c:pt idx="25">
                  <c:v>1.0828940432261467</c:v>
                </c:pt>
                <c:pt idx="26">
                  <c:v>1.0828940432261467</c:v>
                </c:pt>
                <c:pt idx="27">
                  <c:v>1.0828940432261467</c:v>
                </c:pt>
                <c:pt idx="28">
                  <c:v>1.0828940432261467</c:v>
                </c:pt>
                <c:pt idx="29">
                  <c:v>1.0828940432261467</c:v>
                </c:pt>
                <c:pt idx="30">
                  <c:v>1.0828940432261467</c:v>
                </c:pt>
                <c:pt idx="31">
                  <c:v>1.0828940432261467</c:v>
                </c:pt>
                <c:pt idx="32">
                  <c:v>1.0828940432261467</c:v>
                </c:pt>
                <c:pt idx="33">
                  <c:v>1.0828940432261467</c:v>
                </c:pt>
                <c:pt idx="34">
                  <c:v>1.0828940432261467</c:v>
                </c:pt>
                <c:pt idx="35">
                  <c:v>1.0828940432261467</c:v>
                </c:pt>
                <c:pt idx="36">
                  <c:v>1.0828940432261467</c:v>
                </c:pt>
                <c:pt idx="37">
                  <c:v>1.0828940432261467</c:v>
                </c:pt>
                <c:pt idx="38">
                  <c:v>1.0828940432261467</c:v>
                </c:pt>
                <c:pt idx="39">
                  <c:v>1.0828940432261467</c:v>
                </c:pt>
                <c:pt idx="40">
                  <c:v>1.0828940432261467</c:v>
                </c:pt>
                <c:pt idx="41">
                  <c:v>1.0828940432261467</c:v>
                </c:pt>
                <c:pt idx="42">
                  <c:v>1.0828940432261467</c:v>
                </c:pt>
                <c:pt idx="43">
                  <c:v>1.0828940432261467</c:v>
                </c:pt>
                <c:pt idx="44">
                  <c:v>1.0828940432261467</c:v>
                </c:pt>
                <c:pt idx="45">
                  <c:v>1.0828940432261467</c:v>
                </c:pt>
                <c:pt idx="46">
                  <c:v>1.0828940432261467</c:v>
                </c:pt>
                <c:pt idx="47">
                  <c:v>1.0828940432261467</c:v>
                </c:pt>
                <c:pt idx="48">
                  <c:v>1.0828940432261467</c:v>
                </c:pt>
                <c:pt idx="49">
                  <c:v>1.0828940432261467</c:v>
                </c:pt>
                <c:pt idx="50">
                  <c:v>1.0828940432261467</c:v>
                </c:pt>
                <c:pt idx="51">
                  <c:v>1.0828940432261467</c:v>
                </c:pt>
                <c:pt idx="52">
                  <c:v>1.0828940432261467</c:v>
                </c:pt>
                <c:pt idx="53">
                  <c:v>1.0828940432261467</c:v>
                </c:pt>
                <c:pt idx="54">
                  <c:v>1.0828940432261467</c:v>
                </c:pt>
                <c:pt idx="55">
                  <c:v>1.0828940432261467</c:v>
                </c:pt>
                <c:pt idx="56">
                  <c:v>1.0828940432261467</c:v>
                </c:pt>
                <c:pt idx="57">
                  <c:v>1.0828940432261467</c:v>
                </c:pt>
                <c:pt idx="58">
                  <c:v>1.0828940432261467</c:v>
                </c:pt>
                <c:pt idx="59">
                  <c:v>1.0828940432261467</c:v>
                </c:pt>
                <c:pt idx="60">
                  <c:v>1.0828940432261467</c:v>
                </c:pt>
                <c:pt idx="61">
                  <c:v>1.0828940432261467</c:v>
                </c:pt>
                <c:pt idx="62">
                  <c:v>1.0828940432261467</c:v>
                </c:pt>
                <c:pt idx="63">
                  <c:v>1.0828940432261467</c:v>
                </c:pt>
                <c:pt idx="64">
                  <c:v>1.0828940432261467</c:v>
                </c:pt>
                <c:pt idx="65">
                  <c:v>1.0828940432261467</c:v>
                </c:pt>
                <c:pt idx="66">
                  <c:v>1.0828940432261467</c:v>
                </c:pt>
                <c:pt idx="67">
                  <c:v>1.0828940432261467</c:v>
                </c:pt>
                <c:pt idx="68">
                  <c:v>1.0828940432261467</c:v>
                </c:pt>
                <c:pt idx="69">
                  <c:v>1.0828940432261467</c:v>
                </c:pt>
                <c:pt idx="70">
                  <c:v>1.0828940432261467</c:v>
                </c:pt>
                <c:pt idx="71">
                  <c:v>1.0828940432261467</c:v>
                </c:pt>
                <c:pt idx="72">
                  <c:v>1.0828940432261467</c:v>
                </c:pt>
                <c:pt idx="73">
                  <c:v>1.0828940432261467</c:v>
                </c:pt>
                <c:pt idx="74">
                  <c:v>1.0828940432261467</c:v>
                </c:pt>
                <c:pt idx="75">
                  <c:v>1.0828940432261467</c:v>
                </c:pt>
                <c:pt idx="76">
                  <c:v>1.0828940432261467</c:v>
                </c:pt>
                <c:pt idx="77">
                  <c:v>1.0828940432261467</c:v>
                </c:pt>
                <c:pt idx="78">
                  <c:v>1.0828940432261467</c:v>
                </c:pt>
                <c:pt idx="79">
                  <c:v>1.0828940432261467</c:v>
                </c:pt>
                <c:pt idx="80">
                  <c:v>1.0828940432261467</c:v>
                </c:pt>
                <c:pt idx="81">
                  <c:v>1.0828940432261467</c:v>
                </c:pt>
                <c:pt idx="82">
                  <c:v>1.0828940432261467</c:v>
                </c:pt>
                <c:pt idx="83">
                  <c:v>1.0828940432261467</c:v>
                </c:pt>
                <c:pt idx="84">
                  <c:v>1.0828940432261467</c:v>
                </c:pt>
                <c:pt idx="85">
                  <c:v>1.0828940432261467</c:v>
                </c:pt>
                <c:pt idx="86">
                  <c:v>1.0828940432261467</c:v>
                </c:pt>
                <c:pt idx="87">
                  <c:v>1.0828940432261467</c:v>
                </c:pt>
                <c:pt idx="88">
                  <c:v>1.0828940432261467</c:v>
                </c:pt>
                <c:pt idx="89">
                  <c:v>1.0828940432261467</c:v>
                </c:pt>
                <c:pt idx="90">
                  <c:v>1.0828940432261467</c:v>
                </c:pt>
                <c:pt idx="91">
                  <c:v>1.0828940432261467</c:v>
                </c:pt>
                <c:pt idx="92">
                  <c:v>1.0828940432261467</c:v>
                </c:pt>
                <c:pt idx="93">
                  <c:v>1.0828940432261467</c:v>
                </c:pt>
                <c:pt idx="94">
                  <c:v>1.0828940432261467</c:v>
                </c:pt>
                <c:pt idx="95">
                  <c:v>1.0828940432261467</c:v>
                </c:pt>
                <c:pt idx="96">
                  <c:v>1.0828940432261467</c:v>
                </c:pt>
                <c:pt idx="97">
                  <c:v>1.0828940432261467</c:v>
                </c:pt>
                <c:pt idx="98">
                  <c:v>1.0828940432261467</c:v>
                </c:pt>
                <c:pt idx="99">
                  <c:v>1.0828940432261467</c:v>
                </c:pt>
                <c:pt idx="100">
                  <c:v>1.0828940432261467</c:v>
                </c:pt>
                <c:pt idx="101">
                  <c:v>1.0828940432261467</c:v>
                </c:pt>
                <c:pt idx="102">
                  <c:v>1.0828940432261467</c:v>
                </c:pt>
                <c:pt idx="103">
                  <c:v>1.0828940432261467</c:v>
                </c:pt>
                <c:pt idx="104">
                  <c:v>1.0828940432261467</c:v>
                </c:pt>
                <c:pt idx="105">
                  <c:v>1.0828940432261467</c:v>
                </c:pt>
                <c:pt idx="106">
                  <c:v>1.0828940432261467</c:v>
                </c:pt>
                <c:pt idx="107">
                  <c:v>1.0828940432261467</c:v>
                </c:pt>
                <c:pt idx="108">
                  <c:v>1.0828940432261467</c:v>
                </c:pt>
                <c:pt idx="109">
                  <c:v>1.0828940432261467</c:v>
                </c:pt>
                <c:pt idx="110">
                  <c:v>1.0828940432261467</c:v>
                </c:pt>
                <c:pt idx="111">
                  <c:v>1.0828940432261467</c:v>
                </c:pt>
                <c:pt idx="112">
                  <c:v>1.0828940432261467</c:v>
                </c:pt>
                <c:pt idx="113">
                  <c:v>1.0828940432261467</c:v>
                </c:pt>
                <c:pt idx="114">
                  <c:v>1.0828940432261467</c:v>
                </c:pt>
                <c:pt idx="115">
                  <c:v>1.0828940432261467</c:v>
                </c:pt>
                <c:pt idx="116">
                  <c:v>1.0828940432261467</c:v>
                </c:pt>
                <c:pt idx="117">
                  <c:v>1.0828940432261467</c:v>
                </c:pt>
                <c:pt idx="118">
                  <c:v>1.0828940432261467</c:v>
                </c:pt>
                <c:pt idx="119">
                  <c:v>1.0828940432261467</c:v>
                </c:pt>
                <c:pt idx="120">
                  <c:v>1.0828940432261467</c:v>
                </c:pt>
                <c:pt idx="121">
                  <c:v>1.0828940432261467</c:v>
                </c:pt>
                <c:pt idx="122">
                  <c:v>1.0828940432261467</c:v>
                </c:pt>
                <c:pt idx="123">
                  <c:v>1.0828940432261467</c:v>
                </c:pt>
                <c:pt idx="124">
                  <c:v>1.0828940432261467</c:v>
                </c:pt>
                <c:pt idx="125">
                  <c:v>1.0828940432261467</c:v>
                </c:pt>
                <c:pt idx="126">
                  <c:v>1.0828940432261467</c:v>
                </c:pt>
                <c:pt idx="127">
                  <c:v>1.0828940432261467</c:v>
                </c:pt>
                <c:pt idx="128">
                  <c:v>1.0828940432261467</c:v>
                </c:pt>
                <c:pt idx="129">
                  <c:v>1.0828940432261467</c:v>
                </c:pt>
                <c:pt idx="130">
                  <c:v>1.0828940432261467</c:v>
                </c:pt>
                <c:pt idx="131">
                  <c:v>1.0828940432261467</c:v>
                </c:pt>
                <c:pt idx="132">
                  <c:v>1.0828940432261467</c:v>
                </c:pt>
                <c:pt idx="133">
                  <c:v>1.0828940432261467</c:v>
                </c:pt>
                <c:pt idx="134">
                  <c:v>1.0828940432261467</c:v>
                </c:pt>
                <c:pt idx="135">
                  <c:v>1.0828940432261467</c:v>
                </c:pt>
                <c:pt idx="136">
                  <c:v>1.0828940432261467</c:v>
                </c:pt>
                <c:pt idx="137">
                  <c:v>1.0828940432261467</c:v>
                </c:pt>
                <c:pt idx="138">
                  <c:v>1.0828940432261467</c:v>
                </c:pt>
                <c:pt idx="139">
                  <c:v>1.0828940432261467</c:v>
                </c:pt>
                <c:pt idx="140">
                  <c:v>1.0828940432261467</c:v>
                </c:pt>
                <c:pt idx="141">
                  <c:v>1.0828940432261467</c:v>
                </c:pt>
                <c:pt idx="142">
                  <c:v>1.0828940432261467</c:v>
                </c:pt>
                <c:pt idx="143">
                  <c:v>1.0828940432261467</c:v>
                </c:pt>
                <c:pt idx="144">
                  <c:v>1.0828940432261467</c:v>
                </c:pt>
                <c:pt idx="145">
                  <c:v>1.0828940432261467</c:v>
                </c:pt>
                <c:pt idx="146">
                  <c:v>1.0828940432261467</c:v>
                </c:pt>
                <c:pt idx="147">
                  <c:v>1.0828940432261467</c:v>
                </c:pt>
                <c:pt idx="148">
                  <c:v>1.0828940432261467</c:v>
                </c:pt>
                <c:pt idx="149">
                  <c:v>1.0828940432261467</c:v>
                </c:pt>
                <c:pt idx="150">
                  <c:v>1.0828940432261467</c:v>
                </c:pt>
                <c:pt idx="151">
                  <c:v>1.0828940432261467</c:v>
                </c:pt>
                <c:pt idx="152">
                  <c:v>1.0828940432261467</c:v>
                </c:pt>
                <c:pt idx="153">
                  <c:v>1.0828940432261467</c:v>
                </c:pt>
                <c:pt idx="154">
                  <c:v>1.0828940432261467</c:v>
                </c:pt>
                <c:pt idx="155">
                  <c:v>1.0828940432261467</c:v>
                </c:pt>
                <c:pt idx="156">
                  <c:v>1.0828940432261467</c:v>
                </c:pt>
                <c:pt idx="157">
                  <c:v>1.0828940432261467</c:v>
                </c:pt>
                <c:pt idx="158">
                  <c:v>1.0828940432261467</c:v>
                </c:pt>
                <c:pt idx="159">
                  <c:v>1.0828940432261467</c:v>
                </c:pt>
                <c:pt idx="160">
                  <c:v>1.0828940432261467</c:v>
                </c:pt>
                <c:pt idx="161">
                  <c:v>1.0828940432261467</c:v>
                </c:pt>
                <c:pt idx="162">
                  <c:v>1.0828940432261467</c:v>
                </c:pt>
                <c:pt idx="163">
                  <c:v>1.0828940432261467</c:v>
                </c:pt>
                <c:pt idx="164">
                  <c:v>1.0828940432261467</c:v>
                </c:pt>
                <c:pt idx="165">
                  <c:v>1.0828940432261467</c:v>
                </c:pt>
                <c:pt idx="166">
                  <c:v>1.0828940432261467</c:v>
                </c:pt>
                <c:pt idx="167">
                  <c:v>1.0828940432261467</c:v>
                </c:pt>
                <c:pt idx="168">
                  <c:v>1.0828940432261467</c:v>
                </c:pt>
                <c:pt idx="169">
                  <c:v>1.0828940432261467</c:v>
                </c:pt>
                <c:pt idx="170">
                  <c:v>1.0828940432261467</c:v>
                </c:pt>
                <c:pt idx="171">
                  <c:v>1.0828940432261467</c:v>
                </c:pt>
                <c:pt idx="172">
                  <c:v>1.0828940432261467</c:v>
                </c:pt>
                <c:pt idx="173">
                  <c:v>1.0828940432261467</c:v>
                </c:pt>
                <c:pt idx="174">
                  <c:v>1.0828940432261467</c:v>
                </c:pt>
                <c:pt idx="175">
                  <c:v>1.0828940432261467</c:v>
                </c:pt>
                <c:pt idx="176">
                  <c:v>1.0828940432261467</c:v>
                </c:pt>
                <c:pt idx="177">
                  <c:v>1.0828940432261467</c:v>
                </c:pt>
                <c:pt idx="178">
                  <c:v>1.0828940432261467</c:v>
                </c:pt>
                <c:pt idx="179">
                  <c:v>1.0828940432261467</c:v>
                </c:pt>
                <c:pt idx="180">
                  <c:v>1.0828940432261467</c:v>
                </c:pt>
                <c:pt idx="181">
                  <c:v>1.0828940432261467</c:v>
                </c:pt>
                <c:pt idx="182">
                  <c:v>1.0828940432261467</c:v>
                </c:pt>
                <c:pt idx="183">
                  <c:v>1.0828940432261467</c:v>
                </c:pt>
                <c:pt idx="184">
                  <c:v>1.0828940432261467</c:v>
                </c:pt>
                <c:pt idx="185">
                  <c:v>1.0828940432261467</c:v>
                </c:pt>
                <c:pt idx="186">
                  <c:v>1.0828940432261467</c:v>
                </c:pt>
                <c:pt idx="187">
                  <c:v>1.0828940432261467</c:v>
                </c:pt>
                <c:pt idx="188">
                  <c:v>1.0828940432261467</c:v>
                </c:pt>
                <c:pt idx="189">
                  <c:v>1.0828940432261467</c:v>
                </c:pt>
                <c:pt idx="190">
                  <c:v>1.0828940432261467</c:v>
                </c:pt>
                <c:pt idx="191">
                  <c:v>1.0828940432261467</c:v>
                </c:pt>
                <c:pt idx="192">
                  <c:v>1.0828940432261467</c:v>
                </c:pt>
                <c:pt idx="193">
                  <c:v>1.0828940432261467</c:v>
                </c:pt>
                <c:pt idx="194">
                  <c:v>1.0828940432261467</c:v>
                </c:pt>
                <c:pt idx="195">
                  <c:v>1.0828940432261467</c:v>
                </c:pt>
                <c:pt idx="196">
                  <c:v>1.0828940432261467</c:v>
                </c:pt>
                <c:pt idx="197">
                  <c:v>1.0828940432261467</c:v>
                </c:pt>
                <c:pt idx="198">
                  <c:v>1.0828940432261467</c:v>
                </c:pt>
                <c:pt idx="199">
                  <c:v>1.0828940432261467</c:v>
                </c:pt>
                <c:pt idx="200">
                  <c:v>1.0828940432261467</c:v>
                </c:pt>
                <c:pt idx="201">
                  <c:v>1.0828940432261467</c:v>
                </c:pt>
                <c:pt idx="202">
                  <c:v>1.0828940432261467</c:v>
                </c:pt>
                <c:pt idx="203">
                  <c:v>1.0828940432261467</c:v>
                </c:pt>
                <c:pt idx="204">
                  <c:v>1.0828940432261467</c:v>
                </c:pt>
                <c:pt idx="205">
                  <c:v>1.0828940432261467</c:v>
                </c:pt>
                <c:pt idx="206">
                  <c:v>1.0828940432261467</c:v>
                </c:pt>
                <c:pt idx="207">
                  <c:v>1.0828940432261467</c:v>
                </c:pt>
                <c:pt idx="208">
                  <c:v>1.0828940432261467</c:v>
                </c:pt>
                <c:pt idx="209">
                  <c:v>1.0828940432261467</c:v>
                </c:pt>
                <c:pt idx="210">
                  <c:v>1.0828940432261467</c:v>
                </c:pt>
                <c:pt idx="211">
                  <c:v>1.0828940432261467</c:v>
                </c:pt>
                <c:pt idx="212">
                  <c:v>1.0828940432261467</c:v>
                </c:pt>
                <c:pt idx="213">
                  <c:v>1.0828940432261467</c:v>
                </c:pt>
                <c:pt idx="214">
                  <c:v>1.0828940432261467</c:v>
                </c:pt>
                <c:pt idx="215">
                  <c:v>1.0828940432261467</c:v>
                </c:pt>
                <c:pt idx="216">
                  <c:v>1.0828940432261467</c:v>
                </c:pt>
                <c:pt idx="217">
                  <c:v>1.0828940432261467</c:v>
                </c:pt>
                <c:pt idx="218">
                  <c:v>1.0828940432261467</c:v>
                </c:pt>
                <c:pt idx="219">
                  <c:v>1.0828940432261467</c:v>
                </c:pt>
                <c:pt idx="220">
                  <c:v>1.0828940432261467</c:v>
                </c:pt>
                <c:pt idx="221">
                  <c:v>1.0828940432261467</c:v>
                </c:pt>
                <c:pt idx="222">
                  <c:v>1.0828940432261467</c:v>
                </c:pt>
                <c:pt idx="223">
                  <c:v>1.0828940432261467</c:v>
                </c:pt>
                <c:pt idx="224">
                  <c:v>1.0828940432261467</c:v>
                </c:pt>
                <c:pt idx="225">
                  <c:v>1.0828940432261467</c:v>
                </c:pt>
                <c:pt idx="226">
                  <c:v>1.0828940432261467</c:v>
                </c:pt>
                <c:pt idx="227">
                  <c:v>1.0828940432261467</c:v>
                </c:pt>
                <c:pt idx="228">
                  <c:v>1.0828940432261467</c:v>
                </c:pt>
                <c:pt idx="229">
                  <c:v>1.0828940432261467</c:v>
                </c:pt>
                <c:pt idx="230">
                  <c:v>1.0828940432261467</c:v>
                </c:pt>
                <c:pt idx="231">
                  <c:v>1.0828940432261467</c:v>
                </c:pt>
                <c:pt idx="232">
                  <c:v>1.0828940432261467</c:v>
                </c:pt>
                <c:pt idx="233">
                  <c:v>1.0828940432261467</c:v>
                </c:pt>
                <c:pt idx="234">
                  <c:v>1.0828940432261467</c:v>
                </c:pt>
                <c:pt idx="235">
                  <c:v>1.0828940432261467</c:v>
                </c:pt>
                <c:pt idx="236">
                  <c:v>1.0828940432261467</c:v>
                </c:pt>
                <c:pt idx="237">
                  <c:v>1.0828940432261467</c:v>
                </c:pt>
                <c:pt idx="238">
                  <c:v>1.0828940432261467</c:v>
                </c:pt>
                <c:pt idx="239">
                  <c:v>1.0828940432261467</c:v>
                </c:pt>
                <c:pt idx="240">
                  <c:v>1.0828940432261467</c:v>
                </c:pt>
                <c:pt idx="241">
                  <c:v>1.0828940432261467</c:v>
                </c:pt>
                <c:pt idx="242">
                  <c:v>1.0828940432261467</c:v>
                </c:pt>
                <c:pt idx="243">
                  <c:v>1.0828940432261467</c:v>
                </c:pt>
                <c:pt idx="244">
                  <c:v>1.0828940432261467</c:v>
                </c:pt>
                <c:pt idx="245">
                  <c:v>1.0828940432261467</c:v>
                </c:pt>
                <c:pt idx="246">
                  <c:v>1.0828940432261467</c:v>
                </c:pt>
                <c:pt idx="247">
                  <c:v>1.0828940432261467</c:v>
                </c:pt>
                <c:pt idx="248">
                  <c:v>1.0828940432261467</c:v>
                </c:pt>
                <c:pt idx="249">
                  <c:v>1.0828940432261467</c:v>
                </c:pt>
                <c:pt idx="250">
                  <c:v>1.0828940432261467</c:v>
                </c:pt>
                <c:pt idx="251">
                  <c:v>1.0828940432261467</c:v>
                </c:pt>
                <c:pt idx="252">
                  <c:v>1.0828940432261467</c:v>
                </c:pt>
                <c:pt idx="253">
                  <c:v>1.0828940432261467</c:v>
                </c:pt>
                <c:pt idx="254">
                  <c:v>1.0828940432261467</c:v>
                </c:pt>
                <c:pt idx="255">
                  <c:v>1.0828940432261467</c:v>
                </c:pt>
                <c:pt idx="256">
                  <c:v>1.0828940432261467</c:v>
                </c:pt>
                <c:pt idx="257">
                  <c:v>1.0828940432261467</c:v>
                </c:pt>
                <c:pt idx="258">
                  <c:v>1.0828940432261467</c:v>
                </c:pt>
                <c:pt idx="259">
                  <c:v>1.0828940432261467</c:v>
                </c:pt>
                <c:pt idx="260">
                  <c:v>1.0828940432261467</c:v>
                </c:pt>
                <c:pt idx="261">
                  <c:v>1.0828940432261467</c:v>
                </c:pt>
                <c:pt idx="262">
                  <c:v>1.0828940432261467</c:v>
                </c:pt>
                <c:pt idx="263">
                  <c:v>1.0828940432261467</c:v>
                </c:pt>
                <c:pt idx="264">
                  <c:v>1.0828940432261467</c:v>
                </c:pt>
                <c:pt idx="265">
                  <c:v>1.0828940432261467</c:v>
                </c:pt>
                <c:pt idx="266">
                  <c:v>1.0828940432261467</c:v>
                </c:pt>
                <c:pt idx="267">
                  <c:v>1.0828940432261467</c:v>
                </c:pt>
                <c:pt idx="268">
                  <c:v>1.0828940432261467</c:v>
                </c:pt>
                <c:pt idx="269">
                  <c:v>1.0828940432261467</c:v>
                </c:pt>
                <c:pt idx="270">
                  <c:v>1.0828940432261467</c:v>
                </c:pt>
                <c:pt idx="271">
                  <c:v>1.0828940432261467</c:v>
                </c:pt>
                <c:pt idx="272">
                  <c:v>1.0828940432261467</c:v>
                </c:pt>
                <c:pt idx="273">
                  <c:v>1.0828940432261467</c:v>
                </c:pt>
                <c:pt idx="274">
                  <c:v>1.0828940432261467</c:v>
                </c:pt>
                <c:pt idx="275">
                  <c:v>1.0828940432261467</c:v>
                </c:pt>
                <c:pt idx="276">
                  <c:v>1.0828940432261467</c:v>
                </c:pt>
                <c:pt idx="277">
                  <c:v>1.0828940432261467</c:v>
                </c:pt>
                <c:pt idx="278">
                  <c:v>1.0828940432261467</c:v>
                </c:pt>
                <c:pt idx="279">
                  <c:v>1.0828940432261467</c:v>
                </c:pt>
                <c:pt idx="280">
                  <c:v>1.0828940432261467</c:v>
                </c:pt>
                <c:pt idx="281">
                  <c:v>1.0828940432261467</c:v>
                </c:pt>
                <c:pt idx="282">
                  <c:v>1.0828940432261467</c:v>
                </c:pt>
                <c:pt idx="283">
                  <c:v>1.0828940432261467</c:v>
                </c:pt>
                <c:pt idx="284">
                  <c:v>1.0828940432261467</c:v>
                </c:pt>
                <c:pt idx="285">
                  <c:v>1.0828940432261467</c:v>
                </c:pt>
                <c:pt idx="286">
                  <c:v>1.0828940432261467</c:v>
                </c:pt>
                <c:pt idx="287">
                  <c:v>1.0828940432261467</c:v>
                </c:pt>
                <c:pt idx="288">
                  <c:v>1.0828940432261467</c:v>
                </c:pt>
                <c:pt idx="289">
                  <c:v>1.0828940432261467</c:v>
                </c:pt>
                <c:pt idx="290">
                  <c:v>1.0828940432261467</c:v>
                </c:pt>
                <c:pt idx="291">
                  <c:v>1.0828940432261467</c:v>
                </c:pt>
                <c:pt idx="292">
                  <c:v>1.0828940432261467</c:v>
                </c:pt>
                <c:pt idx="293">
                  <c:v>1.0828940432261467</c:v>
                </c:pt>
                <c:pt idx="294">
                  <c:v>1.0828940432261467</c:v>
                </c:pt>
                <c:pt idx="295">
                  <c:v>1.0828940432261467</c:v>
                </c:pt>
                <c:pt idx="296">
                  <c:v>1.0828940432261467</c:v>
                </c:pt>
                <c:pt idx="297">
                  <c:v>1.0828940432261467</c:v>
                </c:pt>
                <c:pt idx="298">
                  <c:v>1.0828940432261467</c:v>
                </c:pt>
                <c:pt idx="299">
                  <c:v>1.0828940432261467</c:v>
                </c:pt>
                <c:pt idx="300">
                  <c:v>1.0828940432261467</c:v>
                </c:pt>
                <c:pt idx="301">
                  <c:v>1.0828940432261467</c:v>
                </c:pt>
                <c:pt idx="302">
                  <c:v>1.0828940432261467</c:v>
                </c:pt>
                <c:pt idx="303">
                  <c:v>1.0828940432261467</c:v>
                </c:pt>
                <c:pt idx="304">
                  <c:v>1.0828940432261467</c:v>
                </c:pt>
                <c:pt idx="305">
                  <c:v>1.0828940432261467</c:v>
                </c:pt>
                <c:pt idx="306">
                  <c:v>1.0828940432261467</c:v>
                </c:pt>
                <c:pt idx="307">
                  <c:v>1.0828940432261467</c:v>
                </c:pt>
                <c:pt idx="308">
                  <c:v>1.0828940432261467</c:v>
                </c:pt>
                <c:pt idx="309">
                  <c:v>1.0828940432261467</c:v>
                </c:pt>
                <c:pt idx="310">
                  <c:v>1.0828940432261467</c:v>
                </c:pt>
                <c:pt idx="311">
                  <c:v>1.0828940432261467</c:v>
                </c:pt>
                <c:pt idx="312">
                  <c:v>1.0828940432261467</c:v>
                </c:pt>
                <c:pt idx="313">
                  <c:v>1.0828940432261467</c:v>
                </c:pt>
                <c:pt idx="314">
                  <c:v>1.0828940432261467</c:v>
                </c:pt>
                <c:pt idx="315">
                  <c:v>1.0828940432261467</c:v>
                </c:pt>
                <c:pt idx="316">
                  <c:v>1.0828940432261467</c:v>
                </c:pt>
                <c:pt idx="317">
                  <c:v>1.0828940432261467</c:v>
                </c:pt>
                <c:pt idx="318">
                  <c:v>1.0828940432261467</c:v>
                </c:pt>
                <c:pt idx="319">
                  <c:v>1.0828940432261467</c:v>
                </c:pt>
                <c:pt idx="320">
                  <c:v>1.0828940432261467</c:v>
                </c:pt>
                <c:pt idx="321">
                  <c:v>1.0828940432261467</c:v>
                </c:pt>
                <c:pt idx="322">
                  <c:v>1.0828940432261467</c:v>
                </c:pt>
                <c:pt idx="323">
                  <c:v>1.0828940432261467</c:v>
                </c:pt>
                <c:pt idx="324">
                  <c:v>1.0828940432261467</c:v>
                </c:pt>
                <c:pt idx="325">
                  <c:v>1.0828940432261467</c:v>
                </c:pt>
                <c:pt idx="326">
                  <c:v>1.0828940432261467</c:v>
                </c:pt>
                <c:pt idx="327">
                  <c:v>1.0828940432261467</c:v>
                </c:pt>
                <c:pt idx="328">
                  <c:v>1.0828940432261467</c:v>
                </c:pt>
                <c:pt idx="329">
                  <c:v>1.0828940432261467</c:v>
                </c:pt>
                <c:pt idx="330">
                  <c:v>1.0828940432261467</c:v>
                </c:pt>
                <c:pt idx="331">
                  <c:v>1.0828940432261467</c:v>
                </c:pt>
                <c:pt idx="332">
                  <c:v>1.0828940432261467</c:v>
                </c:pt>
                <c:pt idx="333">
                  <c:v>1.0828940432261467</c:v>
                </c:pt>
                <c:pt idx="334">
                  <c:v>1.0828940432261467</c:v>
                </c:pt>
                <c:pt idx="335">
                  <c:v>1.0828940432261467</c:v>
                </c:pt>
                <c:pt idx="336">
                  <c:v>1.0828940432261467</c:v>
                </c:pt>
                <c:pt idx="337">
                  <c:v>1.0828940432261467</c:v>
                </c:pt>
                <c:pt idx="338">
                  <c:v>1.0828940432261467</c:v>
                </c:pt>
                <c:pt idx="339">
                  <c:v>1.0828940432261467</c:v>
                </c:pt>
                <c:pt idx="340">
                  <c:v>1.0828940432261467</c:v>
                </c:pt>
                <c:pt idx="341">
                  <c:v>1.0828940432261467</c:v>
                </c:pt>
                <c:pt idx="342">
                  <c:v>1.0828940432261467</c:v>
                </c:pt>
                <c:pt idx="343">
                  <c:v>1.0828940432261467</c:v>
                </c:pt>
                <c:pt idx="344">
                  <c:v>1.0828940432261467</c:v>
                </c:pt>
                <c:pt idx="345">
                  <c:v>1.0828940432261467</c:v>
                </c:pt>
                <c:pt idx="346">
                  <c:v>1.0828940432261467</c:v>
                </c:pt>
                <c:pt idx="347">
                  <c:v>1.0828940432261467</c:v>
                </c:pt>
                <c:pt idx="348">
                  <c:v>1.0828940432261467</c:v>
                </c:pt>
                <c:pt idx="349">
                  <c:v>1.0828940432261467</c:v>
                </c:pt>
                <c:pt idx="350">
                  <c:v>1.0828940432261467</c:v>
                </c:pt>
                <c:pt idx="351">
                  <c:v>1.0828940432261467</c:v>
                </c:pt>
                <c:pt idx="352">
                  <c:v>1.0828940432261467</c:v>
                </c:pt>
                <c:pt idx="353">
                  <c:v>1.0828940432261467</c:v>
                </c:pt>
                <c:pt idx="354">
                  <c:v>1.0828940432261467</c:v>
                </c:pt>
                <c:pt idx="355">
                  <c:v>1.0828940432261467</c:v>
                </c:pt>
                <c:pt idx="356">
                  <c:v>1.0828940432261467</c:v>
                </c:pt>
                <c:pt idx="357">
                  <c:v>1.0828940432261467</c:v>
                </c:pt>
                <c:pt idx="358">
                  <c:v>1.0828940432261467</c:v>
                </c:pt>
                <c:pt idx="359">
                  <c:v>1.0828940432261467</c:v>
                </c:pt>
                <c:pt idx="360">
                  <c:v>1.0828940432261467</c:v>
                </c:pt>
                <c:pt idx="361">
                  <c:v>1.0828940432261467</c:v>
                </c:pt>
                <c:pt idx="362">
                  <c:v>1.0828940432261467</c:v>
                </c:pt>
                <c:pt idx="363">
                  <c:v>1.0828940432261467</c:v>
                </c:pt>
                <c:pt idx="364">
                  <c:v>1.0828940432261467</c:v>
                </c:pt>
                <c:pt idx="365">
                  <c:v>1.0828940432261467</c:v>
                </c:pt>
                <c:pt idx="366">
                  <c:v>1.0828940432261467</c:v>
                </c:pt>
                <c:pt idx="367">
                  <c:v>1.0828940432261467</c:v>
                </c:pt>
                <c:pt idx="368">
                  <c:v>1.0828940432261467</c:v>
                </c:pt>
                <c:pt idx="369">
                  <c:v>1.0828940432261467</c:v>
                </c:pt>
                <c:pt idx="370">
                  <c:v>1.0828940432261467</c:v>
                </c:pt>
                <c:pt idx="371">
                  <c:v>1.0828940432261467</c:v>
                </c:pt>
                <c:pt idx="372">
                  <c:v>1.0828940432261467</c:v>
                </c:pt>
                <c:pt idx="373">
                  <c:v>1.0828940432261467</c:v>
                </c:pt>
                <c:pt idx="374">
                  <c:v>1.0828940432261467</c:v>
                </c:pt>
                <c:pt idx="375">
                  <c:v>1.0828940432261467</c:v>
                </c:pt>
                <c:pt idx="376">
                  <c:v>1.0828940432261467</c:v>
                </c:pt>
                <c:pt idx="377">
                  <c:v>1.0828940432261467</c:v>
                </c:pt>
                <c:pt idx="378">
                  <c:v>1.0828940432261467</c:v>
                </c:pt>
                <c:pt idx="379">
                  <c:v>1.0828940432261467</c:v>
                </c:pt>
                <c:pt idx="380">
                  <c:v>1.0828940432261467</c:v>
                </c:pt>
                <c:pt idx="381">
                  <c:v>1.0828940432261467</c:v>
                </c:pt>
                <c:pt idx="382">
                  <c:v>1.0828940432261467</c:v>
                </c:pt>
                <c:pt idx="383">
                  <c:v>1.0828940432261467</c:v>
                </c:pt>
                <c:pt idx="384">
                  <c:v>1.0828940432261467</c:v>
                </c:pt>
                <c:pt idx="385">
                  <c:v>1.0828940432261467</c:v>
                </c:pt>
                <c:pt idx="386">
                  <c:v>1.0828940432261467</c:v>
                </c:pt>
                <c:pt idx="387">
                  <c:v>1.0828940432261467</c:v>
                </c:pt>
                <c:pt idx="388">
                  <c:v>1.0828940432261467</c:v>
                </c:pt>
                <c:pt idx="389">
                  <c:v>1.0828940432261467</c:v>
                </c:pt>
                <c:pt idx="390">
                  <c:v>1.0828940432261467</c:v>
                </c:pt>
                <c:pt idx="391">
                  <c:v>1.0828940432261467</c:v>
                </c:pt>
                <c:pt idx="392">
                  <c:v>1.0828940432261467</c:v>
                </c:pt>
                <c:pt idx="393">
                  <c:v>1.0828940432261467</c:v>
                </c:pt>
                <c:pt idx="394">
                  <c:v>1.0828940432261467</c:v>
                </c:pt>
                <c:pt idx="395">
                  <c:v>1.0828940432261467</c:v>
                </c:pt>
                <c:pt idx="396">
                  <c:v>1.0828940432261467</c:v>
                </c:pt>
                <c:pt idx="397">
                  <c:v>1.0828940432261467</c:v>
                </c:pt>
                <c:pt idx="398">
                  <c:v>1.0828940432261467</c:v>
                </c:pt>
                <c:pt idx="399">
                  <c:v>1.0828940432261467</c:v>
                </c:pt>
                <c:pt idx="400">
                  <c:v>1.0828940432261467</c:v>
                </c:pt>
                <c:pt idx="401">
                  <c:v>1.0828940432261467</c:v>
                </c:pt>
                <c:pt idx="402">
                  <c:v>1.0828940432261467</c:v>
                </c:pt>
                <c:pt idx="403">
                  <c:v>1.0828940432261467</c:v>
                </c:pt>
                <c:pt idx="404">
                  <c:v>1.0828940432261467</c:v>
                </c:pt>
                <c:pt idx="405">
                  <c:v>1.0828940432261467</c:v>
                </c:pt>
                <c:pt idx="406">
                  <c:v>1.0828940432261467</c:v>
                </c:pt>
                <c:pt idx="407">
                  <c:v>1.0828940432261467</c:v>
                </c:pt>
                <c:pt idx="408">
                  <c:v>1.0828940432261467</c:v>
                </c:pt>
                <c:pt idx="409">
                  <c:v>1.0828940432261467</c:v>
                </c:pt>
                <c:pt idx="410">
                  <c:v>1.0828940432261467</c:v>
                </c:pt>
                <c:pt idx="411">
                  <c:v>1.0828940432261467</c:v>
                </c:pt>
                <c:pt idx="412">
                  <c:v>1.0828940432261467</c:v>
                </c:pt>
                <c:pt idx="413">
                  <c:v>1.0828940432261467</c:v>
                </c:pt>
                <c:pt idx="414">
                  <c:v>1.0828940432261467</c:v>
                </c:pt>
                <c:pt idx="415">
                  <c:v>1.0828940432261467</c:v>
                </c:pt>
                <c:pt idx="416">
                  <c:v>1.0828940432261467</c:v>
                </c:pt>
                <c:pt idx="417">
                  <c:v>1.0828940432261467</c:v>
                </c:pt>
                <c:pt idx="418">
                  <c:v>1.0828940432261467</c:v>
                </c:pt>
                <c:pt idx="419">
                  <c:v>1.0828940432261467</c:v>
                </c:pt>
                <c:pt idx="420">
                  <c:v>1.0828940432261467</c:v>
                </c:pt>
                <c:pt idx="421">
                  <c:v>1.0828940432261467</c:v>
                </c:pt>
                <c:pt idx="422">
                  <c:v>1.0828940432261467</c:v>
                </c:pt>
                <c:pt idx="423">
                  <c:v>1.0828940432261467</c:v>
                </c:pt>
                <c:pt idx="424">
                  <c:v>1.0828940432261467</c:v>
                </c:pt>
                <c:pt idx="425">
                  <c:v>1.0828940432261467</c:v>
                </c:pt>
                <c:pt idx="426">
                  <c:v>1.0828940432261467</c:v>
                </c:pt>
                <c:pt idx="427">
                  <c:v>1.0828940432261467</c:v>
                </c:pt>
                <c:pt idx="428">
                  <c:v>1.0828940432261467</c:v>
                </c:pt>
                <c:pt idx="429">
                  <c:v>1.0828940432261467</c:v>
                </c:pt>
                <c:pt idx="430">
                  <c:v>1.0828940432261467</c:v>
                </c:pt>
                <c:pt idx="431">
                  <c:v>1.0828940432261467</c:v>
                </c:pt>
                <c:pt idx="432">
                  <c:v>1.0828940432261467</c:v>
                </c:pt>
                <c:pt idx="433">
                  <c:v>1.0828940432261467</c:v>
                </c:pt>
                <c:pt idx="434">
                  <c:v>1.0828940432261467</c:v>
                </c:pt>
                <c:pt idx="435">
                  <c:v>1.0828940432261467</c:v>
                </c:pt>
                <c:pt idx="436">
                  <c:v>1.0828940432261467</c:v>
                </c:pt>
                <c:pt idx="437">
                  <c:v>1.0828940432261467</c:v>
                </c:pt>
                <c:pt idx="438">
                  <c:v>1.0828940432261467</c:v>
                </c:pt>
                <c:pt idx="439">
                  <c:v>1.0828940432261467</c:v>
                </c:pt>
                <c:pt idx="440">
                  <c:v>1.0828940432261467</c:v>
                </c:pt>
                <c:pt idx="441">
                  <c:v>1.0828940432261467</c:v>
                </c:pt>
                <c:pt idx="442">
                  <c:v>1.0828940432261467</c:v>
                </c:pt>
                <c:pt idx="443">
                  <c:v>1.0828940432261467</c:v>
                </c:pt>
                <c:pt idx="444">
                  <c:v>1.0828940432261467</c:v>
                </c:pt>
                <c:pt idx="445">
                  <c:v>1.0828940432261467</c:v>
                </c:pt>
                <c:pt idx="446">
                  <c:v>1.0828940432261467</c:v>
                </c:pt>
                <c:pt idx="447">
                  <c:v>1.0828940432261467</c:v>
                </c:pt>
                <c:pt idx="448">
                  <c:v>1.0828940432261467</c:v>
                </c:pt>
                <c:pt idx="449">
                  <c:v>1.0828940432261467</c:v>
                </c:pt>
                <c:pt idx="450">
                  <c:v>1.0828940432261467</c:v>
                </c:pt>
                <c:pt idx="451">
                  <c:v>1.0828940432261467</c:v>
                </c:pt>
                <c:pt idx="452">
                  <c:v>1.0828940432261467</c:v>
                </c:pt>
                <c:pt idx="453">
                  <c:v>1.0828940432261467</c:v>
                </c:pt>
                <c:pt idx="454">
                  <c:v>1.0828940432261467</c:v>
                </c:pt>
                <c:pt idx="455">
                  <c:v>1.0828940432261467</c:v>
                </c:pt>
                <c:pt idx="456">
                  <c:v>1.0828940432261467</c:v>
                </c:pt>
                <c:pt idx="457">
                  <c:v>1.0828940432261467</c:v>
                </c:pt>
                <c:pt idx="458">
                  <c:v>1.0828940432261467</c:v>
                </c:pt>
                <c:pt idx="459">
                  <c:v>1.0828940432261467</c:v>
                </c:pt>
                <c:pt idx="460">
                  <c:v>1.0828940432261467</c:v>
                </c:pt>
                <c:pt idx="461">
                  <c:v>1.0828940432261467</c:v>
                </c:pt>
                <c:pt idx="462">
                  <c:v>1.0828940432261467</c:v>
                </c:pt>
                <c:pt idx="463">
                  <c:v>1.0828940432261467</c:v>
                </c:pt>
                <c:pt idx="464">
                  <c:v>1.0828940432261467</c:v>
                </c:pt>
                <c:pt idx="465">
                  <c:v>1.0828940432261467</c:v>
                </c:pt>
                <c:pt idx="466">
                  <c:v>1.0828940432261467</c:v>
                </c:pt>
                <c:pt idx="467">
                  <c:v>1.0828940432261467</c:v>
                </c:pt>
                <c:pt idx="468">
                  <c:v>1.0828940432261467</c:v>
                </c:pt>
                <c:pt idx="469">
                  <c:v>1.0828940432261467</c:v>
                </c:pt>
                <c:pt idx="470">
                  <c:v>1.0828940432261467</c:v>
                </c:pt>
                <c:pt idx="471">
                  <c:v>1.0828940432261467</c:v>
                </c:pt>
                <c:pt idx="472">
                  <c:v>1.0828940432261467</c:v>
                </c:pt>
                <c:pt idx="473">
                  <c:v>1.0828940432261467</c:v>
                </c:pt>
                <c:pt idx="474">
                  <c:v>1.0828940432261467</c:v>
                </c:pt>
                <c:pt idx="475">
                  <c:v>1.0828940432261467</c:v>
                </c:pt>
                <c:pt idx="476">
                  <c:v>1.0828940432261467</c:v>
                </c:pt>
                <c:pt idx="477">
                  <c:v>1.0828940432261467</c:v>
                </c:pt>
                <c:pt idx="478">
                  <c:v>1.0828940432261467</c:v>
                </c:pt>
                <c:pt idx="479">
                  <c:v>1.0828940432261467</c:v>
                </c:pt>
                <c:pt idx="480">
                  <c:v>1.0828940432261467</c:v>
                </c:pt>
                <c:pt idx="481">
                  <c:v>1.0828940432261467</c:v>
                </c:pt>
                <c:pt idx="482">
                  <c:v>1.0828940432261467</c:v>
                </c:pt>
                <c:pt idx="483">
                  <c:v>1.0828940432261467</c:v>
                </c:pt>
                <c:pt idx="484">
                  <c:v>1.0828940432261467</c:v>
                </c:pt>
                <c:pt idx="485">
                  <c:v>1.0828940432261467</c:v>
                </c:pt>
                <c:pt idx="486">
                  <c:v>1.0828940432261467</c:v>
                </c:pt>
                <c:pt idx="487">
                  <c:v>1.0828940432261467</c:v>
                </c:pt>
                <c:pt idx="488">
                  <c:v>1.0828940432261467</c:v>
                </c:pt>
                <c:pt idx="489">
                  <c:v>1.0828940432261467</c:v>
                </c:pt>
                <c:pt idx="490">
                  <c:v>1.0828940432261467</c:v>
                </c:pt>
                <c:pt idx="491">
                  <c:v>1.0828940432261467</c:v>
                </c:pt>
                <c:pt idx="492">
                  <c:v>1.0828940432261467</c:v>
                </c:pt>
                <c:pt idx="493">
                  <c:v>1.0828940432261467</c:v>
                </c:pt>
                <c:pt idx="494">
                  <c:v>1.0828940432261467</c:v>
                </c:pt>
                <c:pt idx="495">
                  <c:v>1.0828940432261467</c:v>
                </c:pt>
                <c:pt idx="496">
                  <c:v>1.0828940432261467</c:v>
                </c:pt>
                <c:pt idx="497">
                  <c:v>1.0828940432261467</c:v>
                </c:pt>
                <c:pt idx="498">
                  <c:v>1.0828940432261467</c:v>
                </c:pt>
                <c:pt idx="499">
                  <c:v>1.0828940432261467</c:v>
                </c:pt>
                <c:pt idx="500">
                  <c:v>1.0828940432261467</c:v>
                </c:pt>
                <c:pt idx="501">
                  <c:v>1.0828940432261467</c:v>
                </c:pt>
                <c:pt idx="502">
                  <c:v>1.0828940432261467</c:v>
                </c:pt>
                <c:pt idx="503">
                  <c:v>1.0828940432261467</c:v>
                </c:pt>
                <c:pt idx="504">
                  <c:v>1.0828940432261467</c:v>
                </c:pt>
                <c:pt idx="505">
                  <c:v>1.0828940432261467</c:v>
                </c:pt>
                <c:pt idx="506">
                  <c:v>1.0828940432261467</c:v>
                </c:pt>
                <c:pt idx="507">
                  <c:v>1.0828940432261467</c:v>
                </c:pt>
                <c:pt idx="508">
                  <c:v>1.0828940432261467</c:v>
                </c:pt>
                <c:pt idx="509">
                  <c:v>1.0828940432261467</c:v>
                </c:pt>
                <c:pt idx="510">
                  <c:v>1.0828940432261467</c:v>
                </c:pt>
                <c:pt idx="511">
                  <c:v>1.0828940432261467</c:v>
                </c:pt>
                <c:pt idx="512">
                  <c:v>1.0828940432261467</c:v>
                </c:pt>
                <c:pt idx="513">
                  <c:v>1.0828940432261467</c:v>
                </c:pt>
                <c:pt idx="514">
                  <c:v>1.0828940432261467</c:v>
                </c:pt>
                <c:pt idx="515">
                  <c:v>1.0828940432261467</c:v>
                </c:pt>
                <c:pt idx="516">
                  <c:v>1.0828940432261467</c:v>
                </c:pt>
                <c:pt idx="517">
                  <c:v>1.0828940432261467</c:v>
                </c:pt>
                <c:pt idx="518">
                  <c:v>1.0828940432261467</c:v>
                </c:pt>
                <c:pt idx="519">
                  <c:v>1.0828940432261467</c:v>
                </c:pt>
                <c:pt idx="520">
                  <c:v>1.0828940432261467</c:v>
                </c:pt>
                <c:pt idx="521">
                  <c:v>1.0828940432261467</c:v>
                </c:pt>
                <c:pt idx="522">
                  <c:v>1.0828940432261467</c:v>
                </c:pt>
                <c:pt idx="523">
                  <c:v>1.0828940432261467</c:v>
                </c:pt>
                <c:pt idx="524">
                  <c:v>1.0828940432261467</c:v>
                </c:pt>
                <c:pt idx="525">
                  <c:v>1.0828940432261467</c:v>
                </c:pt>
                <c:pt idx="526">
                  <c:v>1.0828940432261467</c:v>
                </c:pt>
                <c:pt idx="527">
                  <c:v>1.0828940432261467</c:v>
                </c:pt>
                <c:pt idx="528">
                  <c:v>1.0828940432261467</c:v>
                </c:pt>
                <c:pt idx="529">
                  <c:v>1.0828940432261467</c:v>
                </c:pt>
                <c:pt idx="530">
                  <c:v>1.0828940432261467</c:v>
                </c:pt>
                <c:pt idx="531">
                  <c:v>1.0828940432261467</c:v>
                </c:pt>
                <c:pt idx="532">
                  <c:v>1.0828940432261467</c:v>
                </c:pt>
                <c:pt idx="533">
                  <c:v>1.0828940432261467</c:v>
                </c:pt>
                <c:pt idx="534">
                  <c:v>1.0828940432261467</c:v>
                </c:pt>
                <c:pt idx="535">
                  <c:v>1.0828940432261467</c:v>
                </c:pt>
                <c:pt idx="536">
                  <c:v>1.0828940432261467</c:v>
                </c:pt>
                <c:pt idx="537">
                  <c:v>1.0828940432261467</c:v>
                </c:pt>
                <c:pt idx="538">
                  <c:v>1.0828940432261467</c:v>
                </c:pt>
                <c:pt idx="539">
                  <c:v>1.0828940432261467</c:v>
                </c:pt>
                <c:pt idx="540">
                  <c:v>1.0828940432261467</c:v>
                </c:pt>
                <c:pt idx="541">
                  <c:v>1.0828940432261467</c:v>
                </c:pt>
                <c:pt idx="542">
                  <c:v>1.0828940432261467</c:v>
                </c:pt>
                <c:pt idx="543">
                  <c:v>1.0828940432261467</c:v>
                </c:pt>
                <c:pt idx="544">
                  <c:v>1.0828940432261467</c:v>
                </c:pt>
                <c:pt idx="545">
                  <c:v>1.0828940432261467</c:v>
                </c:pt>
                <c:pt idx="546">
                  <c:v>1.0828940432261467</c:v>
                </c:pt>
                <c:pt idx="547">
                  <c:v>1.0828940432261467</c:v>
                </c:pt>
                <c:pt idx="548">
                  <c:v>1.0828940432261467</c:v>
                </c:pt>
                <c:pt idx="549">
                  <c:v>1.0828940432261467</c:v>
                </c:pt>
                <c:pt idx="550">
                  <c:v>1.0828940432261467</c:v>
                </c:pt>
                <c:pt idx="551">
                  <c:v>1.0828940432261467</c:v>
                </c:pt>
                <c:pt idx="552">
                  <c:v>1.0828940432261467</c:v>
                </c:pt>
                <c:pt idx="553">
                  <c:v>1.0828940432261467</c:v>
                </c:pt>
                <c:pt idx="554">
                  <c:v>1.0828940432261467</c:v>
                </c:pt>
                <c:pt idx="555">
                  <c:v>1.0828940432261467</c:v>
                </c:pt>
                <c:pt idx="556">
                  <c:v>1.0828940432261467</c:v>
                </c:pt>
                <c:pt idx="557">
                  <c:v>1.0828940432261467</c:v>
                </c:pt>
                <c:pt idx="558">
                  <c:v>1.0828940432261467</c:v>
                </c:pt>
                <c:pt idx="559">
                  <c:v>1.0828940432261467</c:v>
                </c:pt>
                <c:pt idx="560">
                  <c:v>1.0828940432261467</c:v>
                </c:pt>
                <c:pt idx="561">
                  <c:v>1.0828940432261467</c:v>
                </c:pt>
                <c:pt idx="562">
                  <c:v>1.0828940432261467</c:v>
                </c:pt>
                <c:pt idx="563">
                  <c:v>1.0828940432261467</c:v>
                </c:pt>
                <c:pt idx="564">
                  <c:v>1.0828940432261467</c:v>
                </c:pt>
                <c:pt idx="565">
                  <c:v>1.0828940432261467</c:v>
                </c:pt>
                <c:pt idx="566">
                  <c:v>1.0828940432261467</c:v>
                </c:pt>
                <c:pt idx="567">
                  <c:v>1.0828940432261467</c:v>
                </c:pt>
                <c:pt idx="568">
                  <c:v>1.0828940432261467</c:v>
                </c:pt>
                <c:pt idx="569">
                  <c:v>1.0828940432261467</c:v>
                </c:pt>
                <c:pt idx="570">
                  <c:v>1.0828940432261467</c:v>
                </c:pt>
                <c:pt idx="571">
                  <c:v>1.0828940432261467</c:v>
                </c:pt>
                <c:pt idx="572">
                  <c:v>1.0828940432261467</c:v>
                </c:pt>
                <c:pt idx="573">
                  <c:v>1.0828940432261467</c:v>
                </c:pt>
                <c:pt idx="574">
                  <c:v>1.0828940432261467</c:v>
                </c:pt>
                <c:pt idx="575">
                  <c:v>1.0828940432261467</c:v>
                </c:pt>
                <c:pt idx="576">
                  <c:v>1.0828940432261467</c:v>
                </c:pt>
                <c:pt idx="577">
                  <c:v>1.0828940432261467</c:v>
                </c:pt>
                <c:pt idx="578">
                  <c:v>1.0828940432261467</c:v>
                </c:pt>
                <c:pt idx="579">
                  <c:v>1.0828940432261467</c:v>
                </c:pt>
                <c:pt idx="580">
                  <c:v>1.0828940432261467</c:v>
                </c:pt>
                <c:pt idx="581">
                  <c:v>1.0828940432261467</c:v>
                </c:pt>
                <c:pt idx="582">
                  <c:v>1.0828940432261467</c:v>
                </c:pt>
                <c:pt idx="583">
                  <c:v>1.0828940432261467</c:v>
                </c:pt>
                <c:pt idx="584">
                  <c:v>1.0828940432261467</c:v>
                </c:pt>
                <c:pt idx="585">
                  <c:v>1.0828940432261467</c:v>
                </c:pt>
                <c:pt idx="586">
                  <c:v>1.0828940432261467</c:v>
                </c:pt>
                <c:pt idx="587">
                  <c:v>1.0828940432261467</c:v>
                </c:pt>
                <c:pt idx="588">
                  <c:v>1.0828940432261467</c:v>
                </c:pt>
                <c:pt idx="589">
                  <c:v>1.0828940432261467</c:v>
                </c:pt>
                <c:pt idx="590">
                  <c:v>1.0828940432261467</c:v>
                </c:pt>
                <c:pt idx="591">
                  <c:v>1.0828940432261467</c:v>
                </c:pt>
                <c:pt idx="592">
                  <c:v>1.0828940432261467</c:v>
                </c:pt>
                <c:pt idx="593">
                  <c:v>1.0828940432261467</c:v>
                </c:pt>
                <c:pt idx="594">
                  <c:v>1.0828940432261467</c:v>
                </c:pt>
                <c:pt idx="595">
                  <c:v>1.0828940432261467</c:v>
                </c:pt>
                <c:pt idx="596">
                  <c:v>1.0828940432261467</c:v>
                </c:pt>
                <c:pt idx="597">
                  <c:v>1.0828940432261467</c:v>
                </c:pt>
                <c:pt idx="598">
                  <c:v>1.0828940432261467</c:v>
                </c:pt>
                <c:pt idx="599">
                  <c:v>1.0828940432261467</c:v>
                </c:pt>
                <c:pt idx="600">
                  <c:v>1.0828940432261467</c:v>
                </c:pt>
                <c:pt idx="601">
                  <c:v>1.0828940432261467</c:v>
                </c:pt>
                <c:pt idx="602">
                  <c:v>1.0828940432261467</c:v>
                </c:pt>
                <c:pt idx="603">
                  <c:v>1.0828940432261467</c:v>
                </c:pt>
                <c:pt idx="604">
                  <c:v>1.0828940432261467</c:v>
                </c:pt>
                <c:pt idx="605">
                  <c:v>1.0828940432261467</c:v>
                </c:pt>
                <c:pt idx="606">
                  <c:v>1.0828940432261467</c:v>
                </c:pt>
                <c:pt idx="607">
                  <c:v>1.0828940432261467</c:v>
                </c:pt>
                <c:pt idx="608">
                  <c:v>1.0828940432261467</c:v>
                </c:pt>
                <c:pt idx="609">
                  <c:v>1.0828940432261467</c:v>
                </c:pt>
                <c:pt idx="610">
                  <c:v>1.0828940432261467</c:v>
                </c:pt>
                <c:pt idx="611">
                  <c:v>1.0828940432261467</c:v>
                </c:pt>
                <c:pt idx="612">
                  <c:v>1.0828940432261467</c:v>
                </c:pt>
                <c:pt idx="613">
                  <c:v>1.0828940432261467</c:v>
                </c:pt>
                <c:pt idx="614">
                  <c:v>1.0828940432261467</c:v>
                </c:pt>
                <c:pt idx="615">
                  <c:v>1.0828940432261467</c:v>
                </c:pt>
                <c:pt idx="616">
                  <c:v>1.0828940432261467</c:v>
                </c:pt>
                <c:pt idx="617">
                  <c:v>1.0828940432261467</c:v>
                </c:pt>
                <c:pt idx="618">
                  <c:v>1.0828940432261467</c:v>
                </c:pt>
                <c:pt idx="619">
                  <c:v>1.0828940432261467</c:v>
                </c:pt>
                <c:pt idx="620">
                  <c:v>1.0828940432261467</c:v>
                </c:pt>
                <c:pt idx="621">
                  <c:v>1.0828940432261467</c:v>
                </c:pt>
                <c:pt idx="622">
                  <c:v>1.0828940432261467</c:v>
                </c:pt>
                <c:pt idx="623">
                  <c:v>1.0828940432261467</c:v>
                </c:pt>
                <c:pt idx="624">
                  <c:v>1.0828940432261467</c:v>
                </c:pt>
                <c:pt idx="625">
                  <c:v>1.0828940432261467</c:v>
                </c:pt>
                <c:pt idx="626">
                  <c:v>1.0828940432261467</c:v>
                </c:pt>
                <c:pt idx="627">
                  <c:v>1.0828940432261467</c:v>
                </c:pt>
                <c:pt idx="628">
                  <c:v>1.0828940432261467</c:v>
                </c:pt>
                <c:pt idx="629">
                  <c:v>1.0828940432261467</c:v>
                </c:pt>
                <c:pt idx="630">
                  <c:v>1.0828940432261467</c:v>
                </c:pt>
                <c:pt idx="631">
                  <c:v>1.0828940432261467</c:v>
                </c:pt>
                <c:pt idx="632">
                  <c:v>1.0828940432261467</c:v>
                </c:pt>
                <c:pt idx="633">
                  <c:v>1.0828940432261467</c:v>
                </c:pt>
                <c:pt idx="634">
                  <c:v>1.0828940432261467</c:v>
                </c:pt>
                <c:pt idx="635">
                  <c:v>1.0828940432261467</c:v>
                </c:pt>
                <c:pt idx="636">
                  <c:v>1.0828940432261467</c:v>
                </c:pt>
                <c:pt idx="637">
                  <c:v>1.0828940432261467</c:v>
                </c:pt>
                <c:pt idx="638">
                  <c:v>1.0828940432261467</c:v>
                </c:pt>
                <c:pt idx="639">
                  <c:v>1.0828940432261467</c:v>
                </c:pt>
                <c:pt idx="640">
                  <c:v>1.0828940432261467</c:v>
                </c:pt>
                <c:pt idx="641">
                  <c:v>1.0828940432261467</c:v>
                </c:pt>
                <c:pt idx="642">
                  <c:v>1.0828940432261467</c:v>
                </c:pt>
                <c:pt idx="643">
                  <c:v>1.0828940432261467</c:v>
                </c:pt>
                <c:pt idx="644">
                  <c:v>1.0828940432261467</c:v>
                </c:pt>
                <c:pt idx="645">
                  <c:v>1.0828940432261467</c:v>
                </c:pt>
                <c:pt idx="646">
                  <c:v>1.0828940432261467</c:v>
                </c:pt>
                <c:pt idx="647">
                  <c:v>1.0828940432261467</c:v>
                </c:pt>
                <c:pt idx="648">
                  <c:v>1.0828940432261467</c:v>
                </c:pt>
                <c:pt idx="649">
                  <c:v>1.0828940432261467</c:v>
                </c:pt>
                <c:pt idx="650">
                  <c:v>1.0828940432261467</c:v>
                </c:pt>
                <c:pt idx="651">
                  <c:v>1.0828940432261467</c:v>
                </c:pt>
                <c:pt idx="652">
                  <c:v>1.0828940432261467</c:v>
                </c:pt>
                <c:pt idx="653">
                  <c:v>1.0828940432261467</c:v>
                </c:pt>
                <c:pt idx="654">
                  <c:v>1.0828940432261467</c:v>
                </c:pt>
                <c:pt idx="655">
                  <c:v>1.0828940432261467</c:v>
                </c:pt>
                <c:pt idx="656">
                  <c:v>1.0828940432261467</c:v>
                </c:pt>
                <c:pt idx="657">
                  <c:v>1.0828940432261467</c:v>
                </c:pt>
                <c:pt idx="658">
                  <c:v>1.0828940432261467</c:v>
                </c:pt>
                <c:pt idx="659">
                  <c:v>1.0828940432261467</c:v>
                </c:pt>
                <c:pt idx="660">
                  <c:v>1.0828940432261467</c:v>
                </c:pt>
                <c:pt idx="661">
                  <c:v>1.0828940432261467</c:v>
                </c:pt>
                <c:pt idx="662">
                  <c:v>1.0828940432261467</c:v>
                </c:pt>
                <c:pt idx="663">
                  <c:v>1.0828940432261467</c:v>
                </c:pt>
                <c:pt idx="664">
                  <c:v>1.0828940432261467</c:v>
                </c:pt>
                <c:pt idx="665">
                  <c:v>1.0828940432261467</c:v>
                </c:pt>
                <c:pt idx="666">
                  <c:v>1.0828940432261467</c:v>
                </c:pt>
                <c:pt idx="667">
                  <c:v>1.0828940432261467</c:v>
                </c:pt>
                <c:pt idx="668">
                  <c:v>1.0828940432261467</c:v>
                </c:pt>
                <c:pt idx="669">
                  <c:v>1.0828940432261467</c:v>
                </c:pt>
                <c:pt idx="670">
                  <c:v>1.0828940432261467</c:v>
                </c:pt>
                <c:pt idx="671">
                  <c:v>1.0828940432261467</c:v>
                </c:pt>
                <c:pt idx="672">
                  <c:v>1.0828940432261467</c:v>
                </c:pt>
                <c:pt idx="673">
                  <c:v>1.0828940432261467</c:v>
                </c:pt>
                <c:pt idx="674">
                  <c:v>1.0828940432261467</c:v>
                </c:pt>
                <c:pt idx="675">
                  <c:v>1.0828940432261467</c:v>
                </c:pt>
                <c:pt idx="676">
                  <c:v>1.0828940432261467</c:v>
                </c:pt>
                <c:pt idx="677">
                  <c:v>1.0828940432261467</c:v>
                </c:pt>
                <c:pt idx="678">
                  <c:v>1.0828940432261467</c:v>
                </c:pt>
                <c:pt idx="679">
                  <c:v>1.0828940432261467</c:v>
                </c:pt>
                <c:pt idx="680">
                  <c:v>1.0828940432261467</c:v>
                </c:pt>
                <c:pt idx="681">
                  <c:v>1.0828940432261467</c:v>
                </c:pt>
                <c:pt idx="682">
                  <c:v>1.0828940432261467</c:v>
                </c:pt>
                <c:pt idx="683">
                  <c:v>1.0828940432261467</c:v>
                </c:pt>
                <c:pt idx="684">
                  <c:v>1.0828940432261467</c:v>
                </c:pt>
                <c:pt idx="685">
                  <c:v>1.0828940432261467</c:v>
                </c:pt>
                <c:pt idx="686">
                  <c:v>1.0828940432261467</c:v>
                </c:pt>
                <c:pt idx="687">
                  <c:v>1.0828940432261467</c:v>
                </c:pt>
                <c:pt idx="688">
                  <c:v>1.0828940432261467</c:v>
                </c:pt>
                <c:pt idx="689">
                  <c:v>1.0828940432261467</c:v>
                </c:pt>
                <c:pt idx="690">
                  <c:v>1.0828940432261467</c:v>
                </c:pt>
                <c:pt idx="691">
                  <c:v>1.0828940432261467</c:v>
                </c:pt>
                <c:pt idx="692">
                  <c:v>1.0828940432261467</c:v>
                </c:pt>
                <c:pt idx="693">
                  <c:v>1.0828940432261467</c:v>
                </c:pt>
                <c:pt idx="694">
                  <c:v>1.0828940432261467</c:v>
                </c:pt>
                <c:pt idx="695">
                  <c:v>1.0828940432261467</c:v>
                </c:pt>
                <c:pt idx="696">
                  <c:v>1.0828940432261467</c:v>
                </c:pt>
                <c:pt idx="697">
                  <c:v>1.0828940432261467</c:v>
                </c:pt>
                <c:pt idx="698">
                  <c:v>1.0828940432261467</c:v>
                </c:pt>
                <c:pt idx="699">
                  <c:v>1.0828940432261467</c:v>
                </c:pt>
                <c:pt idx="700">
                  <c:v>1.0828940432261467</c:v>
                </c:pt>
                <c:pt idx="701">
                  <c:v>1.0828940432261467</c:v>
                </c:pt>
                <c:pt idx="702">
                  <c:v>1.0828940432261467</c:v>
                </c:pt>
                <c:pt idx="703">
                  <c:v>1.0828940432261467</c:v>
                </c:pt>
                <c:pt idx="704">
                  <c:v>1.0828940432261467</c:v>
                </c:pt>
                <c:pt idx="705">
                  <c:v>1.0828940432261467</c:v>
                </c:pt>
                <c:pt idx="706">
                  <c:v>1.0828940432261467</c:v>
                </c:pt>
                <c:pt idx="707">
                  <c:v>1.0828940432261467</c:v>
                </c:pt>
                <c:pt idx="708">
                  <c:v>1.0828940432261467</c:v>
                </c:pt>
                <c:pt idx="709">
                  <c:v>1.0828940432261467</c:v>
                </c:pt>
                <c:pt idx="710">
                  <c:v>1.0828940432261467</c:v>
                </c:pt>
                <c:pt idx="711">
                  <c:v>1.0828940432261467</c:v>
                </c:pt>
                <c:pt idx="712">
                  <c:v>1.0828940432261467</c:v>
                </c:pt>
                <c:pt idx="713">
                  <c:v>1.0828940432261467</c:v>
                </c:pt>
                <c:pt idx="714">
                  <c:v>1.0828940432261467</c:v>
                </c:pt>
                <c:pt idx="715">
                  <c:v>1.0828940432261467</c:v>
                </c:pt>
                <c:pt idx="716">
                  <c:v>1.0828940432261467</c:v>
                </c:pt>
                <c:pt idx="717">
                  <c:v>1.0828940432261467</c:v>
                </c:pt>
                <c:pt idx="718">
                  <c:v>1.0828940432261467</c:v>
                </c:pt>
                <c:pt idx="719">
                  <c:v>1.0828940432261467</c:v>
                </c:pt>
                <c:pt idx="720">
                  <c:v>1.0828940432261467</c:v>
                </c:pt>
                <c:pt idx="721">
                  <c:v>1.0828940432261467</c:v>
                </c:pt>
                <c:pt idx="722">
                  <c:v>1.0828940432261467</c:v>
                </c:pt>
                <c:pt idx="723">
                  <c:v>1.0828940432261467</c:v>
                </c:pt>
                <c:pt idx="724">
                  <c:v>1.0828940432261467</c:v>
                </c:pt>
                <c:pt idx="725">
                  <c:v>1.0828940432261467</c:v>
                </c:pt>
                <c:pt idx="726">
                  <c:v>1.0828940432261467</c:v>
                </c:pt>
                <c:pt idx="727">
                  <c:v>1.0828940432261467</c:v>
                </c:pt>
                <c:pt idx="728">
                  <c:v>1.0828940432261467</c:v>
                </c:pt>
                <c:pt idx="729">
                  <c:v>1.0828940432261467</c:v>
                </c:pt>
                <c:pt idx="730">
                  <c:v>1.0828940432261467</c:v>
                </c:pt>
                <c:pt idx="731">
                  <c:v>1.0828940432261467</c:v>
                </c:pt>
                <c:pt idx="732">
                  <c:v>1.0828940432261467</c:v>
                </c:pt>
                <c:pt idx="733">
                  <c:v>1.0828940432261467</c:v>
                </c:pt>
                <c:pt idx="734">
                  <c:v>1.0828940432261467</c:v>
                </c:pt>
                <c:pt idx="735">
                  <c:v>1.0828940432261467</c:v>
                </c:pt>
                <c:pt idx="736">
                  <c:v>1.0828940432261467</c:v>
                </c:pt>
                <c:pt idx="737">
                  <c:v>1.0828940432261467</c:v>
                </c:pt>
                <c:pt idx="738">
                  <c:v>1.0828940432261467</c:v>
                </c:pt>
                <c:pt idx="739">
                  <c:v>1.0828940432261467</c:v>
                </c:pt>
                <c:pt idx="740">
                  <c:v>1.0828940432261467</c:v>
                </c:pt>
                <c:pt idx="741">
                  <c:v>1.0828940432261467</c:v>
                </c:pt>
                <c:pt idx="742">
                  <c:v>1.0828940432261467</c:v>
                </c:pt>
                <c:pt idx="743">
                  <c:v>1.0828940432261467</c:v>
                </c:pt>
                <c:pt idx="744">
                  <c:v>1.0828940432261467</c:v>
                </c:pt>
                <c:pt idx="745">
                  <c:v>1.0828940432261467</c:v>
                </c:pt>
                <c:pt idx="746">
                  <c:v>1.0828940432261467</c:v>
                </c:pt>
                <c:pt idx="747">
                  <c:v>1.0828940432261467</c:v>
                </c:pt>
                <c:pt idx="748">
                  <c:v>1.0828940432261467</c:v>
                </c:pt>
                <c:pt idx="749">
                  <c:v>1.0828940432261467</c:v>
                </c:pt>
                <c:pt idx="750">
                  <c:v>1.0828940432261467</c:v>
                </c:pt>
                <c:pt idx="751">
                  <c:v>1.0828940432261467</c:v>
                </c:pt>
                <c:pt idx="752">
                  <c:v>1.0828940432261467</c:v>
                </c:pt>
                <c:pt idx="753">
                  <c:v>1.0828940432261467</c:v>
                </c:pt>
                <c:pt idx="754">
                  <c:v>1.0828940432261467</c:v>
                </c:pt>
                <c:pt idx="755">
                  <c:v>1.0828940432261467</c:v>
                </c:pt>
                <c:pt idx="756">
                  <c:v>1.0828940432261467</c:v>
                </c:pt>
                <c:pt idx="757">
                  <c:v>1.0828940432261467</c:v>
                </c:pt>
                <c:pt idx="758">
                  <c:v>1.0828940432261467</c:v>
                </c:pt>
                <c:pt idx="759">
                  <c:v>1.0828940432261467</c:v>
                </c:pt>
                <c:pt idx="760">
                  <c:v>1.0828940432261467</c:v>
                </c:pt>
                <c:pt idx="761">
                  <c:v>1.0828940432261467</c:v>
                </c:pt>
                <c:pt idx="762">
                  <c:v>1.0828940432261467</c:v>
                </c:pt>
                <c:pt idx="763">
                  <c:v>1.0828940432261467</c:v>
                </c:pt>
                <c:pt idx="764">
                  <c:v>1.0828940432261467</c:v>
                </c:pt>
                <c:pt idx="765">
                  <c:v>1.0828940432261467</c:v>
                </c:pt>
                <c:pt idx="766">
                  <c:v>1.0828940432261467</c:v>
                </c:pt>
                <c:pt idx="767">
                  <c:v>1.0828940432261467</c:v>
                </c:pt>
                <c:pt idx="768">
                  <c:v>1.0828940432261467</c:v>
                </c:pt>
                <c:pt idx="769">
                  <c:v>1.0828940432261467</c:v>
                </c:pt>
                <c:pt idx="770">
                  <c:v>1.0828940432261467</c:v>
                </c:pt>
                <c:pt idx="771">
                  <c:v>1.0828940432261467</c:v>
                </c:pt>
                <c:pt idx="772">
                  <c:v>1.0828940432261467</c:v>
                </c:pt>
                <c:pt idx="773">
                  <c:v>1.0828940432261467</c:v>
                </c:pt>
                <c:pt idx="774">
                  <c:v>1.0828940432261467</c:v>
                </c:pt>
                <c:pt idx="775">
                  <c:v>1.0828940432261467</c:v>
                </c:pt>
                <c:pt idx="776">
                  <c:v>1.0828940432261467</c:v>
                </c:pt>
                <c:pt idx="777">
                  <c:v>1.0828940432261467</c:v>
                </c:pt>
                <c:pt idx="778">
                  <c:v>1.0828940432261467</c:v>
                </c:pt>
                <c:pt idx="779">
                  <c:v>1.0828940432261467</c:v>
                </c:pt>
                <c:pt idx="780">
                  <c:v>1.0828940432261467</c:v>
                </c:pt>
                <c:pt idx="781">
                  <c:v>1.0828940432261467</c:v>
                </c:pt>
                <c:pt idx="782">
                  <c:v>1.0828940432261467</c:v>
                </c:pt>
                <c:pt idx="783">
                  <c:v>1.0828940432261467</c:v>
                </c:pt>
                <c:pt idx="784">
                  <c:v>1.0828940432261467</c:v>
                </c:pt>
                <c:pt idx="785">
                  <c:v>1.0828940432261467</c:v>
                </c:pt>
                <c:pt idx="786">
                  <c:v>1.0828940432261467</c:v>
                </c:pt>
                <c:pt idx="787">
                  <c:v>1.0828940432261467</c:v>
                </c:pt>
                <c:pt idx="788">
                  <c:v>1.0828940432261467</c:v>
                </c:pt>
                <c:pt idx="789">
                  <c:v>1.0828940432261467</c:v>
                </c:pt>
                <c:pt idx="790">
                  <c:v>1.0828940432261467</c:v>
                </c:pt>
                <c:pt idx="791">
                  <c:v>1.0828940432261467</c:v>
                </c:pt>
                <c:pt idx="792">
                  <c:v>1.0828940432261467</c:v>
                </c:pt>
                <c:pt idx="793">
                  <c:v>1.0828940432261467</c:v>
                </c:pt>
                <c:pt idx="794">
                  <c:v>1.0828940432261467</c:v>
                </c:pt>
                <c:pt idx="795">
                  <c:v>1.0828940432261467</c:v>
                </c:pt>
                <c:pt idx="796">
                  <c:v>1.0828940432261467</c:v>
                </c:pt>
                <c:pt idx="797">
                  <c:v>1.0828940432261467</c:v>
                </c:pt>
                <c:pt idx="798">
                  <c:v>1.0828940432261467</c:v>
                </c:pt>
                <c:pt idx="799">
                  <c:v>1.0828940432261467</c:v>
                </c:pt>
                <c:pt idx="800">
                  <c:v>1.0828940432261467</c:v>
                </c:pt>
                <c:pt idx="801">
                  <c:v>1.0828940432261467</c:v>
                </c:pt>
                <c:pt idx="802">
                  <c:v>1.0828940432261467</c:v>
                </c:pt>
                <c:pt idx="803">
                  <c:v>1.0828940432261467</c:v>
                </c:pt>
                <c:pt idx="804">
                  <c:v>1.0828940432261467</c:v>
                </c:pt>
                <c:pt idx="805">
                  <c:v>1.0828940432261467</c:v>
                </c:pt>
                <c:pt idx="806">
                  <c:v>1.0828940432261467</c:v>
                </c:pt>
                <c:pt idx="807">
                  <c:v>1.0828940432261467</c:v>
                </c:pt>
                <c:pt idx="808">
                  <c:v>1.0828940432261467</c:v>
                </c:pt>
                <c:pt idx="809">
                  <c:v>1.0828940432261467</c:v>
                </c:pt>
                <c:pt idx="810">
                  <c:v>1.0828940432261467</c:v>
                </c:pt>
                <c:pt idx="811">
                  <c:v>1.0828940432261467</c:v>
                </c:pt>
                <c:pt idx="812">
                  <c:v>1.0828940432261467</c:v>
                </c:pt>
                <c:pt idx="813">
                  <c:v>1.0828940432261467</c:v>
                </c:pt>
                <c:pt idx="814">
                  <c:v>1.0828940432261467</c:v>
                </c:pt>
                <c:pt idx="815">
                  <c:v>1.0828940432261467</c:v>
                </c:pt>
                <c:pt idx="816">
                  <c:v>1.0828940432261467</c:v>
                </c:pt>
                <c:pt idx="817">
                  <c:v>1.0828940432261467</c:v>
                </c:pt>
                <c:pt idx="818">
                  <c:v>1.0828940432261467</c:v>
                </c:pt>
                <c:pt idx="819">
                  <c:v>1.0828940432261467</c:v>
                </c:pt>
                <c:pt idx="820">
                  <c:v>1.0828940432261467</c:v>
                </c:pt>
                <c:pt idx="821">
                  <c:v>1.0828940432261467</c:v>
                </c:pt>
                <c:pt idx="822">
                  <c:v>1.0828940432261467</c:v>
                </c:pt>
                <c:pt idx="823">
                  <c:v>1.0828940432261467</c:v>
                </c:pt>
                <c:pt idx="824">
                  <c:v>1.0828940432261467</c:v>
                </c:pt>
                <c:pt idx="825">
                  <c:v>1.0828940432261467</c:v>
                </c:pt>
                <c:pt idx="826">
                  <c:v>1.0828940432261467</c:v>
                </c:pt>
                <c:pt idx="827">
                  <c:v>1.0828940432261467</c:v>
                </c:pt>
                <c:pt idx="828">
                  <c:v>1.0828940432261467</c:v>
                </c:pt>
                <c:pt idx="829">
                  <c:v>1.0828940432261467</c:v>
                </c:pt>
                <c:pt idx="830">
                  <c:v>1.0828940432261467</c:v>
                </c:pt>
                <c:pt idx="831">
                  <c:v>1.0828940432261467</c:v>
                </c:pt>
                <c:pt idx="832">
                  <c:v>1.0828940432261467</c:v>
                </c:pt>
                <c:pt idx="833">
                  <c:v>1.0828940432261467</c:v>
                </c:pt>
                <c:pt idx="834">
                  <c:v>1.0828940432261467</c:v>
                </c:pt>
                <c:pt idx="835">
                  <c:v>1.0828940432261467</c:v>
                </c:pt>
                <c:pt idx="836">
                  <c:v>1.0828940432261467</c:v>
                </c:pt>
                <c:pt idx="837">
                  <c:v>1.0828940432261467</c:v>
                </c:pt>
                <c:pt idx="838">
                  <c:v>1.0828940432261467</c:v>
                </c:pt>
                <c:pt idx="839">
                  <c:v>1.0828940432261467</c:v>
                </c:pt>
                <c:pt idx="840">
                  <c:v>1.0828940432261467</c:v>
                </c:pt>
                <c:pt idx="841">
                  <c:v>1.0828940432261467</c:v>
                </c:pt>
                <c:pt idx="842">
                  <c:v>1.0828940432261467</c:v>
                </c:pt>
                <c:pt idx="843">
                  <c:v>1.0828940432261467</c:v>
                </c:pt>
                <c:pt idx="844">
                  <c:v>1.0828940432261467</c:v>
                </c:pt>
                <c:pt idx="845">
                  <c:v>1.0828940432261467</c:v>
                </c:pt>
                <c:pt idx="846">
                  <c:v>1.0828940432261467</c:v>
                </c:pt>
                <c:pt idx="847">
                  <c:v>1.0828940432261467</c:v>
                </c:pt>
                <c:pt idx="848">
                  <c:v>1.0828940432261467</c:v>
                </c:pt>
                <c:pt idx="849">
                  <c:v>1.0828940432261467</c:v>
                </c:pt>
                <c:pt idx="850">
                  <c:v>1.0828940432261467</c:v>
                </c:pt>
                <c:pt idx="851">
                  <c:v>1.0828940432261467</c:v>
                </c:pt>
                <c:pt idx="852">
                  <c:v>1.0828940432261467</c:v>
                </c:pt>
                <c:pt idx="853">
                  <c:v>1.0828940432261467</c:v>
                </c:pt>
                <c:pt idx="854">
                  <c:v>1.0828940432261467</c:v>
                </c:pt>
                <c:pt idx="855">
                  <c:v>1.0828940432261467</c:v>
                </c:pt>
                <c:pt idx="856">
                  <c:v>1.0828940432261467</c:v>
                </c:pt>
                <c:pt idx="857">
                  <c:v>1.0828940432261467</c:v>
                </c:pt>
              </c:numCache>
            </c:numRef>
          </c:val>
          <c:smooth val="0"/>
          <c:extLst>
            <c:ext xmlns:c16="http://schemas.microsoft.com/office/drawing/2014/chart" uri="{C3380CC4-5D6E-409C-BE32-E72D297353CC}">
              <c16:uniqueId val="{00000002-B6EC-47EC-8B19-D0C3B669FC2D}"/>
            </c:ext>
          </c:extLst>
        </c:ser>
        <c:ser>
          <c:idx val="3"/>
          <c:order val="3"/>
          <c:tx>
            <c:strRef>
              <c:f>'Working Data (Jan 21 - May 24)'!$AU$9</c:f>
              <c:strCache>
                <c:ptCount val="1"/>
                <c:pt idx="0">
                  <c:v>Theoretical
Stop Loss Level</c:v>
                </c:pt>
              </c:strCache>
            </c:strRef>
          </c:tx>
          <c:spPr>
            <a:ln w="28575" cap="rnd">
              <a:solidFill>
                <a:schemeClr val="accent4"/>
              </a:solidFill>
              <a:round/>
            </a:ln>
            <a:effectLst/>
          </c:spPr>
          <c:marker>
            <c:symbol val="none"/>
          </c:marker>
          <c:val>
            <c:numRef>
              <c:f>'Working Data (Jan 21 - May 24)'!$AU$10:$AU$867</c:f>
              <c:numCache>
                <c:formatCode>0.000000</c:formatCode>
                <c:ptCount val="858"/>
                <c:pt idx="431">
                  <c:v>1.0903764593757448</c:v>
                </c:pt>
                <c:pt idx="432">
                  <c:v>1.0903764593757448</c:v>
                </c:pt>
                <c:pt idx="433">
                  <c:v>1.0903764593757448</c:v>
                </c:pt>
                <c:pt idx="434">
                  <c:v>1.0903764593757448</c:v>
                </c:pt>
                <c:pt idx="435">
                  <c:v>1.0903764593757448</c:v>
                </c:pt>
                <c:pt idx="436">
                  <c:v>1.0825380401704199</c:v>
                </c:pt>
                <c:pt idx="437">
                  <c:v>1.0825380401704199</c:v>
                </c:pt>
                <c:pt idx="438">
                  <c:v>1.0817889042646875</c:v>
                </c:pt>
                <c:pt idx="439">
                  <c:v>1.0731627406433097</c:v>
                </c:pt>
                <c:pt idx="440">
                  <c:v>1.071636615811373</c:v>
                </c:pt>
                <c:pt idx="441">
                  <c:v>1.071636615811373</c:v>
                </c:pt>
                <c:pt idx="442">
                  <c:v>1.071636615811373</c:v>
                </c:pt>
                <c:pt idx="443">
                  <c:v>1.0675647668393782</c:v>
                </c:pt>
                <c:pt idx="444">
                  <c:v>1.06608032481071</c:v>
                </c:pt>
                <c:pt idx="445">
                  <c:v>1.0658410744264131</c:v>
                </c:pt>
                <c:pt idx="446">
                  <c:v>1.0658410744264131</c:v>
                </c:pt>
                <c:pt idx="447">
                  <c:v>1.0658410744264131</c:v>
                </c:pt>
                <c:pt idx="448">
                  <c:v>1.0658410744264131</c:v>
                </c:pt>
                <c:pt idx="450">
                  <c:v>1.0828013105546457</c:v>
                </c:pt>
                <c:pt idx="454">
                  <c:v>1.0891711988649799</c:v>
                </c:pt>
                <c:pt idx="467">
                  <c:v>1.0902539904462309</c:v>
                </c:pt>
                <c:pt idx="468">
                  <c:v>1.089814523381295</c:v>
                </c:pt>
                <c:pt idx="469">
                  <c:v>1.089814523381295</c:v>
                </c:pt>
                <c:pt idx="470">
                  <c:v>1.089814523381295</c:v>
                </c:pt>
                <c:pt idx="471">
                  <c:v>1.089814523381295</c:v>
                </c:pt>
                <c:pt idx="472">
                  <c:v>1.089814523381295</c:v>
                </c:pt>
                <c:pt idx="479">
                  <c:v>1.0881393861892581</c:v>
                </c:pt>
                <c:pt idx="480">
                  <c:v>1.0881393861892581</c:v>
                </c:pt>
                <c:pt idx="481">
                  <c:v>1.0803841418369859</c:v>
                </c:pt>
                <c:pt idx="482">
                  <c:v>1.0803841418369859</c:v>
                </c:pt>
                <c:pt idx="483">
                  <c:v>1.0803841418369859</c:v>
                </c:pt>
                <c:pt idx="484">
                  <c:v>1.0793737373737373</c:v>
                </c:pt>
                <c:pt idx="485">
                  <c:v>1.0793737373737373</c:v>
                </c:pt>
                <c:pt idx="486">
                  <c:v>1.0762874335292472</c:v>
                </c:pt>
                <c:pt idx="487">
                  <c:v>1.0762874335292472</c:v>
                </c:pt>
                <c:pt idx="488">
                  <c:v>1.0762874335292472</c:v>
                </c:pt>
                <c:pt idx="489">
                  <c:v>1.0762874335292472</c:v>
                </c:pt>
                <c:pt idx="490">
                  <c:v>1.0762874335292472</c:v>
                </c:pt>
                <c:pt idx="491">
                  <c:v>1.0762874335292472</c:v>
                </c:pt>
                <c:pt idx="492">
                  <c:v>1.0745780051150897</c:v>
                </c:pt>
                <c:pt idx="493">
                  <c:v>1.0692226054656406</c:v>
                </c:pt>
                <c:pt idx="494">
                  <c:v>1.0598176570903841</c:v>
                </c:pt>
                <c:pt idx="495">
                  <c:v>1.0598176570903841</c:v>
                </c:pt>
                <c:pt idx="496">
                  <c:v>1.0598176570903841</c:v>
                </c:pt>
                <c:pt idx="497">
                  <c:v>1.0598176570903841</c:v>
                </c:pt>
                <c:pt idx="519">
                  <c:v>1.0881718306381927</c:v>
                </c:pt>
                <c:pt idx="520">
                  <c:v>1.0881718306381927</c:v>
                </c:pt>
                <c:pt idx="521">
                  <c:v>1.0881718306381927</c:v>
                </c:pt>
                <c:pt idx="522">
                  <c:v>1.0881718306381927</c:v>
                </c:pt>
                <c:pt idx="523">
                  <c:v>1.0881718306381927</c:v>
                </c:pt>
                <c:pt idx="524">
                  <c:v>1.0881718306381927</c:v>
                </c:pt>
                <c:pt idx="528">
                  <c:v>1.0933256469382526</c:v>
                </c:pt>
                <c:pt idx="529">
                  <c:v>1.0933256469382526</c:v>
                </c:pt>
                <c:pt idx="530">
                  <c:v>1.0915410531569751</c:v>
                </c:pt>
                <c:pt idx="531">
                  <c:v>1.0915410531569751</c:v>
                </c:pt>
                <c:pt idx="532">
                  <c:v>1.0915410531569751</c:v>
                </c:pt>
                <c:pt idx="533">
                  <c:v>1.0915410531569751</c:v>
                </c:pt>
                <c:pt idx="534">
                  <c:v>1.0915410531569751</c:v>
                </c:pt>
                <c:pt idx="535">
                  <c:v>1.0915410531569751</c:v>
                </c:pt>
                <c:pt idx="536">
                  <c:v>1.0915410531569751</c:v>
                </c:pt>
                <c:pt idx="537">
                  <c:v>1.0915410531569751</c:v>
                </c:pt>
                <c:pt idx="538">
                  <c:v>1.0915410531569751</c:v>
                </c:pt>
                <c:pt idx="539">
                  <c:v>1.0915410531569751</c:v>
                </c:pt>
                <c:pt idx="540">
                  <c:v>1.0915410531569751</c:v>
                </c:pt>
                <c:pt idx="541">
                  <c:v>1.0915410531569751</c:v>
                </c:pt>
                <c:pt idx="542">
                  <c:v>1.0915410531569751</c:v>
                </c:pt>
                <c:pt idx="543">
                  <c:v>1.0879555722891565</c:v>
                </c:pt>
                <c:pt idx="544">
                  <c:v>1.0818021377081781</c:v>
                </c:pt>
                <c:pt idx="545">
                  <c:v>1.0818021377081781</c:v>
                </c:pt>
                <c:pt idx="546">
                  <c:v>1.0818021377081781</c:v>
                </c:pt>
                <c:pt idx="547">
                  <c:v>1.0818021377081781</c:v>
                </c:pt>
                <c:pt idx="548">
                  <c:v>1.0818021377081781</c:v>
                </c:pt>
                <c:pt idx="549">
                  <c:v>1.0818021377081781</c:v>
                </c:pt>
                <c:pt idx="550">
                  <c:v>1.0818021377081781</c:v>
                </c:pt>
                <c:pt idx="555">
                  <c:v>1.0919075642313765</c:v>
                </c:pt>
                <c:pt idx="556">
                  <c:v>1.0919075642313765</c:v>
                </c:pt>
                <c:pt idx="557">
                  <c:v>1.0919075642313765</c:v>
                </c:pt>
                <c:pt idx="558">
                  <c:v>1.0877259601501588</c:v>
                </c:pt>
                <c:pt idx="559">
                  <c:v>1.0786650185414091</c:v>
                </c:pt>
                <c:pt idx="560">
                  <c:v>1.0781612021857923</c:v>
                </c:pt>
                <c:pt idx="561">
                  <c:v>1.0739468274633412</c:v>
                </c:pt>
                <c:pt idx="562">
                  <c:v>1.0674465510286404</c:v>
                </c:pt>
                <c:pt idx="563">
                  <c:v>1.066326153032906</c:v>
                </c:pt>
                <c:pt idx="564">
                  <c:v>1.066326153032906</c:v>
                </c:pt>
                <c:pt idx="565">
                  <c:v>1.0629339610952795</c:v>
                </c:pt>
                <c:pt idx="566">
                  <c:v>1.0629339610952795</c:v>
                </c:pt>
                <c:pt idx="567">
                  <c:v>1.0629339610952795</c:v>
                </c:pt>
                <c:pt idx="568">
                  <c:v>1.0629339610952795</c:v>
                </c:pt>
                <c:pt idx="569">
                  <c:v>1.0605433582730284</c:v>
                </c:pt>
                <c:pt idx="570">
                  <c:v>1.0593718472255584</c:v>
                </c:pt>
                <c:pt idx="571">
                  <c:v>1.0583118305744887</c:v>
                </c:pt>
                <c:pt idx="572">
                  <c:v>1.0563875424139604</c:v>
                </c:pt>
                <c:pt idx="573">
                  <c:v>1.0563875424139604</c:v>
                </c:pt>
                <c:pt idx="574">
                  <c:v>1.0563875424139604</c:v>
                </c:pt>
                <c:pt idx="575">
                  <c:v>1.0563875424139604</c:v>
                </c:pt>
                <c:pt idx="576">
                  <c:v>1.0563875424139604</c:v>
                </c:pt>
                <c:pt idx="577">
                  <c:v>1.0563875424139604</c:v>
                </c:pt>
                <c:pt idx="578">
                  <c:v>1.0563875424139604</c:v>
                </c:pt>
                <c:pt idx="579">
                  <c:v>1.0562605423640847</c:v>
                </c:pt>
                <c:pt idx="580">
                  <c:v>1.0562605423640847</c:v>
                </c:pt>
                <c:pt idx="581">
                  <c:v>1.0562605423640847</c:v>
                </c:pt>
                <c:pt idx="582">
                  <c:v>1.0562605423640847</c:v>
                </c:pt>
                <c:pt idx="583">
                  <c:v>1.0562605423640847</c:v>
                </c:pt>
                <c:pt idx="584">
                  <c:v>1.0562605423640847</c:v>
                </c:pt>
                <c:pt idx="585">
                  <c:v>1.0562605423640847</c:v>
                </c:pt>
                <c:pt idx="586">
                  <c:v>1.0562605423640847</c:v>
                </c:pt>
              </c:numCache>
            </c:numRef>
          </c:val>
          <c:smooth val="0"/>
          <c:extLst>
            <c:ext xmlns:c16="http://schemas.microsoft.com/office/drawing/2014/chart" uri="{C3380CC4-5D6E-409C-BE32-E72D297353CC}">
              <c16:uniqueId val="{00000003-B6EC-47EC-8B19-D0C3B669FC2D}"/>
            </c:ext>
          </c:extLst>
        </c:ser>
        <c:dLbls>
          <c:showLegendKey val="0"/>
          <c:showVal val="0"/>
          <c:showCatName val="0"/>
          <c:showSerName val="0"/>
          <c:showPercent val="0"/>
          <c:showBubbleSize val="0"/>
        </c:dLbls>
        <c:smooth val="0"/>
        <c:axId val="1119402799"/>
        <c:axId val="1119400399"/>
      </c:lineChart>
      <c:catAx>
        <c:axId val="1119402799"/>
        <c:scaling>
          <c:orientation val="minMax"/>
        </c:scaling>
        <c:delete val="1"/>
        <c:axPos val="b"/>
        <c:majorTickMark val="none"/>
        <c:minorTickMark val="none"/>
        <c:tickLblPos val="nextTo"/>
        <c:crossAx val="1119400399"/>
        <c:crosses val="autoZero"/>
        <c:auto val="1"/>
        <c:lblAlgn val="ctr"/>
        <c:lblOffset val="100"/>
        <c:noMultiLvlLbl val="0"/>
      </c:catAx>
      <c:valAx>
        <c:axId val="1119400399"/>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402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156882</xdr:colOff>
      <xdr:row>78</xdr:row>
      <xdr:rowOff>0</xdr:rowOff>
    </xdr:from>
    <xdr:to>
      <xdr:col>3</xdr:col>
      <xdr:colOff>1680882</xdr:colOff>
      <xdr:row>97</xdr:row>
      <xdr:rowOff>173182</xdr:rowOff>
    </xdr:to>
    <xdr:pic>
      <xdr:nvPicPr>
        <xdr:cNvPr id="2" name="Picture 1">
          <a:extLst>
            <a:ext uri="{FF2B5EF4-FFF2-40B4-BE49-F238E27FC236}">
              <a16:creationId xmlns:a16="http://schemas.microsoft.com/office/drawing/2014/main" id="{E2C938D6-063F-945C-0032-CD6A2D738ED7}"/>
            </a:ext>
          </a:extLst>
        </xdr:cNvPr>
        <xdr:cNvPicPr>
          <a:picLocks noChangeAspect="1"/>
        </xdr:cNvPicPr>
      </xdr:nvPicPr>
      <xdr:blipFill>
        <a:blip xmlns:r="http://schemas.openxmlformats.org/officeDocument/2006/relationships" r:embed="rId1"/>
        <a:stretch>
          <a:fillRect/>
        </a:stretch>
      </xdr:blipFill>
      <xdr:spPr>
        <a:xfrm>
          <a:off x="156882" y="23102455"/>
          <a:ext cx="5455227" cy="3792682"/>
        </a:xfrm>
        <a:prstGeom prst="rect">
          <a:avLst/>
        </a:prstGeom>
        <a:effectLst>
          <a:outerShdw blurRad="50800" dist="38100" dir="2700000" algn="tl" rotWithShape="0">
            <a:prstClr val="black">
              <a:alpha val="40000"/>
            </a:prstClr>
          </a:outerShdw>
        </a:effectLst>
      </xdr:spPr>
    </xdr:pic>
    <xdr:clientData/>
  </xdr:twoCellAnchor>
  <xdr:twoCellAnchor editAs="oneCell">
    <xdr:from>
      <xdr:col>15</xdr:col>
      <xdr:colOff>280147</xdr:colOff>
      <xdr:row>78</xdr:row>
      <xdr:rowOff>51167</xdr:rowOff>
    </xdr:from>
    <xdr:to>
      <xdr:col>30</xdr:col>
      <xdr:colOff>932891</xdr:colOff>
      <xdr:row>98</xdr:row>
      <xdr:rowOff>8282</xdr:rowOff>
    </xdr:to>
    <xdr:pic>
      <xdr:nvPicPr>
        <xdr:cNvPr id="5" name="Picture 4">
          <a:extLst>
            <a:ext uri="{FF2B5EF4-FFF2-40B4-BE49-F238E27FC236}">
              <a16:creationId xmlns:a16="http://schemas.microsoft.com/office/drawing/2014/main" id="{5C3661A5-50D4-627E-DECC-BC95A1852541}"/>
            </a:ext>
          </a:extLst>
        </xdr:cNvPr>
        <xdr:cNvPicPr>
          <a:picLocks noChangeAspect="1"/>
        </xdr:cNvPicPr>
      </xdr:nvPicPr>
      <xdr:blipFill>
        <a:blip xmlns:r="http://schemas.openxmlformats.org/officeDocument/2006/relationships" r:embed="rId2"/>
        <a:stretch>
          <a:fillRect/>
        </a:stretch>
      </xdr:blipFill>
      <xdr:spPr>
        <a:xfrm>
          <a:off x="15948772" y="17434292"/>
          <a:ext cx="9939619" cy="3767115"/>
        </a:xfrm>
        <a:prstGeom prst="rect">
          <a:avLst/>
        </a:prstGeom>
        <a:effectLst>
          <a:outerShdw blurRad="50800" dist="38100" dir="2700000" algn="tl" rotWithShape="0">
            <a:prstClr val="black">
              <a:alpha val="40000"/>
            </a:prstClr>
          </a:outerShdw>
        </a:effectLst>
      </xdr:spPr>
    </xdr:pic>
    <xdr:clientData/>
  </xdr:twoCellAnchor>
  <xdr:twoCellAnchor editAs="oneCell">
    <xdr:from>
      <xdr:col>14</xdr:col>
      <xdr:colOff>311726</xdr:colOff>
      <xdr:row>15</xdr:row>
      <xdr:rowOff>121226</xdr:rowOff>
    </xdr:from>
    <xdr:to>
      <xdr:col>30</xdr:col>
      <xdr:colOff>384055</xdr:colOff>
      <xdr:row>32</xdr:row>
      <xdr:rowOff>67477</xdr:rowOff>
    </xdr:to>
    <xdr:pic>
      <xdr:nvPicPr>
        <xdr:cNvPr id="4" name="Picture 3">
          <a:extLst>
            <a:ext uri="{FF2B5EF4-FFF2-40B4-BE49-F238E27FC236}">
              <a16:creationId xmlns:a16="http://schemas.microsoft.com/office/drawing/2014/main" id="{CC30DD9A-CF9A-42FA-B411-9A99A1E977E4}"/>
            </a:ext>
          </a:extLst>
        </xdr:cNvPr>
        <xdr:cNvPicPr>
          <a:picLocks noChangeAspect="1"/>
        </xdr:cNvPicPr>
      </xdr:nvPicPr>
      <xdr:blipFill>
        <a:blip xmlns:r="http://schemas.openxmlformats.org/officeDocument/2006/relationships" r:embed="rId2"/>
        <a:stretch>
          <a:fillRect/>
        </a:stretch>
      </xdr:blipFill>
      <xdr:spPr>
        <a:xfrm>
          <a:off x="15309271" y="3844635"/>
          <a:ext cx="9770511" cy="3790887"/>
        </a:xfrm>
        <a:prstGeom prst="rect">
          <a:avLst/>
        </a:prstGeom>
        <a:effectLst>
          <a:outerShdw blurRad="50800" dist="38100" dir="2700000" algn="tl" rotWithShape="0">
            <a:prstClr val="black">
              <a:alpha val="40000"/>
            </a:prstClr>
          </a:outerShdw>
        </a:effectLst>
      </xdr:spPr>
    </xdr:pic>
    <xdr:clientData/>
  </xdr:twoCellAnchor>
  <xdr:twoCellAnchor editAs="oneCell">
    <xdr:from>
      <xdr:col>4</xdr:col>
      <xdr:colOff>450272</xdr:colOff>
      <xdr:row>15</xdr:row>
      <xdr:rowOff>190502</xdr:rowOff>
    </xdr:from>
    <xdr:to>
      <xdr:col>13</xdr:col>
      <xdr:colOff>41691</xdr:colOff>
      <xdr:row>32</xdr:row>
      <xdr:rowOff>17319</xdr:rowOff>
    </xdr:to>
    <xdr:pic>
      <xdr:nvPicPr>
        <xdr:cNvPr id="7" name="Picture 6">
          <a:extLst>
            <a:ext uri="{FF2B5EF4-FFF2-40B4-BE49-F238E27FC236}">
              <a16:creationId xmlns:a16="http://schemas.microsoft.com/office/drawing/2014/main" id="{5CFC90AD-A4ED-4410-BFD6-1DF7F6776A26}"/>
            </a:ext>
          </a:extLst>
        </xdr:cNvPr>
        <xdr:cNvPicPr>
          <a:picLocks noChangeAspect="1"/>
        </xdr:cNvPicPr>
      </xdr:nvPicPr>
      <xdr:blipFill>
        <a:blip xmlns:r="http://schemas.openxmlformats.org/officeDocument/2006/relationships" r:embed="rId1"/>
        <a:stretch>
          <a:fillRect/>
        </a:stretch>
      </xdr:blipFill>
      <xdr:spPr>
        <a:xfrm>
          <a:off x="6442363" y="3913911"/>
          <a:ext cx="7990737" cy="3671453"/>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0</xdr:colOff>
      <xdr:row>35</xdr:row>
      <xdr:rowOff>55418</xdr:rowOff>
    </xdr:from>
    <xdr:to>
      <xdr:col>6</xdr:col>
      <xdr:colOff>285750</xdr:colOff>
      <xdr:row>52</xdr:row>
      <xdr:rowOff>202315</xdr:rowOff>
    </xdr:to>
    <xdr:pic>
      <xdr:nvPicPr>
        <xdr:cNvPr id="8" name="Picture 7">
          <a:extLst>
            <a:ext uri="{FF2B5EF4-FFF2-40B4-BE49-F238E27FC236}">
              <a16:creationId xmlns:a16="http://schemas.microsoft.com/office/drawing/2014/main" id="{493A6EEB-3362-4850-BD4B-FB0003541925}"/>
            </a:ext>
          </a:extLst>
        </xdr:cNvPr>
        <xdr:cNvPicPr>
          <a:picLocks noChangeAspect="1"/>
        </xdr:cNvPicPr>
      </xdr:nvPicPr>
      <xdr:blipFill>
        <a:blip xmlns:r="http://schemas.openxmlformats.org/officeDocument/2006/relationships" r:embed="rId3"/>
        <a:stretch>
          <a:fillRect/>
        </a:stretch>
      </xdr:blipFill>
      <xdr:spPr>
        <a:xfrm>
          <a:off x="0" y="8541327"/>
          <a:ext cx="7490114" cy="3974215"/>
        </a:xfrm>
        <a:prstGeom prst="rect">
          <a:avLst/>
        </a:prstGeom>
      </xdr:spPr>
    </xdr:pic>
    <xdr:clientData/>
  </xdr:twoCellAnchor>
  <xdr:twoCellAnchor editAs="oneCell">
    <xdr:from>
      <xdr:col>4</xdr:col>
      <xdr:colOff>294409</xdr:colOff>
      <xdr:row>78</xdr:row>
      <xdr:rowOff>86590</xdr:rowOff>
    </xdr:from>
    <xdr:to>
      <xdr:col>13</xdr:col>
      <xdr:colOff>259773</xdr:colOff>
      <xdr:row>98</xdr:row>
      <xdr:rowOff>0</xdr:rowOff>
    </xdr:to>
    <xdr:pic>
      <xdr:nvPicPr>
        <xdr:cNvPr id="9" name="Picture 8">
          <a:extLst>
            <a:ext uri="{FF2B5EF4-FFF2-40B4-BE49-F238E27FC236}">
              <a16:creationId xmlns:a16="http://schemas.microsoft.com/office/drawing/2014/main" id="{52D45D1A-404C-AB90-14C4-85481FE2A9C3}"/>
            </a:ext>
          </a:extLst>
        </xdr:cNvPr>
        <xdr:cNvPicPr>
          <a:picLocks noChangeAspect="1"/>
        </xdr:cNvPicPr>
      </xdr:nvPicPr>
      <xdr:blipFill rotWithShape="1">
        <a:blip xmlns:r="http://schemas.openxmlformats.org/officeDocument/2006/relationships" r:embed="rId4"/>
        <a:srcRect b="23118"/>
        <a:stretch/>
      </xdr:blipFill>
      <xdr:spPr>
        <a:xfrm>
          <a:off x="6286500" y="18236045"/>
          <a:ext cx="8364682" cy="3723410"/>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312963</xdr:colOff>
      <xdr:row>113</xdr:row>
      <xdr:rowOff>95250</xdr:rowOff>
    </xdr:from>
    <xdr:to>
      <xdr:col>6</xdr:col>
      <xdr:colOff>1233760</xdr:colOff>
      <xdr:row>139</xdr:row>
      <xdr:rowOff>8711</xdr:rowOff>
    </xdr:to>
    <xdr:pic>
      <xdr:nvPicPr>
        <xdr:cNvPr id="10" name="Picture 9">
          <a:extLst>
            <a:ext uri="{FF2B5EF4-FFF2-40B4-BE49-F238E27FC236}">
              <a16:creationId xmlns:a16="http://schemas.microsoft.com/office/drawing/2014/main" id="{9E491433-6F2E-428E-A11F-3B912FF3E2B8}"/>
            </a:ext>
          </a:extLst>
        </xdr:cNvPr>
        <xdr:cNvPicPr>
          <a:picLocks noChangeAspect="1"/>
        </xdr:cNvPicPr>
      </xdr:nvPicPr>
      <xdr:blipFill>
        <a:blip xmlns:r="http://schemas.openxmlformats.org/officeDocument/2006/relationships" r:embed="rId5"/>
        <a:stretch>
          <a:fillRect/>
        </a:stretch>
      </xdr:blipFill>
      <xdr:spPr>
        <a:xfrm>
          <a:off x="312963" y="25295679"/>
          <a:ext cx="8132583" cy="4866461"/>
        </a:xfrm>
        <a:prstGeom prst="rect">
          <a:avLst/>
        </a:prstGeom>
      </xdr:spPr>
    </xdr:pic>
    <xdr:clientData/>
  </xdr:twoCellAnchor>
  <xdr:twoCellAnchor editAs="oneCell">
    <xdr:from>
      <xdr:col>11</xdr:col>
      <xdr:colOff>660346</xdr:colOff>
      <xdr:row>113</xdr:row>
      <xdr:rowOff>105656</xdr:rowOff>
    </xdr:from>
    <xdr:to>
      <xdr:col>25</xdr:col>
      <xdr:colOff>270741</xdr:colOff>
      <xdr:row>139</xdr:row>
      <xdr:rowOff>110567</xdr:rowOff>
    </xdr:to>
    <xdr:pic>
      <xdr:nvPicPr>
        <xdr:cNvPr id="11" name="Picture 10">
          <a:extLst>
            <a:ext uri="{FF2B5EF4-FFF2-40B4-BE49-F238E27FC236}">
              <a16:creationId xmlns:a16="http://schemas.microsoft.com/office/drawing/2014/main" id="{264CC2F8-8AFB-40E8-BAEA-5B6C6E4B7D29}"/>
            </a:ext>
          </a:extLst>
        </xdr:cNvPr>
        <xdr:cNvPicPr>
          <a:picLocks noChangeAspect="1"/>
        </xdr:cNvPicPr>
      </xdr:nvPicPr>
      <xdr:blipFill>
        <a:blip xmlns:r="http://schemas.openxmlformats.org/officeDocument/2006/relationships" r:embed="rId6"/>
        <a:stretch>
          <a:fillRect/>
        </a:stretch>
      </xdr:blipFill>
      <xdr:spPr>
        <a:xfrm>
          <a:off x="13396632" y="25306085"/>
          <a:ext cx="8645538" cy="4957911"/>
        </a:xfrm>
        <a:prstGeom prst="rect">
          <a:avLst/>
        </a:prstGeom>
      </xdr:spPr>
    </xdr:pic>
    <xdr:clientData/>
  </xdr:twoCellAnchor>
  <xdr:oneCellAnchor>
    <xdr:from>
      <xdr:col>0</xdr:col>
      <xdr:colOff>243473</xdr:colOff>
      <xdr:row>148</xdr:row>
      <xdr:rowOff>0</xdr:rowOff>
    </xdr:from>
    <xdr:ext cx="5455227" cy="3792682"/>
    <xdr:pic>
      <xdr:nvPicPr>
        <xdr:cNvPr id="3" name="Picture 2">
          <a:extLst>
            <a:ext uri="{FF2B5EF4-FFF2-40B4-BE49-F238E27FC236}">
              <a16:creationId xmlns:a16="http://schemas.microsoft.com/office/drawing/2014/main" id="{F21224E7-BF17-4CD1-B183-B8059317AF77}"/>
            </a:ext>
          </a:extLst>
        </xdr:cNvPr>
        <xdr:cNvPicPr>
          <a:picLocks noChangeAspect="1"/>
        </xdr:cNvPicPr>
      </xdr:nvPicPr>
      <xdr:blipFill>
        <a:blip xmlns:r="http://schemas.openxmlformats.org/officeDocument/2006/relationships" r:embed="rId1"/>
        <a:stretch>
          <a:fillRect/>
        </a:stretch>
      </xdr:blipFill>
      <xdr:spPr>
        <a:xfrm>
          <a:off x="243473" y="32194500"/>
          <a:ext cx="5455227" cy="3792682"/>
        </a:xfrm>
        <a:prstGeom prst="rect">
          <a:avLst/>
        </a:prstGeom>
        <a:effectLst>
          <a:outerShdw blurRad="50800" dist="38100" dir="2700000" algn="tl" rotWithShape="0">
            <a:prstClr val="black">
              <a:alpha val="40000"/>
            </a:prstClr>
          </a:outerShdw>
        </a:effectLst>
      </xdr:spPr>
    </xdr:pic>
    <xdr:clientData/>
  </xdr:oneCellAnchor>
  <xdr:twoCellAnchor editAs="oneCell">
    <xdr:from>
      <xdr:col>4</xdr:col>
      <xdr:colOff>467591</xdr:colOff>
      <xdr:row>149</xdr:row>
      <xdr:rowOff>138545</xdr:rowOff>
    </xdr:from>
    <xdr:to>
      <xdr:col>17</xdr:col>
      <xdr:colOff>34751</xdr:colOff>
      <xdr:row>167</xdr:row>
      <xdr:rowOff>119679</xdr:rowOff>
    </xdr:to>
    <xdr:pic>
      <xdr:nvPicPr>
        <xdr:cNvPr id="6" name="Picture 5">
          <a:extLst>
            <a:ext uri="{FF2B5EF4-FFF2-40B4-BE49-F238E27FC236}">
              <a16:creationId xmlns:a16="http://schemas.microsoft.com/office/drawing/2014/main" id="{CC6EF057-A295-7798-F36F-729430A3B459}"/>
            </a:ext>
          </a:extLst>
        </xdr:cNvPr>
        <xdr:cNvPicPr>
          <a:picLocks noChangeAspect="1"/>
        </xdr:cNvPicPr>
      </xdr:nvPicPr>
      <xdr:blipFill>
        <a:blip xmlns:r="http://schemas.openxmlformats.org/officeDocument/2006/relationships" r:embed="rId7"/>
        <a:stretch>
          <a:fillRect/>
        </a:stretch>
      </xdr:blipFill>
      <xdr:spPr>
        <a:xfrm>
          <a:off x="6459682" y="32523545"/>
          <a:ext cx="10391024" cy="3410134"/>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0</xdr:colOff>
      <xdr:row>174</xdr:row>
      <xdr:rowOff>34636</xdr:rowOff>
    </xdr:from>
    <xdr:to>
      <xdr:col>9</xdr:col>
      <xdr:colOff>714043</xdr:colOff>
      <xdr:row>204</xdr:row>
      <xdr:rowOff>69273</xdr:rowOff>
    </xdr:to>
    <xdr:pic>
      <xdr:nvPicPr>
        <xdr:cNvPr id="12" name="Picture 11">
          <a:extLst>
            <a:ext uri="{FF2B5EF4-FFF2-40B4-BE49-F238E27FC236}">
              <a16:creationId xmlns:a16="http://schemas.microsoft.com/office/drawing/2014/main" id="{7DD0D240-3E7F-1EA3-95BE-781B9752CE5D}"/>
            </a:ext>
          </a:extLst>
        </xdr:cNvPr>
        <xdr:cNvPicPr>
          <a:picLocks noChangeAspect="1"/>
        </xdr:cNvPicPr>
      </xdr:nvPicPr>
      <xdr:blipFill>
        <a:blip xmlns:r="http://schemas.openxmlformats.org/officeDocument/2006/relationships" r:embed="rId8"/>
        <a:stretch>
          <a:fillRect/>
        </a:stretch>
      </xdr:blipFill>
      <xdr:spPr>
        <a:xfrm>
          <a:off x="0" y="37182136"/>
          <a:ext cx="11278134" cy="5749637"/>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203511</xdr:colOff>
      <xdr:row>30</xdr:row>
      <xdr:rowOff>184291</xdr:rowOff>
    </xdr:to>
    <xdr:pic>
      <xdr:nvPicPr>
        <xdr:cNvPr id="23" name="Picture 22">
          <a:extLst>
            <a:ext uri="{FF2B5EF4-FFF2-40B4-BE49-F238E27FC236}">
              <a16:creationId xmlns:a16="http://schemas.microsoft.com/office/drawing/2014/main" id="{7F633CBA-C822-D13E-96C9-81E8247BE2C1}"/>
            </a:ext>
          </a:extLst>
        </xdr:cNvPr>
        <xdr:cNvPicPr>
          <a:picLocks noChangeAspect="1"/>
        </xdr:cNvPicPr>
      </xdr:nvPicPr>
      <xdr:blipFill>
        <a:blip xmlns:r="http://schemas.openxmlformats.org/officeDocument/2006/relationships" r:embed="rId1"/>
        <a:stretch>
          <a:fillRect/>
        </a:stretch>
      </xdr:blipFill>
      <xdr:spPr>
        <a:xfrm>
          <a:off x="0" y="0"/>
          <a:ext cx="11510246" cy="5944115"/>
        </a:xfrm>
        <a:prstGeom prst="rect">
          <a:avLst/>
        </a:prstGeom>
      </xdr:spPr>
    </xdr:pic>
    <xdr:clientData/>
  </xdr:twoCellAnchor>
  <xdr:twoCellAnchor>
    <xdr:from>
      <xdr:col>1</xdr:col>
      <xdr:colOff>542925</xdr:colOff>
      <xdr:row>16</xdr:row>
      <xdr:rowOff>133350</xdr:rowOff>
    </xdr:from>
    <xdr:to>
      <xdr:col>1</xdr:col>
      <xdr:colOff>1019175</xdr:colOff>
      <xdr:row>19</xdr:row>
      <xdr:rowOff>47625</xdr:rowOff>
    </xdr:to>
    <xdr:sp macro="" textlink="">
      <xdr:nvSpPr>
        <xdr:cNvPr id="3" name="Oval 2">
          <a:extLst>
            <a:ext uri="{FF2B5EF4-FFF2-40B4-BE49-F238E27FC236}">
              <a16:creationId xmlns:a16="http://schemas.microsoft.com/office/drawing/2014/main" id="{5CF5750B-4FD6-C510-3E5D-DCBF67399EE9}"/>
            </a:ext>
          </a:extLst>
        </xdr:cNvPr>
        <xdr:cNvSpPr/>
      </xdr:nvSpPr>
      <xdr:spPr>
        <a:xfrm>
          <a:off x="1933575" y="3228975"/>
          <a:ext cx="476250" cy="485775"/>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990600</xdr:colOff>
      <xdr:row>10</xdr:row>
      <xdr:rowOff>161925</xdr:rowOff>
    </xdr:from>
    <xdr:to>
      <xdr:col>2</xdr:col>
      <xdr:colOff>76200</xdr:colOff>
      <xdr:row>13</xdr:row>
      <xdr:rowOff>76200</xdr:rowOff>
    </xdr:to>
    <xdr:sp macro="" textlink="">
      <xdr:nvSpPr>
        <xdr:cNvPr id="4" name="Oval 3">
          <a:extLst>
            <a:ext uri="{FF2B5EF4-FFF2-40B4-BE49-F238E27FC236}">
              <a16:creationId xmlns:a16="http://schemas.microsoft.com/office/drawing/2014/main" id="{2600A3EA-0182-40E3-ACBD-8FA9328246E2}"/>
            </a:ext>
          </a:extLst>
        </xdr:cNvPr>
        <xdr:cNvSpPr/>
      </xdr:nvSpPr>
      <xdr:spPr>
        <a:xfrm>
          <a:off x="2381250" y="2114550"/>
          <a:ext cx="476250" cy="485775"/>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117272</xdr:colOff>
      <xdr:row>3</xdr:row>
      <xdr:rowOff>46315</xdr:rowOff>
    </xdr:from>
    <xdr:to>
      <xdr:col>1</xdr:col>
      <xdr:colOff>1192737</xdr:colOff>
      <xdr:row>10</xdr:row>
      <xdr:rowOff>148450</xdr:rowOff>
    </xdr:to>
    <xdr:sp macro="" textlink="">
      <xdr:nvSpPr>
        <xdr:cNvPr id="5" name="Arrow: Right 4">
          <a:extLst>
            <a:ext uri="{FF2B5EF4-FFF2-40B4-BE49-F238E27FC236}">
              <a16:creationId xmlns:a16="http://schemas.microsoft.com/office/drawing/2014/main" id="{43C0A7E2-38F4-BE01-89FC-4B1E6DC164D6}"/>
            </a:ext>
          </a:extLst>
        </xdr:cNvPr>
        <xdr:cNvSpPr/>
      </xdr:nvSpPr>
      <xdr:spPr>
        <a:xfrm rot="3052934">
          <a:off x="1325116" y="852329"/>
          <a:ext cx="1435635" cy="1075465"/>
        </a:xfrm>
        <a:prstGeom prst="rightArrow">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Example of</a:t>
          </a:r>
        </a:p>
        <a:p>
          <a:pPr algn="ctr"/>
          <a:r>
            <a:rPr lang="en-US" sz="1100"/>
            <a:t>Profit Taking</a:t>
          </a:r>
        </a:p>
      </xdr:txBody>
    </xdr:sp>
    <xdr:clientData/>
  </xdr:twoCellAnchor>
  <xdr:twoCellAnchor>
    <xdr:from>
      <xdr:col>4</xdr:col>
      <xdr:colOff>230280</xdr:colOff>
      <xdr:row>6</xdr:row>
      <xdr:rowOff>12886</xdr:rowOff>
    </xdr:from>
    <xdr:to>
      <xdr:col>4</xdr:col>
      <xdr:colOff>706530</xdr:colOff>
      <xdr:row>8</xdr:row>
      <xdr:rowOff>117661</xdr:rowOff>
    </xdr:to>
    <xdr:sp macro="" textlink="">
      <xdr:nvSpPr>
        <xdr:cNvPr id="19" name="Oval 18">
          <a:extLst>
            <a:ext uri="{FF2B5EF4-FFF2-40B4-BE49-F238E27FC236}">
              <a16:creationId xmlns:a16="http://schemas.microsoft.com/office/drawing/2014/main" id="{CABD0389-C2F4-4921-858E-9E7F7E1DE6A8}"/>
            </a:ext>
          </a:extLst>
        </xdr:cNvPr>
        <xdr:cNvSpPr/>
      </xdr:nvSpPr>
      <xdr:spPr>
        <a:xfrm>
          <a:off x="5788398" y="1200710"/>
          <a:ext cx="476250" cy="485775"/>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1014132</xdr:colOff>
      <xdr:row>11</xdr:row>
      <xdr:rowOff>97491</xdr:rowOff>
    </xdr:from>
    <xdr:to>
      <xdr:col>5</xdr:col>
      <xdr:colOff>99733</xdr:colOff>
      <xdr:row>14</xdr:row>
      <xdr:rowOff>11766</xdr:rowOff>
    </xdr:to>
    <xdr:sp macro="" textlink="">
      <xdr:nvSpPr>
        <xdr:cNvPr id="21" name="Oval 20">
          <a:extLst>
            <a:ext uri="{FF2B5EF4-FFF2-40B4-BE49-F238E27FC236}">
              <a16:creationId xmlns:a16="http://schemas.microsoft.com/office/drawing/2014/main" id="{ABB80BCE-9D89-486C-BBA2-25C36C14B4C6}"/>
            </a:ext>
          </a:extLst>
        </xdr:cNvPr>
        <xdr:cNvSpPr/>
      </xdr:nvSpPr>
      <xdr:spPr>
        <a:xfrm>
          <a:off x="6572250" y="2237815"/>
          <a:ext cx="475130" cy="485775"/>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205318</xdr:colOff>
      <xdr:row>13</xdr:row>
      <xdr:rowOff>190391</xdr:rowOff>
    </xdr:from>
    <xdr:to>
      <xdr:col>4</xdr:col>
      <xdr:colOff>1280783</xdr:colOff>
      <xdr:row>21</xdr:row>
      <xdr:rowOff>102026</xdr:rowOff>
    </xdr:to>
    <xdr:sp macro="" textlink="">
      <xdr:nvSpPr>
        <xdr:cNvPr id="22" name="Arrow: Right 21">
          <a:extLst>
            <a:ext uri="{FF2B5EF4-FFF2-40B4-BE49-F238E27FC236}">
              <a16:creationId xmlns:a16="http://schemas.microsoft.com/office/drawing/2014/main" id="{03543FFC-D083-49D9-9564-398CA3DAC8A9}"/>
            </a:ext>
          </a:extLst>
        </xdr:cNvPr>
        <xdr:cNvSpPr/>
      </xdr:nvSpPr>
      <xdr:spPr>
        <a:xfrm rot="18151037">
          <a:off x="5583351" y="2891800"/>
          <a:ext cx="1435635" cy="1075465"/>
        </a:xfrm>
        <a:prstGeom prst="rightArrow">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Example of</a:t>
          </a:r>
        </a:p>
        <a:p>
          <a:pPr algn="ctr"/>
          <a:r>
            <a:rPr lang="en-US" sz="1100"/>
            <a:t>Profit Taking</a:t>
          </a:r>
        </a:p>
      </xdr:txBody>
    </xdr:sp>
    <xdr:clientData/>
  </xdr:twoCellAnchor>
  <xdr:twoCellAnchor>
    <xdr:from>
      <xdr:col>3</xdr:col>
      <xdr:colOff>208391</xdr:colOff>
      <xdr:row>2</xdr:row>
      <xdr:rowOff>102262</xdr:rowOff>
    </xdr:from>
    <xdr:to>
      <xdr:col>4</xdr:col>
      <xdr:colOff>251405</xdr:colOff>
      <xdr:row>8</xdr:row>
      <xdr:rowOff>34727</xdr:rowOff>
    </xdr:to>
    <xdr:sp macro="" textlink="">
      <xdr:nvSpPr>
        <xdr:cNvPr id="2" name="Arrow: Right 1">
          <a:extLst>
            <a:ext uri="{FF2B5EF4-FFF2-40B4-BE49-F238E27FC236}">
              <a16:creationId xmlns:a16="http://schemas.microsoft.com/office/drawing/2014/main" id="{2B43330B-164E-4506-A44C-3225F6D9DB52}"/>
            </a:ext>
          </a:extLst>
        </xdr:cNvPr>
        <xdr:cNvSpPr/>
      </xdr:nvSpPr>
      <xdr:spPr>
        <a:xfrm rot="1371265">
          <a:off x="4386253" y="529245"/>
          <a:ext cx="1435635" cy="107546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Example of</a:t>
          </a:r>
        </a:p>
        <a:p>
          <a:pPr algn="ctr"/>
          <a:r>
            <a:rPr lang="en-US" sz="1100"/>
            <a:t>Taking Position</a:t>
          </a:r>
        </a:p>
      </xdr:txBody>
    </xdr:sp>
    <xdr:clientData/>
  </xdr:twoCellAnchor>
  <xdr:twoCellAnchor>
    <xdr:from>
      <xdr:col>0</xdr:col>
      <xdr:colOff>702377</xdr:colOff>
      <xdr:row>18</xdr:row>
      <xdr:rowOff>162696</xdr:rowOff>
    </xdr:from>
    <xdr:to>
      <xdr:col>1</xdr:col>
      <xdr:colOff>745391</xdr:colOff>
      <xdr:row>24</xdr:row>
      <xdr:rowOff>95161</xdr:rowOff>
    </xdr:to>
    <xdr:sp macro="" textlink="">
      <xdr:nvSpPr>
        <xdr:cNvPr id="6" name="Arrow: Right 5">
          <a:extLst>
            <a:ext uri="{FF2B5EF4-FFF2-40B4-BE49-F238E27FC236}">
              <a16:creationId xmlns:a16="http://schemas.microsoft.com/office/drawing/2014/main" id="{F6CD91AE-5724-4019-BF60-A4A1B32FFC87}"/>
            </a:ext>
          </a:extLst>
        </xdr:cNvPr>
        <xdr:cNvSpPr/>
      </xdr:nvSpPr>
      <xdr:spPr>
        <a:xfrm rot="19252379">
          <a:off x="702377" y="3637679"/>
          <a:ext cx="1435635" cy="107546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Example of</a:t>
          </a:r>
        </a:p>
        <a:p>
          <a:pPr algn="ctr"/>
          <a:r>
            <a:rPr lang="en-US" sz="1100"/>
            <a:t>Taking Position</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523789</xdr:colOff>
      <xdr:row>25</xdr:row>
      <xdr:rowOff>103961</xdr:rowOff>
    </xdr:to>
    <xdr:pic>
      <xdr:nvPicPr>
        <xdr:cNvPr id="3" name="Picture 2">
          <a:extLst>
            <a:ext uri="{FF2B5EF4-FFF2-40B4-BE49-F238E27FC236}">
              <a16:creationId xmlns:a16="http://schemas.microsoft.com/office/drawing/2014/main" id="{3B654F6F-DDAE-56DD-AD3C-3958AB115430}"/>
            </a:ext>
          </a:extLst>
        </xdr:cNvPr>
        <xdr:cNvPicPr>
          <a:picLocks noChangeAspect="1"/>
        </xdr:cNvPicPr>
      </xdr:nvPicPr>
      <xdr:blipFill>
        <a:blip xmlns:r="http://schemas.openxmlformats.org/officeDocument/2006/relationships" r:embed="rId1"/>
        <a:stretch>
          <a:fillRect/>
        </a:stretch>
      </xdr:blipFill>
      <xdr:spPr>
        <a:xfrm>
          <a:off x="0" y="0"/>
          <a:ext cx="8143875" cy="48664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809624</xdr:colOff>
      <xdr:row>26</xdr:row>
      <xdr:rowOff>4911</xdr:rowOff>
    </xdr:to>
    <xdr:pic>
      <xdr:nvPicPr>
        <xdr:cNvPr id="4" name="Picture 3">
          <a:extLst>
            <a:ext uri="{FF2B5EF4-FFF2-40B4-BE49-F238E27FC236}">
              <a16:creationId xmlns:a16="http://schemas.microsoft.com/office/drawing/2014/main" id="{D9DCCE24-424B-ADE5-C5EE-FBA961DBCEF7}"/>
            </a:ext>
          </a:extLst>
        </xdr:cNvPr>
        <xdr:cNvPicPr>
          <a:picLocks noChangeAspect="1"/>
        </xdr:cNvPicPr>
      </xdr:nvPicPr>
      <xdr:blipFill>
        <a:blip xmlns:r="http://schemas.openxmlformats.org/officeDocument/2006/relationships" r:embed="rId1"/>
        <a:stretch>
          <a:fillRect/>
        </a:stretch>
      </xdr:blipFill>
      <xdr:spPr>
        <a:xfrm>
          <a:off x="0" y="0"/>
          <a:ext cx="8548687" cy="49579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9524</xdr:colOff>
      <xdr:row>33</xdr:row>
      <xdr:rowOff>9524</xdr:rowOff>
    </xdr:to>
    <xdr:graphicFrame macro="">
      <xdr:nvGraphicFramePr>
        <xdr:cNvPr id="2" name="Chart 1">
          <a:extLst>
            <a:ext uri="{FF2B5EF4-FFF2-40B4-BE49-F238E27FC236}">
              <a16:creationId xmlns:a16="http://schemas.microsoft.com/office/drawing/2014/main" id="{5711EB3E-29CA-405A-9AB3-81960BF5D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285750</xdr:colOff>
      <xdr:row>19</xdr:row>
      <xdr:rowOff>66674</xdr:rowOff>
    </xdr:from>
    <xdr:to>
      <xdr:col>4</xdr:col>
      <xdr:colOff>390525</xdr:colOff>
      <xdr:row>23</xdr:row>
      <xdr:rowOff>142875</xdr:rowOff>
    </xdr:to>
    <xdr:sp macro="" textlink="">
      <xdr:nvSpPr>
        <xdr:cNvPr id="3" name="TextBox 2">
          <a:extLst>
            <a:ext uri="{FF2B5EF4-FFF2-40B4-BE49-F238E27FC236}">
              <a16:creationId xmlns:a16="http://schemas.microsoft.com/office/drawing/2014/main" id="{7013AC44-D1B2-46F3-43AC-6426D00EA3F1}"/>
            </a:ext>
          </a:extLst>
        </xdr:cNvPr>
        <xdr:cNvSpPr txBox="1"/>
      </xdr:nvSpPr>
      <xdr:spPr>
        <a:xfrm>
          <a:off x="895350" y="3686174"/>
          <a:ext cx="1933575" cy="838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this instance, the price has started retracing. Once the price touches the Trailing Stop Loss, it will square off position.</a:t>
          </a:r>
          <a:endParaRPr lang="en-US" sz="1100"/>
        </a:p>
      </xdr:txBody>
    </xdr:sp>
    <xdr:clientData/>
  </xdr:twoCellAnchor>
  <xdr:twoCellAnchor>
    <xdr:from>
      <xdr:col>1</xdr:col>
      <xdr:colOff>342900</xdr:colOff>
      <xdr:row>10</xdr:row>
      <xdr:rowOff>171450</xdr:rowOff>
    </xdr:from>
    <xdr:to>
      <xdr:col>2</xdr:col>
      <xdr:colOff>38100</xdr:colOff>
      <xdr:row>12</xdr:row>
      <xdr:rowOff>104775</xdr:rowOff>
    </xdr:to>
    <xdr:sp macro="" textlink="">
      <xdr:nvSpPr>
        <xdr:cNvPr id="4" name="Oval 3">
          <a:extLst>
            <a:ext uri="{FF2B5EF4-FFF2-40B4-BE49-F238E27FC236}">
              <a16:creationId xmlns:a16="http://schemas.microsoft.com/office/drawing/2014/main" id="{92C29E63-06CD-3F37-F50D-FB916D380CFA}"/>
            </a:ext>
          </a:extLst>
        </xdr:cNvPr>
        <xdr:cNvSpPr/>
      </xdr:nvSpPr>
      <xdr:spPr>
        <a:xfrm>
          <a:off x="952500" y="2076450"/>
          <a:ext cx="304800" cy="314325"/>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247650</xdr:colOff>
      <xdr:row>18</xdr:row>
      <xdr:rowOff>95249</xdr:rowOff>
    </xdr:from>
    <xdr:to>
      <xdr:col>14</xdr:col>
      <xdr:colOff>304800</xdr:colOff>
      <xdr:row>24</xdr:row>
      <xdr:rowOff>47625</xdr:rowOff>
    </xdr:to>
    <xdr:sp macro="" textlink="">
      <xdr:nvSpPr>
        <xdr:cNvPr id="5" name="TextBox 4">
          <a:extLst>
            <a:ext uri="{FF2B5EF4-FFF2-40B4-BE49-F238E27FC236}">
              <a16:creationId xmlns:a16="http://schemas.microsoft.com/office/drawing/2014/main" id="{D8AD48D2-AD7F-406C-9219-A4C9A9644D42}"/>
            </a:ext>
          </a:extLst>
        </xdr:cNvPr>
        <xdr:cNvSpPr txBox="1"/>
      </xdr:nvSpPr>
      <xdr:spPr>
        <a:xfrm>
          <a:off x="5734050" y="3524249"/>
          <a:ext cx="3105150" cy="1095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Assuming</a:t>
          </a:r>
          <a:r>
            <a:rPr lang="en-US" sz="1100" baseline="0"/>
            <a:t> that there is one new position opened and we have not exit our positions yet, the Trailing Stop Loss prices will move in accordance to the price movement of the actual price (Brent / Crude Oil) Ratio</a:t>
          </a:r>
          <a:endParaRPr lang="en-US" sz="1100"/>
        </a:p>
      </xdr:txBody>
    </xdr:sp>
    <xdr:clientData/>
  </xdr:twoCellAnchor>
  <xdr:twoCellAnchor>
    <xdr:from>
      <xdr:col>8</xdr:col>
      <xdr:colOff>590550</xdr:colOff>
      <xdr:row>8</xdr:row>
      <xdr:rowOff>28575</xdr:rowOff>
    </xdr:from>
    <xdr:to>
      <xdr:col>11</xdr:col>
      <xdr:colOff>485775</xdr:colOff>
      <xdr:row>13</xdr:row>
      <xdr:rowOff>0</xdr:rowOff>
    </xdr:to>
    <xdr:sp macro="" textlink="">
      <xdr:nvSpPr>
        <xdr:cNvPr id="6" name="Rectangle: Rounded Corners 5">
          <a:extLst>
            <a:ext uri="{FF2B5EF4-FFF2-40B4-BE49-F238E27FC236}">
              <a16:creationId xmlns:a16="http://schemas.microsoft.com/office/drawing/2014/main" id="{30DB22C8-84AE-4D40-0146-1F22FC35645F}"/>
            </a:ext>
          </a:extLst>
        </xdr:cNvPr>
        <xdr:cNvSpPr/>
      </xdr:nvSpPr>
      <xdr:spPr>
        <a:xfrm>
          <a:off x="5467350" y="1552575"/>
          <a:ext cx="1724025" cy="923925"/>
        </a:xfrm>
        <a:prstGeom prst="round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33</xdr:row>
      <xdr:rowOff>190499</xdr:rowOff>
    </xdr:from>
    <xdr:to>
      <xdr:col>20</xdr:col>
      <xdr:colOff>-1</xdr:colOff>
      <xdr:row>70</xdr:row>
      <xdr:rowOff>27214</xdr:rowOff>
    </xdr:to>
    <xdr:graphicFrame macro="">
      <xdr:nvGraphicFramePr>
        <xdr:cNvPr id="7" name="Chart 6">
          <a:extLst>
            <a:ext uri="{FF2B5EF4-FFF2-40B4-BE49-F238E27FC236}">
              <a16:creationId xmlns:a16="http://schemas.microsoft.com/office/drawing/2014/main" id="{AF626F08-598A-4585-95F5-61B854410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309562</xdr:colOff>
      <xdr:row>34</xdr:row>
      <xdr:rowOff>71437</xdr:rowOff>
    </xdr:from>
    <xdr:to>
      <xdr:col>37</xdr:col>
      <xdr:colOff>119062</xdr:colOff>
      <xdr:row>70</xdr:row>
      <xdr:rowOff>119062</xdr:rowOff>
    </xdr:to>
    <xdr:graphicFrame macro="">
      <xdr:nvGraphicFramePr>
        <xdr:cNvPr id="9" name="Chart 8">
          <a:extLst>
            <a:ext uri="{FF2B5EF4-FFF2-40B4-BE49-F238E27FC236}">
              <a16:creationId xmlns:a16="http://schemas.microsoft.com/office/drawing/2014/main" id="{E95E84D0-40AA-4973-A3F2-3D1BF0F58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69273</xdr:colOff>
      <xdr:row>49</xdr:row>
      <xdr:rowOff>86591</xdr:rowOff>
    </xdr:from>
    <xdr:to>
      <xdr:col>27</xdr:col>
      <xdr:colOff>146829</xdr:colOff>
      <xdr:row>52</xdr:row>
      <xdr:rowOff>27976</xdr:rowOff>
    </xdr:to>
    <xdr:sp macro="" textlink="">
      <xdr:nvSpPr>
        <xdr:cNvPr id="10" name="TextBox 1">
          <a:extLst>
            <a:ext uri="{FF2B5EF4-FFF2-40B4-BE49-F238E27FC236}">
              <a16:creationId xmlns:a16="http://schemas.microsoft.com/office/drawing/2014/main" id="{576F78C6-A2E6-EA0C-3439-E5E5A1BD33AF}"/>
            </a:ext>
          </a:extLst>
        </xdr:cNvPr>
        <xdr:cNvSpPr txBox="1"/>
      </xdr:nvSpPr>
      <xdr:spPr>
        <a:xfrm>
          <a:off x="24210818" y="9421091"/>
          <a:ext cx="1688147" cy="51288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100"/>
            <a:t>Example of Stop loss being triggered</a:t>
          </a:r>
        </a:p>
      </xdr:txBody>
    </xdr:sp>
    <xdr:clientData/>
  </xdr:twoCellAnchor>
  <xdr:twoCellAnchor>
    <xdr:from>
      <xdr:col>26</xdr:col>
      <xdr:colOff>138546</xdr:colOff>
      <xdr:row>43</xdr:row>
      <xdr:rowOff>155863</xdr:rowOff>
    </xdr:from>
    <xdr:to>
      <xdr:col>26</xdr:col>
      <xdr:colOff>987138</xdr:colOff>
      <xdr:row>48</xdr:row>
      <xdr:rowOff>51954</xdr:rowOff>
    </xdr:to>
    <xdr:sp macro="" textlink="">
      <xdr:nvSpPr>
        <xdr:cNvPr id="11" name="Oval 10">
          <a:extLst>
            <a:ext uri="{FF2B5EF4-FFF2-40B4-BE49-F238E27FC236}">
              <a16:creationId xmlns:a16="http://schemas.microsoft.com/office/drawing/2014/main" id="{AB0B1C80-02E3-29E0-79F0-898BF0CE884C}"/>
            </a:ext>
          </a:extLst>
        </xdr:cNvPr>
        <xdr:cNvSpPr/>
      </xdr:nvSpPr>
      <xdr:spPr>
        <a:xfrm>
          <a:off x="24280091" y="8347363"/>
          <a:ext cx="848592" cy="848591"/>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0.0726</cdr:x>
      <cdr:y>0.38427</cdr:y>
    </cdr:from>
    <cdr:to>
      <cdr:x>0.10617</cdr:x>
      <cdr:y>0.5643</cdr:y>
    </cdr:to>
    <cdr:sp macro="" textlink="">
      <cdr:nvSpPr>
        <cdr:cNvPr id="2" name="Arrow: Down 1">
          <a:extLst xmlns:a="http://schemas.openxmlformats.org/drawingml/2006/main">
            <a:ext uri="{FF2B5EF4-FFF2-40B4-BE49-F238E27FC236}">
              <a16:creationId xmlns:a16="http://schemas.microsoft.com/office/drawing/2014/main" id="{EF92DE4B-7B7C-1989-6043-28B943C4E999}"/>
            </a:ext>
          </a:extLst>
        </cdr:cNvPr>
        <cdr:cNvSpPr/>
      </cdr:nvSpPr>
      <cdr:spPr>
        <a:xfrm xmlns:a="http://schemas.openxmlformats.org/drawingml/2006/main" rot="10800000">
          <a:off x="885824" y="2419350"/>
          <a:ext cx="409575" cy="1133475"/>
        </a:xfrm>
        <a:prstGeom xmlns:a="http://schemas.openxmlformats.org/drawingml/2006/main" prst="downArrow">
          <a:avLst>
            <a:gd name="adj1" fmla="val 50000"/>
            <a:gd name="adj2" fmla="val 110465"/>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0.50377</cdr:x>
      <cdr:y>0.40847</cdr:y>
    </cdr:from>
    <cdr:to>
      <cdr:x>0.53734</cdr:x>
      <cdr:y>0.54967</cdr:y>
    </cdr:to>
    <cdr:sp macro="" textlink="">
      <cdr:nvSpPr>
        <cdr:cNvPr id="3" name="Arrow: Down 2">
          <a:extLst xmlns:a="http://schemas.openxmlformats.org/drawingml/2006/main">
            <a:ext uri="{FF2B5EF4-FFF2-40B4-BE49-F238E27FC236}">
              <a16:creationId xmlns:a16="http://schemas.microsoft.com/office/drawing/2014/main" id="{B75E78DD-0881-4929-9E9D-DF4683DA7E7A}"/>
            </a:ext>
          </a:extLst>
        </cdr:cNvPr>
        <cdr:cNvSpPr/>
      </cdr:nvSpPr>
      <cdr:spPr>
        <a:xfrm xmlns:a="http://schemas.openxmlformats.org/drawingml/2006/main" rot="10800000">
          <a:off x="6146799" y="2571749"/>
          <a:ext cx="409575" cy="889000"/>
        </a:xfrm>
        <a:prstGeom xmlns:a="http://schemas.openxmlformats.org/drawingml/2006/main" prst="downArrow">
          <a:avLst>
            <a:gd name="adj1" fmla="val 50000"/>
            <a:gd name="adj2" fmla="val 110465"/>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0.13802</cdr:x>
      <cdr:y>0.59228</cdr:y>
    </cdr:from>
    <cdr:to>
      <cdr:x>0.24465</cdr:x>
      <cdr:y>0.79447</cdr:y>
    </cdr:to>
    <cdr:sp macro="" textlink="">
      <cdr:nvSpPr>
        <cdr:cNvPr id="2" name="Oval 1">
          <a:extLst xmlns:a="http://schemas.openxmlformats.org/drawingml/2006/main">
            <a:ext uri="{FF2B5EF4-FFF2-40B4-BE49-F238E27FC236}">
              <a16:creationId xmlns:a16="http://schemas.microsoft.com/office/drawing/2014/main" id="{AAD9C239-1367-E648-DF1A-23C9C0E2AE84}"/>
            </a:ext>
          </a:extLst>
        </cdr:cNvPr>
        <cdr:cNvSpPr/>
      </cdr:nvSpPr>
      <cdr:spPr>
        <a:xfrm xmlns:a="http://schemas.openxmlformats.org/drawingml/2006/main">
          <a:off x="2005825" y="4077957"/>
          <a:ext cx="1549541" cy="1392115"/>
        </a:xfrm>
        <a:prstGeom xmlns:a="http://schemas.openxmlformats.org/drawingml/2006/main" prst="ellipse">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0.1318</cdr:x>
      <cdr:y>0.80526</cdr:y>
    </cdr:from>
    <cdr:to>
      <cdr:x>0.24084</cdr:x>
      <cdr:y>0.87975</cdr:y>
    </cdr:to>
    <cdr:sp macro="" textlink="">
      <cdr:nvSpPr>
        <cdr:cNvPr id="3" name="TextBox 2">
          <a:extLst xmlns:a="http://schemas.openxmlformats.org/drawingml/2006/main">
            <a:ext uri="{FF2B5EF4-FFF2-40B4-BE49-F238E27FC236}">
              <a16:creationId xmlns:a16="http://schemas.microsoft.com/office/drawing/2014/main" id="{CF707F81-17F3-21C6-0696-D4FCE9D68020}"/>
            </a:ext>
          </a:extLst>
        </cdr:cNvPr>
        <cdr:cNvSpPr txBox="1"/>
      </cdr:nvSpPr>
      <cdr:spPr>
        <a:xfrm xmlns:a="http://schemas.openxmlformats.org/drawingml/2006/main">
          <a:off x="1915427" y="5544388"/>
          <a:ext cx="1584560" cy="51288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Example of Stop loss being triggered</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marketwatch.com/investing/future/cl0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29"/>
  <sheetViews>
    <sheetView showGridLines="0" tabSelected="1" topLeftCell="A170" zoomScale="55" zoomScaleNormal="55" workbookViewId="0">
      <selection activeCell="AI210" sqref="AI210"/>
    </sheetView>
  </sheetViews>
  <sheetFormatPr defaultRowHeight="15" x14ac:dyDescent="0.25"/>
  <cols>
    <col min="1" max="1" width="24.5703125" style="8" customWidth="1"/>
    <col min="2" max="2" width="18.28515625" style="8" customWidth="1"/>
    <col min="3" max="3" width="16" style="8" customWidth="1"/>
    <col min="4" max="4" width="31" style="8" bestFit="1" customWidth="1"/>
    <col min="5" max="6" width="9.140625" style="8"/>
    <col min="7" max="7" width="22.42578125" style="8" bestFit="1" customWidth="1"/>
    <col min="8" max="8" width="9.140625" style="8"/>
    <col min="9" max="9" width="19" style="8" customWidth="1"/>
    <col min="10" max="10" width="17.7109375" style="8" customWidth="1"/>
    <col min="11" max="11" width="14.42578125" style="8" customWidth="1"/>
    <col min="12" max="12" width="15.85546875" style="8" customWidth="1"/>
    <col min="13" max="13" width="9.28515625" style="8" customWidth="1"/>
    <col min="14" max="30" width="9.140625" style="8"/>
    <col min="31" max="31" width="20.28515625" style="8" customWidth="1"/>
    <col min="32" max="16384" width="9.140625" style="8"/>
  </cols>
  <sheetData>
    <row r="1" spans="1:31" ht="45" customHeight="1" x14ac:dyDescent="0.25">
      <c r="A1" s="33" t="s">
        <v>12</v>
      </c>
      <c r="B1" s="34" t="s">
        <v>13</v>
      </c>
      <c r="D1" s="9"/>
    </row>
    <row r="2" spans="1:31" ht="17.25" customHeight="1" x14ac:dyDescent="0.25">
      <c r="A2" s="29"/>
      <c r="B2" s="30"/>
      <c r="D2" s="9"/>
    </row>
    <row r="3" spans="1:31" ht="17.25" customHeight="1" x14ac:dyDescent="0.25">
      <c r="A3" s="31" t="s">
        <v>51</v>
      </c>
      <c r="B3" s="30"/>
      <c r="D3" s="9"/>
    </row>
    <row r="4" spans="1:31" ht="17.25" customHeight="1" x14ac:dyDescent="0.25">
      <c r="A4" s="32" t="s">
        <v>47</v>
      </c>
      <c r="B4" s="30"/>
      <c r="D4" s="9"/>
    </row>
    <row r="5" spans="1:31" ht="17.25" customHeight="1" x14ac:dyDescent="0.25">
      <c r="A5" s="32" t="s">
        <v>98</v>
      </c>
      <c r="B5" s="30"/>
      <c r="D5" s="9"/>
    </row>
    <row r="6" spans="1:31" ht="17.25" customHeight="1" x14ac:dyDescent="0.25">
      <c r="A6" s="32" t="s">
        <v>48</v>
      </c>
      <c r="B6" s="30"/>
      <c r="D6" s="9"/>
    </row>
    <row r="7" spans="1:31" ht="17.25" customHeight="1" x14ac:dyDescent="0.25">
      <c r="A7" s="32" t="s">
        <v>99</v>
      </c>
      <c r="B7" s="30"/>
      <c r="D7" s="9"/>
    </row>
    <row r="8" spans="1:31" ht="17.25" customHeight="1" x14ac:dyDescent="0.25">
      <c r="A8" s="32"/>
      <c r="B8" s="30"/>
      <c r="D8" s="9"/>
    </row>
    <row r="9" spans="1:31" ht="17.25" customHeight="1" x14ac:dyDescent="0.25">
      <c r="A9" s="70"/>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2"/>
    </row>
    <row r="10" spans="1:31" ht="17.25" customHeight="1" x14ac:dyDescent="0.25">
      <c r="A10" s="50" t="s">
        <v>53</v>
      </c>
      <c r="B10" s="30"/>
      <c r="D10" s="9"/>
      <c r="AE10" s="51"/>
    </row>
    <row r="11" spans="1:31" ht="17.25" customHeight="1" x14ac:dyDescent="0.25">
      <c r="A11" s="52" t="s">
        <v>56</v>
      </c>
      <c r="B11" s="30"/>
      <c r="D11" s="9"/>
      <c r="AE11" s="51"/>
    </row>
    <row r="12" spans="1:31" ht="17.25" customHeight="1" x14ac:dyDescent="0.25">
      <c r="A12" s="52"/>
      <c r="B12" s="30"/>
      <c r="D12" s="9"/>
      <c r="AE12" s="51"/>
    </row>
    <row r="13" spans="1:31" ht="17.25" customHeight="1" x14ac:dyDescent="0.25">
      <c r="A13" s="78" t="s">
        <v>83</v>
      </c>
      <c r="B13" s="78"/>
      <c r="C13" s="78"/>
      <c r="D13" s="78"/>
      <c r="E13" s="78"/>
      <c r="F13" s="78"/>
      <c r="G13" s="62">
        <f>'Q1 Profit Taking'!$C$34</f>
        <v>100599.9999999998</v>
      </c>
      <c r="AE13" s="51"/>
    </row>
    <row r="14" spans="1:31" ht="17.25" customHeight="1" x14ac:dyDescent="0.25">
      <c r="A14" s="53"/>
      <c r="B14" s="30"/>
      <c r="D14" s="9"/>
      <c r="I14" s="54"/>
      <c r="J14" s="54"/>
      <c r="K14" s="54"/>
      <c r="L14" s="54"/>
      <c r="M14" s="54"/>
      <c r="N14" s="54"/>
      <c r="O14" s="54"/>
      <c r="P14" s="54"/>
      <c r="Q14" s="54"/>
      <c r="R14" s="54"/>
      <c r="S14" s="54"/>
      <c r="T14" s="54"/>
      <c r="U14" s="54"/>
      <c r="V14" s="54"/>
      <c r="W14" s="54"/>
      <c r="X14" s="54"/>
      <c r="Y14" s="54"/>
      <c r="Z14" s="54"/>
      <c r="AA14" s="54"/>
      <c r="AB14" s="54"/>
      <c r="AC14" s="54"/>
      <c r="AE14" s="51"/>
    </row>
    <row r="15" spans="1:31" ht="17.25" customHeight="1" x14ac:dyDescent="0.25">
      <c r="A15" s="75" t="s">
        <v>22</v>
      </c>
      <c r="B15" s="75"/>
      <c r="C15" s="75"/>
      <c r="D15" s="75"/>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row>
    <row r="16" spans="1:31" ht="17.25" customHeight="1" x14ac:dyDescent="0.25">
      <c r="A16" s="79" t="s">
        <v>119</v>
      </c>
      <c r="B16" s="80"/>
      <c r="C16" s="80"/>
      <c r="D16" s="81"/>
      <c r="E16" s="88"/>
      <c r="F16" s="89"/>
      <c r="G16" s="89"/>
      <c r="H16" s="89"/>
      <c r="I16" s="89"/>
      <c r="J16" s="89"/>
      <c r="K16" s="89"/>
      <c r="L16" s="89"/>
      <c r="M16" s="89"/>
      <c r="N16" s="90"/>
      <c r="O16" s="97"/>
      <c r="P16" s="98"/>
      <c r="Q16" s="98"/>
      <c r="R16" s="98"/>
      <c r="S16" s="98"/>
      <c r="T16" s="98"/>
      <c r="U16" s="98"/>
      <c r="V16" s="98"/>
      <c r="W16" s="98"/>
      <c r="X16" s="98"/>
      <c r="Y16" s="98"/>
      <c r="Z16" s="98"/>
      <c r="AA16" s="98"/>
      <c r="AB16" s="98"/>
      <c r="AC16" s="98"/>
      <c r="AD16" s="98"/>
      <c r="AE16" s="99"/>
    </row>
    <row r="17" spans="1:31" ht="17.25" customHeight="1" x14ac:dyDescent="0.25">
      <c r="A17" s="82"/>
      <c r="B17" s="83"/>
      <c r="C17" s="83"/>
      <c r="D17" s="84"/>
      <c r="E17" s="91"/>
      <c r="F17" s="92"/>
      <c r="G17" s="92"/>
      <c r="H17" s="92"/>
      <c r="I17" s="92"/>
      <c r="J17" s="92"/>
      <c r="K17" s="92"/>
      <c r="L17" s="92"/>
      <c r="M17" s="92"/>
      <c r="N17" s="93"/>
      <c r="O17" s="100"/>
      <c r="P17" s="101"/>
      <c r="Q17" s="101"/>
      <c r="R17" s="101"/>
      <c r="S17" s="101"/>
      <c r="T17" s="101"/>
      <c r="U17" s="101"/>
      <c r="V17" s="101"/>
      <c r="W17" s="101"/>
      <c r="X17" s="101"/>
      <c r="Y17" s="101"/>
      <c r="Z17" s="101"/>
      <c r="AA17" s="101"/>
      <c r="AB17" s="101"/>
      <c r="AC17" s="101"/>
      <c r="AD17" s="101"/>
      <c r="AE17" s="102"/>
    </row>
    <row r="18" spans="1:31" ht="17.25" customHeight="1" x14ac:dyDescent="0.25">
      <c r="A18" s="82"/>
      <c r="B18" s="83"/>
      <c r="C18" s="83"/>
      <c r="D18" s="84"/>
      <c r="E18" s="91"/>
      <c r="F18" s="92"/>
      <c r="G18" s="92"/>
      <c r="H18" s="92"/>
      <c r="I18" s="92"/>
      <c r="J18" s="92"/>
      <c r="K18" s="92"/>
      <c r="L18" s="92"/>
      <c r="M18" s="92"/>
      <c r="N18" s="93"/>
      <c r="O18" s="100"/>
      <c r="P18" s="101"/>
      <c r="Q18" s="101"/>
      <c r="R18" s="101"/>
      <c r="S18" s="101"/>
      <c r="T18" s="101"/>
      <c r="U18" s="101"/>
      <c r="V18" s="101"/>
      <c r="W18" s="101"/>
      <c r="X18" s="101"/>
      <c r="Y18" s="101"/>
      <c r="Z18" s="101"/>
      <c r="AA18" s="101"/>
      <c r="AB18" s="101"/>
      <c r="AC18" s="101"/>
      <c r="AD18" s="101"/>
      <c r="AE18" s="102"/>
    </row>
    <row r="19" spans="1:31" ht="17.25" customHeight="1" x14ac:dyDescent="0.25">
      <c r="A19" s="82"/>
      <c r="B19" s="83"/>
      <c r="C19" s="83"/>
      <c r="D19" s="84"/>
      <c r="E19" s="91"/>
      <c r="F19" s="92"/>
      <c r="G19" s="92"/>
      <c r="H19" s="92"/>
      <c r="I19" s="92"/>
      <c r="J19" s="92"/>
      <c r="K19" s="92"/>
      <c r="L19" s="92"/>
      <c r="M19" s="92"/>
      <c r="N19" s="93"/>
      <c r="O19" s="100"/>
      <c r="P19" s="101"/>
      <c r="Q19" s="101"/>
      <c r="R19" s="101"/>
      <c r="S19" s="101"/>
      <c r="T19" s="101"/>
      <c r="U19" s="101"/>
      <c r="V19" s="101"/>
      <c r="W19" s="101"/>
      <c r="X19" s="101"/>
      <c r="Y19" s="101"/>
      <c r="Z19" s="101"/>
      <c r="AA19" s="101"/>
      <c r="AB19" s="101"/>
      <c r="AC19" s="101"/>
      <c r="AD19" s="101"/>
      <c r="AE19" s="102"/>
    </row>
    <row r="20" spans="1:31" ht="17.25" customHeight="1" x14ac:dyDescent="0.25">
      <c r="A20" s="82"/>
      <c r="B20" s="83"/>
      <c r="C20" s="83"/>
      <c r="D20" s="84"/>
      <c r="E20" s="91"/>
      <c r="F20" s="92"/>
      <c r="G20" s="92"/>
      <c r="H20" s="92"/>
      <c r="I20" s="92"/>
      <c r="J20" s="92"/>
      <c r="K20" s="92"/>
      <c r="L20" s="92"/>
      <c r="M20" s="92"/>
      <c r="N20" s="93"/>
      <c r="O20" s="100"/>
      <c r="P20" s="101"/>
      <c r="Q20" s="101"/>
      <c r="R20" s="101"/>
      <c r="S20" s="101"/>
      <c r="T20" s="101"/>
      <c r="U20" s="101"/>
      <c r="V20" s="101"/>
      <c r="W20" s="101"/>
      <c r="X20" s="101"/>
      <c r="Y20" s="101"/>
      <c r="Z20" s="101"/>
      <c r="AA20" s="101"/>
      <c r="AB20" s="101"/>
      <c r="AC20" s="101"/>
      <c r="AD20" s="101"/>
      <c r="AE20" s="102"/>
    </row>
    <row r="21" spans="1:31" ht="17.25" customHeight="1" x14ac:dyDescent="0.25">
      <c r="A21" s="82"/>
      <c r="B21" s="83"/>
      <c r="C21" s="83"/>
      <c r="D21" s="84"/>
      <c r="E21" s="91"/>
      <c r="F21" s="92"/>
      <c r="G21" s="92"/>
      <c r="H21" s="92"/>
      <c r="I21" s="92"/>
      <c r="J21" s="92"/>
      <c r="K21" s="92"/>
      <c r="L21" s="92"/>
      <c r="M21" s="92"/>
      <c r="N21" s="93"/>
      <c r="O21" s="100"/>
      <c r="P21" s="101"/>
      <c r="Q21" s="101"/>
      <c r="R21" s="101"/>
      <c r="S21" s="101"/>
      <c r="T21" s="101"/>
      <c r="U21" s="101"/>
      <c r="V21" s="101"/>
      <c r="W21" s="101"/>
      <c r="X21" s="101"/>
      <c r="Y21" s="101"/>
      <c r="Z21" s="101"/>
      <c r="AA21" s="101"/>
      <c r="AB21" s="101"/>
      <c r="AC21" s="101"/>
      <c r="AD21" s="101"/>
      <c r="AE21" s="102"/>
    </row>
    <row r="22" spans="1:31" ht="17.25" customHeight="1" x14ac:dyDescent="0.25">
      <c r="A22" s="82"/>
      <c r="B22" s="83"/>
      <c r="C22" s="83"/>
      <c r="D22" s="84"/>
      <c r="E22" s="91"/>
      <c r="F22" s="92"/>
      <c r="G22" s="92"/>
      <c r="H22" s="92"/>
      <c r="I22" s="92"/>
      <c r="J22" s="92"/>
      <c r="K22" s="92"/>
      <c r="L22" s="92"/>
      <c r="M22" s="92"/>
      <c r="N22" s="93"/>
      <c r="O22" s="100"/>
      <c r="P22" s="101"/>
      <c r="Q22" s="101"/>
      <c r="R22" s="101"/>
      <c r="S22" s="101"/>
      <c r="T22" s="101"/>
      <c r="U22" s="101"/>
      <c r="V22" s="101"/>
      <c r="W22" s="101"/>
      <c r="X22" s="101"/>
      <c r="Y22" s="101"/>
      <c r="Z22" s="101"/>
      <c r="AA22" s="101"/>
      <c r="AB22" s="101"/>
      <c r="AC22" s="101"/>
      <c r="AD22" s="101"/>
      <c r="AE22" s="102"/>
    </row>
    <row r="23" spans="1:31" ht="17.25" customHeight="1" x14ac:dyDescent="0.25">
      <c r="A23" s="82"/>
      <c r="B23" s="83"/>
      <c r="C23" s="83"/>
      <c r="D23" s="84"/>
      <c r="E23" s="91"/>
      <c r="F23" s="92"/>
      <c r="G23" s="92"/>
      <c r="H23" s="92"/>
      <c r="I23" s="92"/>
      <c r="J23" s="92"/>
      <c r="K23" s="92"/>
      <c r="L23" s="92"/>
      <c r="M23" s="92"/>
      <c r="N23" s="93"/>
      <c r="O23" s="100"/>
      <c r="P23" s="101"/>
      <c r="Q23" s="101"/>
      <c r="R23" s="101"/>
      <c r="S23" s="101"/>
      <c r="T23" s="101"/>
      <c r="U23" s="101"/>
      <c r="V23" s="101"/>
      <c r="W23" s="101"/>
      <c r="X23" s="101"/>
      <c r="Y23" s="101"/>
      <c r="Z23" s="101"/>
      <c r="AA23" s="101"/>
      <c r="AB23" s="101"/>
      <c r="AC23" s="101"/>
      <c r="AD23" s="101"/>
      <c r="AE23" s="102"/>
    </row>
    <row r="24" spans="1:31" ht="17.25" customHeight="1" x14ac:dyDescent="0.25">
      <c r="A24" s="82"/>
      <c r="B24" s="83"/>
      <c r="C24" s="83"/>
      <c r="D24" s="84"/>
      <c r="E24" s="91"/>
      <c r="F24" s="92"/>
      <c r="G24" s="92"/>
      <c r="H24" s="92"/>
      <c r="I24" s="92"/>
      <c r="J24" s="92"/>
      <c r="K24" s="92"/>
      <c r="L24" s="92"/>
      <c r="M24" s="92"/>
      <c r="N24" s="93"/>
      <c r="O24" s="100"/>
      <c r="P24" s="101"/>
      <c r="Q24" s="101"/>
      <c r="R24" s="101"/>
      <c r="S24" s="101"/>
      <c r="T24" s="101"/>
      <c r="U24" s="101"/>
      <c r="V24" s="101"/>
      <c r="W24" s="101"/>
      <c r="X24" s="101"/>
      <c r="Y24" s="101"/>
      <c r="Z24" s="101"/>
      <c r="AA24" s="101"/>
      <c r="AB24" s="101"/>
      <c r="AC24" s="101"/>
      <c r="AD24" s="101"/>
      <c r="AE24" s="102"/>
    </row>
    <row r="25" spans="1:31" ht="17.25" customHeight="1" x14ac:dyDescent="0.25">
      <c r="A25" s="82"/>
      <c r="B25" s="83"/>
      <c r="C25" s="83"/>
      <c r="D25" s="84"/>
      <c r="E25" s="91"/>
      <c r="F25" s="92"/>
      <c r="G25" s="92"/>
      <c r="H25" s="92"/>
      <c r="I25" s="92"/>
      <c r="J25" s="92"/>
      <c r="K25" s="92"/>
      <c r="L25" s="92"/>
      <c r="M25" s="92"/>
      <c r="N25" s="93"/>
      <c r="O25" s="100"/>
      <c r="P25" s="101"/>
      <c r="Q25" s="101"/>
      <c r="R25" s="101"/>
      <c r="S25" s="101"/>
      <c r="T25" s="101"/>
      <c r="U25" s="101"/>
      <c r="V25" s="101"/>
      <c r="W25" s="101"/>
      <c r="X25" s="101"/>
      <c r="Y25" s="101"/>
      <c r="Z25" s="101"/>
      <c r="AA25" s="101"/>
      <c r="AB25" s="101"/>
      <c r="AC25" s="101"/>
      <c r="AD25" s="101"/>
      <c r="AE25" s="102"/>
    </row>
    <row r="26" spans="1:31" ht="17.25" customHeight="1" x14ac:dyDescent="0.25">
      <c r="A26" s="82"/>
      <c r="B26" s="83"/>
      <c r="C26" s="83"/>
      <c r="D26" s="84"/>
      <c r="E26" s="91"/>
      <c r="F26" s="92"/>
      <c r="G26" s="92"/>
      <c r="H26" s="92"/>
      <c r="I26" s="92"/>
      <c r="J26" s="92"/>
      <c r="K26" s="92"/>
      <c r="L26" s="92"/>
      <c r="M26" s="92"/>
      <c r="N26" s="93"/>
      <c r="O26" s="100"/>
      <c r="P26" s="101"/>
      <c r="Q26" s="101"/>
      <c r="R26" s="101"/>
      <c r="S26" s="101"/>
      <c r="T26" s="101"/>
      <c r="U26" s="101"/>
      <c r="V26" s="101"/>
      <c r="W26" s="101"/>
      <c r="X26" s="101"/>
      <c r="Y26" s="101"/>
      <c r="Z26" s="101"/>
      <c r="AA26" s="101"/>
      <c r="AB26" s="101"/>
      <c r="AC26" s="101"/>
      <c r="AD26" s="101"/>
      <c r="AE26" s="102"/>
    </row>
    <row r="27" spans="1:31" ht="17.25" customHeight="1" x14ac:dyDescent="0.25">
      <c r="A27" s="82"/>
      <c r="B27" s="83"/>
      <c r="C27" s="83"/>
      <c r="D27" s="84"/>
      <c r="E27" s="91"/>
      <c r="F27" s="92"/>
      <c r="G27" s="92"/>
      <c r="H27" s="92"/>
      <c r="I27" s="92"/>
      <c r="J27" s="92"/>
      <c r="K27" s="92"/>
      <c r="L27" s="92"/>
      <c r="M27" s="92"/>
      <c r="N27" s="93"/>
      <c r="O27" s="100"/>
      <c r="P27" s="101"/>
      <c r="Q27" s="101"/>
      <c r="R27" s="101"/>
      <c r="S27" s="101"/>
      <c r="T27" s="101"/>
      <c r="U27" s="101"/>
      <c r="V27" s="101"/>
      <c r="W27" s="101"/>
      <c r="X27" s="101"/>
      <c r="Y27" s="101"/>
      <c r="Z27" s="101"/>
      <c r="AA27" s="101"/>
      <c r="AB27" s="101"/>
      <c r="AC27" s="101"/>
      <c r="AD27" s="101"/>
      <c r="AE27" s="102"/>
    </row>
    <row r="28" spans="1:31" ht="17.25" customHeight="1" x14ac:dyDescent="0.25">
      <c r="A28" s="82"/>
      <c r="B28" s="83"/>
      <c r="C28" s="83"/>
      <c r="D28" s="84"/>
      <c r="E28" s="91"/>
      <c r="F28" s="92"/>
      <c r="G28" s="92"/>
      <c r="H28" s="92"/>
      <c r="I28" s="92"/>
      <c r="J28" s="92"/>
      <c r="K28" s="92"/>
      <c r="L28" s="92"/>
      <c r="M28" s="92"/>
      <c r="N28" s="93"/>
      <c r="O28" s="100"/>
      <c r="P28" s="101"/>
      <c r="Q28" s="101"/>
      <c r="R28" s="101"/>
      <c r="S28" s="101"/>
      <c r="T28" s="101"/>
      <c r="U28" s="101"/>
      <c r="V28" s="101"/>
      <c r="W28" s="101"/>
      <c r="X28" s="101"/>
      <c r="Y28" s="101"/>
      <c r="Z28" s="101"/>
      <c r="AA28" s="101"/>
      <c r="AB28" s="101"/>
      <c r="AC28" s="101"/>
      <c r="AD28" s="101"/>
      <c r="AE28" s="102"/>
    </row>
    <row r="29" spans="1:31" ht="17.25" customHeight="1" x14ac:dyDescent="0.25">
      <c r="A29" s="82"/>
      <c r="B29" s="83"/>
      <c r="C29" s="83"/>
      <c r="D29" s="84"/>
      <c r="E29" s="91"/>
      <c r="F29" s="92"/>
      <c r="G29" s="92"/>
      <c r="H29" s="92"/>
      <c r="I29" s="92"/>
      <c r="J29" s="92"/>
      <c r="K29" s="92"/>
      <c r="L29" s="92"/>
      <c r="M29" s="92"/>
      <c r="N29" s="93"/>
      <c r="O29" s="100"/>
      <c r="P29" s="101"/>
      <c r="Q29" s="101"/>
      <c r="R29" s="101"/>
      <c r="S29" s="101"/>
      <c r="T29" s="101"/>
      <c r="U29" s="101"/>
      <c r="V29" s="101"/>
      <c r="W29" s="101"/>
      <c r="X29" s="101"/>
      <c r="Y29" s="101"/>
      <c r="Z29" s="101"/>
      <c r="AA29" s="101"/>
      <c r="AB29" s="101"/>
      <c r="AC29" s="101"/>
      <c r="AD29" s="101"/>
      <c r="AE29" s="102"/>
    </row>
    <row r="30" spans="1:31" ht="17.25" customHeight="1" x14ac:dyDescent="0.25">
      <c r="A30" s="82"/>
      <c r="B30" s="83"/>
      <c r="C30" s="83"/>
      <c r="D30" s="84"/>
      <c r="E30" s="91"/>
      <c r="F30" s="92"/>
      <c r="G30" s="92"/>
      <c r="H30" s="92"/>
      <c r="I30" s="92"/>
      <c r="J30" s="92"/>
      <c r="K30" s="92"/>
      <c r="L30" s="92"/>
      <c r="M30" s="92"/>
      <c r="N30" s="93"/>
      <c r="O30" s="100"/>
      <c r="P30" s="101"/>
      <c r="Q30" s="101"/>
      <c r="R30" s="101"/>
      <c r="S30" s="101"/>
      <c r="T30" s="101"/>
      <c r="U30" s="101"/>
      <c r="V30" s="101"/>
      <c r="W30" s="101"/>
      <c r="X30" s="101"/>
      <c r="Y30" s="101"/>
      <c r="Z30" s="101"/>
      <c r="AA30" s="101"/>
      <c r="AB30" s="101"/>
      <c r="AC30" s="101"/>
      <c r="AD30" s="101"/>
      <c r="AE30" s="102"/>
    </row>
    <row r="31" spans="1:31" ht="17.25" customHeight="1" x14ac:dyDescent="0.25">
      <c r="A31" s="82"/>
      <c r="B31" s="83"/>
      <c r="C31" s="83"/>
      <c r="D31" s="84"/>
      <c r="E31" s="91"/>
      <c r="F31" s="92"/>
      <c r="G31" s="92"/>
      <c r="H31" s="92"/>
      <c r="I31" s="92"/>
      <c r="J31" s="92"/>
      <c r="K31" s="92"/>
      <c r="L31" s="92"/>
      <c r="M31" s="92"/>
      <c r="N31" s="93"/>
      <c r="O31" s="100"/>
      <c r="P31" s="101"/>
      <c r="Q31" s="101"/>
      <c r="R31" s="101"/>
      <c r="S31" s="101"/>
      <c r="T31" s="101"/>
      <c r="U31" s="101"/>
      <c r="V31" s="101"/>
      <c r="W31" s="101"/>
      <c r="X31" s="101"/>
      <c r="Y31" s="101"/>
      <c r="Z31" s="101"/>
      <c r="AA31" s="101"/>
      <c r="AB31" s="101"/>
      <c r="AC31" s="101"/>
      <c r="AD31" s="101"/>
      <c r="AE31" s="102"/>
    </row>
    <row r="32" spans="1:31" ht="18.75" customHeight="1" x14ac:dyDescent="0.25">
      <c r="A32" s="82"/>
      <c r="B32" s="83"/>
      <c r="C32" s="83"/>
      <c r="D32" s="84"/>
      <c r="E32" s="91"/>
      <c r="F32" s="92"/>
      <c r="G32" s="92"/>
      <c r="H32" s="92"/>
      <c r="I32" s="92"/>
      <c r="J32" s="92"/>
      <c r="K32" s="92"/>
      <c r="L32" s="92"/>
      <c r="M32" s="92"/>
      <c r="N32" s="93"/>
      <c r="O32" s="100"/>
      <c r="P32" s="101"/>
      <c r="Q32" s="101"/>
      <c r="R32" s="101"/>
      <c r="S32" s="101"/>
      <c r="T32" s="101"/>
      <c r="U32" s="101"/>
      <c r="V32" s="101"/>
      <c r="W32" s="101"/>
      <c r="X32" s="101"/>
      <c r="Y32" s="101"/>
      <c r="Z32" s="101"/>
      <c r="AA32" s="101"/>
      <c r="AB32" s="101"/>
      <c r="AC32" s="101"/>
      <c r="AD32" s="101"/>
      <c r="AE32" s="102"/>
    </row>
    <row r="33" spans="1:31" ht="18.75" customHeight="1" x14ac:dyDescent="0.25">
      <c r="A33" s="85"/>
      <c r="B33" s="86"/>
      <c r="C33" s="86"/>
      <c r="D33" s="87"/>
      <c r="E33" s="94"/>
      <c r="F33" s="95"/>
      <c r="G33" s="95"/>
      <c r="H33" s="95"/>
      <c r="I33" s="95"/>
      <c r="J33" s="95"/>
      <c r="K33" s="95"/>
      <c r="L33" s="95"/>
      <c r="M33" s="95"/>
      <c r="N33" s="96"/>
      <c r="O33" s="103"/>
      <c r="P33" s="104"/>
      <c r="Q33" s="104"/>
      <c r="R33" s="104"/>
      <c r="S33" s="104"/>
      <c r="T33" s="104"/>
      <c r="U33" s="104"/>
      <c r="V33" s="104"/>
      <c r="W33" s="104"/>
      <c r="X33" s="104"/>
      <c r="Y33" s="104"/>
      <c r="Z33" s="104"/>
      <c r="AA33" s="104"/>
      <c r="AB33" s="104"/>
      <c r="AC33" s="104"/>
      <c r="AD33" s="104"/>
      <c r="AE33" s="105"/>
    </row>
    <row r="34" spans="1:31" ht="17.25" customHeight="1" x14ac:dyDescent="0.25">
      <c r="A34" s="53"/>
      <c r="B34" s="30"/>
      <c r="D34" s="9"/>
      <c r="O34" s="56"/>
      <c r="P34" s="37"/>
      <c r="Q34" s="37"/>
      <c r="R34" s="37"/>
      <c r="S34" s="37"/>
      <c r="T34" s="37"/>
      <c r="U34" s="37"/>
      <c r="V34" s="37"/>
      <c r="W34" s="37"/>
      <c r="X34" s="37"/>
      <c r="Y34" s="37"/>
      <c r="Z34" s="37"/>
      <c r="AA34" s="37"/>
      <c r="AB34" s="54"/>
      <c r="AC34" s="54"/>
      <c r="AE34" s="51"/>
    </row>
    <row r="35" spans="1:31" ht="17.25" customHeight="1" x14ac:dyDescent="0.25">
      <c r="A35" s="55" t="s">
        <v>55</v>
      </c>
      <c r="B35" s="30"/>
      <c r="D35" s="9"/>
      <c r="O35" s="39"/>
      <c r="P35" s="37"/>
      <c r="Q35" s="37"/>
      <c r="R35" s="37"/>
      <c r="S35" s="37"/>
      <c r="T35" s="37"/>
      <c r="U35" s="37"/>
      <c r="V35" s="37"/>
      <c r="W35" s="37"/>
      <c r="X35" s="37"/>
      <c r="Y35" s="37"/>
      <c r="Z35" s="37"/>
      <c r="AA35" s="37"/>
      <c r="AB35" s="54"/>
      <c r="AC35" s="54"/>
      <c r="AE35" s="51"/>
    </row>
    <row r="36" spans="1:31" ht="17.25" customHeight="1" x14ac:dyDescent="0.25">
      <c r="A36" s="53"/>
      <c r="B36" s="30"/>
      <c r="D36" s="9"/>
      <c r="O36" s="39"/>
      <c r="Q36" s="37"/>
      <c r="R36" s="37"/>
      <c r="S36" s="37"/>
      <c r="T36" s="37"/>
      <c r="U36" s="37"/>
      <c r="V36" s="37"/>
      <c r="W36" s="37"/>
      <c r="X36" s="37"/>
      <c r="Y36" s="37"/>
      <c r="Z36" s="37"/>
      <c r="AA36" s="37"/>
      <c r="AB36" s="54"/>
      <c r="AC36" s="54"/>
      <c r="AE36" s="51"/>
    </row>
    <row r="37" spans="1:31" ht="17.25" customHeight="1" x14ac:dyDescent="0.25">
      <c r="A37" s="53"/>
      <c r="B37" s="30"/>
      <c r="D37" s="9"/>
      <c r="O37" s="39"/>
      <c r="Q37" s="37"/>
      <c r="R37" s="37"/>
      <c r="S37" s="37"/>
      <c r="T37" s="37"/>
      <c r="U37" s="37"/>
      <c r="V37" s="37"/>
      <c r="W37" s="37"/>
      <c r="X37" s="37"/>
      <c r="Y37" s="37"/>
      <c r="Z37" s="37"/>
      <c r="AA37" s="37"/>
      <c r="AB37" s="54"/>
      <c r="AC37" s="54"/>
      <c r="AE37" s="51"/>
    </row>
    <row r="38" spans="1:31" ht="17.25" customHeight="1" x14ac:dyDescent="0.25">
      <c r="A38" s="53"/>
      <c r="B38" s="30"/>
      <c r="D38" s="9"/>
      <c r="O38" s="39"/>
      <c r="Q38" s="37"/>
      <c r="R38" s="37"/>
      <c r="S38" s="37"/>
      <c r="T38" s="37"/>
      <c r="U38" s="37"/>
      <c r="V38" s="37"/>
      <c r="W38" s="37"/>
      <c r="X38" s="37"/>
      <c r="Y38" s="37"/>
      <c r="Z38" s="37"/>
      <c r="AA38" s="37"/>
      <c r="AB38" s="54"/>
      <c r="AC38" s="54"/>
      <c r="AE38" s="51"/>
    </row>
    <row r="39" spans="1:31" ht="17.25" customHeight="1" x14ac:dyDescent="0.25">
      <c r="A39" s="53"/>
      <c r="B39" s="30"/>
      <c r="D39" s="9"/>
      <c r="O39" s="39"/>
      <c r="Q39" s="37"/>
      <c r="R39" s="37"/>
      <c r="S39" s="37"/>
      <c r="T39" s="37"/>
      <c r="U39" s="37"/>
      <c r="V39" s="37"/>
      <c r="W39" s="37"/>
      <c r="X39" s="37"/>
      <c r="Y39" s="37"/>
      <c r="Z39" s="37"/>
      <c r="AA39" s="37"/>
      <c r="AB39" s="54"/>
      <c r="AC39" s="54"/>
      <c r="AE39" s="51"/>
    </row>
    <row r="40" spans="1:31" ht="17.25" customHeight="1" x14ac:dyDescent="0.25">
      <c r="A40" s="53"/>
      <c r="B40" s="30"/>
      <c r="D40" s="9"/>
      <c r="O40" s="39"/>
      <c r="Q40" s="37"/>
      <c r="R40" s="37"/>
      <c r="S40" s="37"/>
      <c r="T40" s="37"/>
      <c r="U40" s="37"/>
      <c r="V40" s="37"/>
      <c r="W40" s="37"/>
      <c r="X40" s="37"/>
      <c r="Y40" s="37"/>
      <c r="Z40" s="37"/>
      <c r="AA40" s="37"/>
      <c r="AB40" s="54"/>
      <c r="AC40" s="54"/>
      <c r="AE40" s="51"/>
    </row>
    <row r="41" spans="1:31" ht="17.25" customHeight="1" x14ac:dyDescent="0.25">
      <c r="A41" s="53"/>
      <c r="B41" s="30"/>
      <c r="D41" s="9"/>
      <c r="O41" s="39"/>
      <c r="Q41" s="37"/>
      <c r="R41" s="37"/>
      <c r="S41" s="37"/>
      <c r="T41" s="37"/>
      <c r="U41" s="37"/>
      <c r="V41" s="37"/>
      <c r="W41" s="37"/>
      <c r="X41" s="37"/>
      <c r="Y41" s="37"/>
      <c r="Z41" s="37"/>
      <c r="AA41" s="37"/>
      <c r="AB41" s="54"/>
      <c r="AC41" s="54"/>
      <c r="AE41" s="51"/>
    </row>
    <row r="42" spans="1:31" ht="17.25" customHeight="1" x14ac:dyDescent="0.25">
      <c r="A42" s="53"/>
      <c r="B42" s="30"/>
      <c r="D42" s="9"/>
      <c r="O42" s="39"/>
      <c r="Q42" s="37"/>
      <c r="R42" s="37"/>
      <c r="S42" s="37"/>
      <c r="T42" s="37"/>
      <c r="U42" s="37"/>
      <c r="V42" s="37"/>
      <c r="W42" s="37"/>
      <c r="X42" s="37"/>
      <c r="Y42" s="37"/>
      <c r="Z42" s="37"/>
      <c r="AA42" s="37"/>
      <c r="AB42" s="54"/>
      <c r="AC42" s="54"/>
      <c r="AE42" s="51"/>
    </row>
    <row r="43" spans="1:31" ht="17.25" customHeight="1" x14ac:dyDescent="0.25">
      <c r="A43" s="53"/>
      <c r="B43" s="30"/>
      <c r="D43" s="9"/>
      <c r="O43" s="39"/>
      <c r="Q43" s="37"/>
      <c r="R43" s="37"/>
      <c r="S43" s="37"/>
      <c r="T43" s="37"/>
      <c r="U43" s="37"/>
      <c r="V43" s="37"/>
      <c r="W43" s="37"/>
      <c r="X43" s="37"/>
      <c r="Y43" s="37"/>
      <c r="Z43" s="37"/>
      <c r="AA43" s="37"/>
      <c r="AB43" s="54"/>
      <c r="AC43" s="54"/>
      <c r="AE43" s="51"/>
    </row>
    <row r="44" spans="1:31" ht="17.25" customHeight="1" x14ac:dyDescent="0.25">
      <c r="A44" s="53"/>
      <c r="B44" s="30"/>
      <c r="D44" s="9"/>
      <c r="I44" s="39"/>
      <c r="J44" s="39"/>
      <c r="K44" s="39"/>
      <c r="L44" s="39"/>
      <c r="M44" s="39"/>
      <c r="N44" s="39"/>
      <c r="O44" s="39"/>
      <c r="P44" s="37"/>
      <c r="Q44" s="37"/>
      <c r="R44" s="37"/>
      <c r="S44" s="37"/>
      <c r="T44" s="37"/>
      <c r="U44" s="37"/>
      <c r="V44" s="37"/>
      <c r="W44" s="37"/>
      <c r="X44" s="37"/>
      <c r="Y44" s="37"/>
      <c r="Z44" s="37"/>
      <c r="AA44" s="37"/>
      <c r="AB44" s="54"/>
      <c r="AC44" s="54"/>
      <c r="AE44" s="51"/>
    </row>
    <row r="45" spans="1:31" ht="17.25" customHeight="1" x14ac:dyDescent="0.25">
      <c r="A45" s="53"/>
      <c r="B45" s="30"/>
      <c r="D45" s="9"/>
      <c r="I45" s="39"/>
      <c r="J45" s="39"/>
      <c r="K45" s="39"/>
      <c r="L45" s="39"/>
      <c r="M45" s="39"/>
      <c r="N45" s="39"/>
      <c r="O45" s="39"/>
      <c r="P45" s="37"/>
      <c r="Q45" s="37"/>
      <c r="R45" s="37"/>
      <c r="S45" s="37"/>
      <c r="T45" s="37"/>
      <c r="U45" s="37"/>
      <c r="V45" s="37"/>
      <c r="W45" s="37"/>
      <c r="X45" s="37"/>
      <c r="Y45" s="37"/>
      <c r="Z45" s="37"/>
      <c r="AA45" s="37"/>
      <c r="AB45" s="54"/>
      <c r="AC45" s="54"/>
      <c r="AE45" s="51"/>
    </row>
    <row r="46" spans="1:31" ht="17.25" customHeight="1" x14ac:dyDescent="0.25">
      <c r="A46" s="53"/>
      <c r="B46" s="30"/>
      <c r="D46" s="9"/>
      <c r="I46" s="39"/>
      <c r="J46" s="39"/>
      <c r="K46" s="39"/>
      <c r="L46" s="39"/>
      <c r="M46" s="39"/>
      <c r="N46" s="39"/>
      <c r="O46" s="39"/>
      <c r="P46" s="37"/>
      <c r="Q46" s="37"/>
      <c r="R46" s="37"/>
      <c r="S46" s="37"/>
      <c r="T46" s="37"/>
      <c r="U46" s="37"/>
      <c r="V46" s="37"/>
      <c r="W46" s="37"/>
      <c r="X46" s="37"/>
      <c r="Y46" s="37"/>
      <c r="Z46" s="37"/>
      <c r="AA46" s="37"/>
      <c r="AB46" s="54"/>
      <c r="AC46" s="54"/>
      <c r="AE46" s="51"/>
    </row>
    <row r="47" spans="1:31" ht="17.25" customHeight="1" x14ac:dyDescent="0.25">
      <c r="A47" s="53"/>
      <c r="B47" s="30"/>
      <c r="D47" s="9"/>
      <c r="I47" s="39"/>
      <c r="J47" s="39"/>
      <c r="K47" s="39"/>
      <c r="L47" s="39"/>
      <c r="M47" s="39"/>
      <c r="N47" s="39"/>
      <c r="O47" s="39"/>
      <c r="P47" s="37"/>
      <c r="Q47" s="37"/>
      <c r="R47" s="37"/>
      <c r="S47" s="37"/>
      <c r="T47" s="37"/>
      <c r="U47" s="37"/>
      <c r="V47" s="37"/>
      <c r="W47" s="37"/>
      <c r="X47" s="37"/>
      <c r="Y47" s="37"/>
      <c r="Z47" s="37"/>
      <c r="AA47" s="37"/>
      <c r="AB47" s="54"/>
      <c r="AC47" s="54"/>
      <c r="AE47" s="51"/>
    </row>
    <row r="48" spans="1:31" ht="17.25" customHeight="1" x14ac:dyDescent="0.25">
      <c r="A48" s="57"/>
      <c r="B48" s="30"/>
      <c r="D48" s="9"/>
      <c r="I48" s="39"/>
      <c r="J48" s="39"/>
      <c r="K48" s="39"/>
      <c r="L48" s="39"/>
      <c r="M48" s="39"/>
      <c r="N48" s="39"/>
      <c r="O48" s="39"/>
      <c r="P48" s="37"/>
      <c r="Q48" s="37"/>
      <c r="R48" s="37"/>
      <c r="S48" s="37"/>
      <c r="T48" s="37"/>
      <c r="U48" s="37"/>
      <c r="V48" s="37"/>
      <c r="W48" s="37"/>
      <c r="X48" s="37"/>
      <c r="Y48" s="37"/>
      <c r="Z48" s="37"/>
      <c r="AA48" s="37"/>
      <c r="AB48" s="54"/>
      <c r="AC48" s="54"/>
      <c r="AE48" s="51"/>
    </row>
    <row r="49" spans="1:31" ht="17.25" customHeight="1" x14ac:dyDescent="0.25">
      <c r="A49" s="57"/>
      <c r="B49" s="30"/>
      <c r="D49" s="9"/>
      <c r="I49" s="37"/>
      <c r="J49" s="37"/>
      <c r="K49" s="37"/>
      <c r="L49" s="37"/>
      <c r="M49" s="37"/>
      <c r="N49" s="37"/>
      <c r="O49" s="37"/>
      <c r="P49" s="37"/>
      <c r="Q49" s="37"/>
      <c r="R49" s="37"/>
      <c r="S49" s="37"/>
      <c r="T49" s="37"/>
      <c r="U49" s="37"/>
      <c r="V49" s="37"/>
      <c r="W49" s="37"/>
      <c r="X49" s="37"/>
      <c r="Y49" s="37"/>
      <c r="Z49" s="37"/>
      <c r="AA49" s="37"/>
      <c r="AB49" s="54"/>
      <c r="AC49" s="54"/>
      <c r="AE49" s="51"/>
    </row>
    <row r="50" spans="1:31" ht="17.25" customHeight="1" x14ac:dyDescent="0.25">
      <c r="A50" s="57"/>
      <c r="B50" s="30"/>
      <c r="D50" s="9"/>
      <c r="I50" s="37"/>
      <c r="J50" s="37"/>
      <c r="K50" s="37"/>
      <c r="L50" s="37"/>
      <c r="M50" s="37"/>
      <c r="N50" s="37"/>
      <c r="O50" s="37"/>
      <c r="P50" s="37"/>
      <c r="Q50" s="37"/>
      <c r="R50" s="37"/>
      <c r="S50" s="37"/>
      <c r="T50" s="37"/>
      <c r="U50" s="37"/>
      <c r="V50" s="37"/>
      <c r="W50" s="37"/>
      <c r="X50" s="37"/>
      <c r="Y50" s="37"/>
      <c r="Z50" s="37"/>
      <c r="AA50" s="37"/>
      <c r="AB50" s="54"/>
      <c r="AC50" s="54"/>
      <c r="AE50" s="51"/>
    </row>
    <row r="51" spans="1:31" ht="17.25" customHeight="1" x14ac:dyDescent="0.25">
      <c r="A51" s="57"/>
      <c r="B51" s="30"/>
      <c r="D51" s="9"/>
      <c r="I51" s="37"/>
      <c r="J51" s="37"/>
      <c r="K51" s="37"/>
      <c r="L51" s="37"/>
      <c r="M51" s="37"/>
      <c r="N51" s="37"/>
      <c r="O51" s="37"/>
      <c r="P51" s="37"/>
      <c r="Q51" s="37"/>
      <c r="R51" s="37"/>
      <c r="S51" s="37"/>
      <c r="T51" s="37"/>
      <c r="U51" s="37"/>
      <c r="V51" s="37"/>
      <c r="W51" s="37"/>
      <c r="X51" s="37"/>
      <c r="Y51" s="37"/>
      <c r="Z51" s="37"/>
      <c r="AA51" s="37"/>
      <c r="AB51" s="54"/>
      <c r="AC51" s="54"/>
      <c r="AE51" s="51"/>
    </row>
    <row r="52" spans="1:31" ht="17.25" customHeight="1" x14ac:dyDescent="0.25">
      <c r="A52" s="57"/>
      <c r="B52" s="30"/>
      <c r="D52" s="9"/>
      <c r="I52" s="37"/>
      <c r="J52" s="37"/>
      <c r="K52" s="37"/>
      <c r="L52" s="37"/>
      <c r="M52" s="37"/>
      <c r="N52" s="37"/>
      <c r="O52" s="37"/>
      <c r="P52" s="37"/>
      <c r="Q52" s="37"/>
      <c r="R52" s="37"/>
      <c r="S52" s="37"/>
      <c r="T52" s="37"/>
      <c r="U52" s="37"/>
      <c r="V52" s="37"/>
      <c r="W52" s="37"/>
      <c r="X52" s="37"/>
      <c r="Y52" s="37"/>
      <c r="Z52" s="37"/>
      <c r="AA52" s="37"/>
      <c r="AB52" s="54"/>
      <c r="AC52" s="54"/>
      <c r="AE52" s="51"/>
    </row>
    <row r="53" spans="1:31" ht="17.25" customHeight="1" x14ac:dyDescent="0.25">
      <c r="A53" s="57"/>
      <c r="B53" s="30"/>
      <c r="D53" s="9"/>
      <c r="I53" s="37"/>
      <c r="J53" s="37"/>
      <c r="K53" s="37"/>
      <c r="L53" s="37"/>
      <c r="M53" s="37"/>
      <c r="N53" s="37"/>
      <c r="O53" s="37"/>
      <c r="P53" s="37"/>
      <c r="Q53" s="37"/>
      <c r="R53" s="37"/>
      <c r="S53" s="37"/>
      <c r="T53" s="37"/>
      <c r="U53" s="37"/>
      <c r="V53" s="37"/>
      <c r="W53" s="37"/>
      <c r="X53" s="37"/>
      <c r="Y53" s="37"/>
      <c r="Z53" s="37"/>
      <c r="AA53" s="37"/>
      <c r="AB53" s="54"/>
      <c r="AC53" s="54"/>
      <c r="AE53" s="51"/>
    </row>
    <row r="54" spans="1:31" ht="17.25" customHeight="1" x14ac:dyDescent="0.25">
      <c r="A54" s="58" t="s">
        <v>57</v>
      </c>
      <c r="B54" s="54"/>
      <c r="C54" s="54"/>
      <c r="D54" s="54"/>
      <c r="E54" s="54"/>
      <c r="F54" s="54"/>
      <c r="G54" s="54"/>
      <c r="H54" s="54"/>
      <c r="I54" s="54"/>
      <c r="J54" s="54"/>
      <c r="K54" s="54"/>
      <c r="L54" s="54"/>
      <c r="M54" s="54"/>
      <c r="N54" s="54"/>
      <c r="O54" s="54"/>
      <c r="P54" s="54"/>
      <c r="Q54" s="54"/>
      <c r="R54" s="37"/>
      <c r="S54" s="37"/>
      <c r="T54" s="37"/>
      <c r="U54" s="37"/>
      <c r="V54" s="37"/>
      <c r="W54" s="37"/>
      <c r="X54" s="37"/>
      <c r="Y54" s="37"/>
      <c r="Z54" s="37"/>
      <c r="AA54" s="37"/>
      <c r="AB54" s="54"/>
      <c r="AC54" s="54"/>
      <c r="AE54" s="51"/>
    </row>
    <row r="55" spans="1:31" ht="17.25" customHeight="1" x14ac:dyDescent="0.25">
      <c r="A55" s="110" t="s">
        <v>118</v>
      </c>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2"/>
    </row>
    <row r="56" spans="1:31" ht="17.25" customHeight="1" x14ac:dyDescent="0.25">
      <c r="A56" s="110"/>
      <c r="B56" s="111"/>
      <c r="C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2"/>
    </row>
    <row r="57" spans="1:31" ht="17.25" customHeight="1" x14ac:dyDescent="0.25">
      <c r="A57" s="110"/>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2"/>
    </row>
    <row r="58" spans="1:31" ht="17.25" customHeight="1" x14ac:dyDescent="0.25">
      <c r="A58" s="110"/>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c r="AB58" s="111"/>
      <c r="AC58" s="111"/>
      <c r="AD58" s="111"/>
      <c r="AE58" s="112"/>
    </row>
    <row r="59" spans="1:31" ht="17.25" customHeight="1" x14ac:dyDescent="0.25">
      <c r="A59" s="110"/>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2"/>
    </row>
    <row r="60" spans="1:31" ht="17.25" customHeight="1" x14ac:dyDescent="0.25">
      <c r="A60" s="110"/>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c r="AA60" s="111"/>
      <c r="AB60" s="111"/>
      <c r="AC60" s="111"/>
      <c r="AD60" s="111"/>
      <c r="AE60" s="112"/>
    </row>
    <row r="61" spans="1:31" ht="17.25" customHeight="1" x14ac:dyDescent="0.25">
      <c r="A61" s="59"/>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54"/>
      <c r="AC61" s="54"/>
      <c r="AE61" s="51"/>
    </row>
    <row r="62" spans="1:31" ht="17.25" customHeight="1" x14ac:dyDescent="0.25">
      <c r="A62" s="58" t="s">
        <v>59</v>
      </c>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54"/>
      <c r="AC62" s="54"/>
      <c r="AE62" s="51"/>
    </row>
    <row r="63" spans="1:31" ht="17.25" customHeight="1" x14ac:dyDescent="0.25">
      <c r="A63" s="110" t="s">
        <v>124</v>
      </c>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2"/>
    </row>
    <row r="64" spans="1:31" ht="17.25" customHeight="1" x14ac:dyDescent="0.25">
      <c r="A64" s="110"/>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c r="AA64" s="111"/>
      <c r="AB64" s="111"/>
      <c r="AC64" s="111"/>
      <c r="AD64" s="111"/>
      <c r="AE64" s="112"/>
    </row>
    <row r="65" spans="1:31" ht="17.25" customHeight="1" x14ac:dyDescent="0.25">
      <c r="A65" s="110"/>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c r="AA65" s="111"/>
      <c r="AB65" s="111"/>
      <c r="AC65" s="111"/>
      <c r="AD65" s="111"/>
      <c r="AE65" s="112"/>
    </row>
    <row r="66" spans="1:31" ht="17.25" customHeight="1" x14ac:dyDescent="0.25">
      <c r="A66" s="110"/>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2"/>
    </row>
    <row r="67" spans="1:31" ht="17.25" customHeight="1" x14ac:dyDescent="0.25">
      <c r="A67" s="110"/>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2"/>
    </row>
    <row r="68" spans="1:31" ht="17.25" customHeight="1" x14ac:dyDescent="0.25">
      <c r="A68" s="110"/>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c r="AA68" s="111"/>
      <c r="AB68" s="111"/>
      <c r="AC68" s="111"/>
      <c r="AD68" s="111"/>
      <c r="AE68" s="112"/>
    </row>
    <row r="69" spans="1:31" ht="17.25" customHeight="1" x14ac:dyDescent="0.25">
      <c r="A69" s="113"/>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5"/>
    </row>
    <row r="70" spans="1:31" ht="17.25" customHeight="1" x14ac:dyDescent="0.25">
      <c r="A70" s="107"/>
      <c r="B70" s="108"/>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9"/>
    </row>
    <row r="71" spans="1:31" ht="18.75" x14ac:dyDescent="0.25">
      <c r="A71" s="65" t="s">
        <v>97</v>
      </c>
      <c r="B71" s="66"/>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7"/>
    </row>
    <row r="72" spans="1:31" ht="18.75" x14ac:dyDescent="0.25">
      <c r="A72" s="50"/>
      <c r="AE72" s="51"/>
    </row>
    <row r="73" spans="1:31" ht="18.75" x14ac:dyDescent="0.25">
      <c r="A73" s="78" t="s">
        <v>115</v>
      </c>
      <c r="B73" s="78"/>
      <c r="C73" s="78"/>
      <c r="D73" s="78"/>
      <c r="E73" s="78"/>
      <c r="F73" s="78"/>
      <c r="G73" s="62">
        <f>'Q2 Stop Loss (4th and 96th %)'!C28</f>
        <v>9309.99999999996</v>
      </c>
      <c r="AE73" s="51"/>
    </row>
    <row r="74" spans="1:31" ht="18.75" x14ac:dyDescent="0.25">
      <c r="A74" s="78" t="s">
        <v>116</v>
      </c>
      <c r="B74" s="78"/>
      <c r="C74" s="78"/>
      <c r="D74" s="78"/>
      <c r="E74" s="78"/>
      <c r="F74" s="78"/>
      <c r="G74" s="62">
        <f>'Q2 SL 2.5th and 97.5%'!C29</f>
        <v>18689.999999999971</v>
      </c>
      <c r="AE74" s="51"/>
    </row>
    <row r="75" spans="1:31" ht="18.75" x14ac:dyDescent="0.25">
      <c r="A75" s="60"/>
      <c r="B75" s="61"/>
      <c r="C75" s="61"/>
      <c r="D75" s="61"/>
      <c r="E75" s="61"/>
      <c r="F75" s="61"/>
      <c r="G75" s="69"/>
      <c r="AE75" s="51"/>
    </row>
    <row r="76" spans="1:31" ht="18.75" x14ac:dyDescent="0.25">
      <c r="A76" s="50" t="s">
        <v>54</v>
      </c>
      <c r="AE76" s="51"/>
    </row>
    <row r="77" spans="1:31" ht="28.5" x14ac:dyDescent="0.25">
      <c r="A77" s="75" t="s">
        <v>22</v>
      </c>
      <c r="B77" s="75"/>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c r="AE77" s="75"/>
    </row>
    <row r="78" spans="1:31" x14ac:dyDescent="0.25">
      <c r="A78" s="76"/>
      <c r="B78" s="76"/>
      <c r="C78" s="76"/>
      <c r="D78" s="76"/>
      <c r="E78" s="73"/>
      <c r="F78" s="73"/>
      <c r="G78" s="73"/>
      <c r="H78" s="73"/>
      <c r="I78" s="73"/>
      <c r="J78" s="73"/>
      <c r="K78" s="73"/>
      <c r="L78" s="73"/>
      <c r="M78" s="73"/>
      <c r="N78" s="73"/>
      <c r="O78" s="74"/>
      <c r="P78" s="74"/>
      <c r="Q78" s="74"/>
      <c r="R78" s="74"/>
      <c r="S78" s="74"/>
      <c r="T78" s="74"/>
      <c r="U78" s="74"/>
      <c r="V78" s="74"/>
      <c r="W78" s="74"/>
      <c r="X78" s="74"/>
      <c r="Y78" s="74"/>
      <c r="Z78" s="74"/>
      <c r="AA78" s="74"/>
      <c r="AB78" s="74"/>
      <c r="AC78" s="74"/>
      <c r="AD78" s="74"/>
      <c r="AE78" s="74"/>
    </row>
    <row r="79" spans="1:31" x14ac:dyDescent="0.25">
      <c r="A79" s="76"/>
      <c r="B79" s="76"/>
      <c r="C79" s="76"/>
      <c r="D79" s="76"/>
      <c r="E79" s="73"/>
      <c r="F79" s="73"/>
      <c r="G79" s="73"/>
      <c r="H79" s="73"/>
      <c r="I79" s="73"/>
      <c r="J79" s="73"/>
      <c r="K79" s="73"/>
      <c r="L79" s="73"/>
      <c r="M79" s="73"/>
      <c r="N79" s="73"/>
      <c r="O79" s="74"/>
      <c r="P79" s="74"/>
      <c r="Q79" s="74"/>
      <c r="R79" s="74"/>
      <c r="S79" s="74"/>
      <c r="T79" s="74"/>
      <c r="U79" s="74"/>
      <c r="V79" s="74"/>
      <c r="W79" s="74"/>
      <c r="X79" s="74"/>
      <c r="Y79" s="74"/>
      <c r="Z79" s="74"/>
      <c r="AA79" s="74"/>
      <c r="AB79" s="74"/>
      <c r="AC79" s="74"/>
      <c r="AD79" s="74"/>
      <c r="AE79" s="74"/>
    </row>
    <row r="80" spans="1:31" x14ac:dyDescent="0.25">
      <c r="A80" s="76"/>
      <c r="B80" s="76"/>
      <c r="C80" s="76"/>
      <c r="D80" s="76"/>
      <c r="E80" s="73"/>
      <c r="F80" s="73"/>
      <c r="G80" s="73"/>
      <c r="H80" s="73"/>
      <c r="I80" s="73"/>
      <c r="J80" s="73"/>
      <c r="K80" s="73"/>
      <c r="L80" s="73"/>
      <c r="M80" s="73"/>
      <c r="N80" s="73"/>
      <c r="O80" s="74"/>
      <c r="P80" s="74"/>
      <c r="Q80" s="74"/>
      <c r="R80" s="74"/>
      <c r="S80" s="74"/>
      <c r="T80" s="74"/>
      <c r="U80" s="74"/>
      <c r="V80" s="74"/>
      <c r="W80" s="74"/>
      <c r="X80" s="74"/>
      <c r="Y80" s="74"/>
      <c r="Z80" s="74"/>
      <c r="AA80" s="74"/>
      <c r="AB80" s="74"/>
      <c r="AC80" s="74"/>
      <c r="AD80" s="74"/>
      <c r="AE80" s="74"/>
    </row>
    <row r="81" spans="1:31" x14ac:dyDescent="0.25">
      <c r="A81" s="76"/>
      <c r="B81" s="76"/>
      <c r="C81" s="76"/>
      <c r="D81" s="76"/>
      <c r="E81" s="73"/>
      <c r="F81" s="73"/>
      <c r="G81" s="73"/>
      <c r="H81" s="73"/>
      <c r="I81" s="73"/>
      <c r="J81" s="73"/>
      <c r="K81" s="73"/>
      <c r="L81" s="73"/>
      <c r="M81" s="73"/>
      <c r="N81" s="73"/>
      <c r="O81" s="74"/>
      <c r="P81" s="74"/>
      <c r="Q81" s="74"/>
      <c r="R81" s="74"/>
      <c r="S81" s="74"/>
      <c r="T81" s="74"/>
      <c r="U81" s="74"/>
      <c r="V81" s="74"/>
      <c r="W81" s="74"/>
      <c r="X81" s="74"/>
      <c r="Y81" s="74"/>
      <c r="Z81" s="74"/>
      <c r="AA81" s="74"/>
      <c r="AB81" s="74"/>
      <c r="AC81" s="74"/>
      <c r="AD81" s="74"/>
      <c r="AE81" s="74"/>
    </row>
    <row r="82" spans="1:31" x14ac:dyDescent="0.25">
      <c r="A82" s="76"/>
      <c r="B82" s="76"/>
      <c r="C82" s="76"/>
      <c r="D82" s="76"/>
      <c r="E82" s="73"/>
      <c r="F82" s="73"/>
      <c r="G82" s="73"/>
      <c r="H82" s="73"/>
      <c r="I82" s="73"/>
      <c r="J82" s="73"/>
      <c r="K82" s="73"/>
      <c r="L82" s="73"/>
      <c r="M82" s="73"/>
      <c r="N82" s="73"/>
      <c r="O82" s="74"/>
      <c r="P82" s="74"/>
      <c r="Q82" s="74"/>
      <c r="R82" s="74"/>
      <c r="S82" s="74"/>
      <c r="T82" s="74"/>
      <c r="U82" s="74"/>
      <c r="V82" s="74"/>
      <c r="W82" s="74"/>
      <c r="X82" s="74"/>
      <c r="Y82" s="74"/>
      <c r="Z82" s="74"/>
      <c r="AA82" s="74"/>
      <c r="AB82" s="74"/>
      <c r="AC82" s="74"/>
      <c r="AD82" s="74"/>
      <c r="AE82" s="74"/>
    </row>
    <row r="83" spans="1:31" x14ac:dyDescent="0.25">
      <c r="A83" s="76"/>
      <c r="B83" s="76"/>
      <c r="C83" s="76"/>
      <c r="D83" s="76"/>
      <c r="E83" s="73"/>
      <c r="F83" s="73"/>
      <c r="G83" s="73"/>
      <c r="H83" s="73"/>
      <c r="I83" s="73"/>
      <c r="J83" s="73"/>
      <c r="K83" s="73"/>
      <c r="L83" s="73"/>
      <c r="M83" s="73"/>
      <c r="N83" s="73"/>
      <c r="O83" s="74"/>
      <c r="P83" s="74"/>
      <c r="Q83" s="74"/>
      <c r="R83" s="74"/>
      <c r="S83" s="74"/>
      <c r="T83" s="74"/>
      <c r="U83" s="74"/>
      <c r="V83" s="74"/>
      <c r="W83" s="74"/>
      <c r="X83" s="74"/>
      <c r="Y83" s="74"/>
      <c r="Z83" s="74"/>
      <c r="AA83" s="74"/>
      <c r="AB83" s="74"/>
      <c r="AC83" s="74"/>
      <c r="AD83" s="74"/>
      <c r="AE83" s="74"/>
    </row>
    <row r="84" spans="1:31" x14ac:dyDescent="0.25">
      <c r="A84" s="76"/>
      <c r="B84" s="76"/>
      <c r="C84" s="76"/>
      <c r="D84" s="76"/>
      <c r="E84" s="73"/>
      <c r="F84" s="73"/>
      <c r="G84" s="73"/>
      <c r="H84" s="73"/>
      <c r="I84" s="73"/>
      <c r="J84" s="73"/>
      <c r="K84" s="73"/>
      <c r="L84" s="73"/>
      <c r="M84" s="73"/>
      <c r="N84" s="73"/>
      <c r="O84" s="74"/>
      <c r="P84" s="74"/>
      <c r="Q84" s="74"/>
      <c r="R84" s="74"/>
      <c r="S84" s="74"/>
      <c r="T84" s="74"/>
      <c r="U84" s="74"/>
      <c r="V84" s="74"/>
      <c r="W84" s="74"/>
      <c r="X84" s="74"/>
      <c r="Y84" s="74"/>
      <c r="Z84" s="74"/>
      <c r="AA84" s="74"/>
      <c r="AB84" s="74"/>
      <c r="AC84" s="74"/>
      <c r="AD84" s="74"/>
      <c r="AE84" s="74"/>
    </row>
    <row r="85" spans="1:31" x14ac:dyDescent="0.25">
      <c r="A85" s="76"/>
      <c r="B85" s="76"/>
      <c r="C85" s="76"/>
      <c r="D85" s="76"/>
      <c r="E85" s="73"/>
      <c r="F85" s="73"/>
      <c r="G85" s="73"/>
      <c r="H85" s="73"/>
      <c r="I85" s="73"/>
      <c r="J85" s="73"/>
      <c r="K85" s="73"/>
      <c r="L85" s="73"/>
      <c r="M85" s="73"/>
      <c r="N85" s="73"/>
      <c r="O85" s="74"/>
      <c r="P85" s="74"/>
      <c r="Q85" s="74"/>
      <c r="R85" s="74"/>
      <c r="S85" s="74"/>
      <c r="T85" s="74"/>
      <c r="U85" s="74"/>
      <c r="V85" s="74"/>
      <c r="W85" s="74"/>
      <c r="X85" s="74"/>
      <c r="Y85" s="74"/>
      <c r="Z85" s="74"/>
      <c r="AA85" s="74"/>
      <c r="AB85" s="74"/>
      <c r="AC85" s="74"/>
      <c r="AD85" s="74"/>
      <c r="AE85" s="74"/>
    </row>
    <row r="86" spans="1:31" x14ac:dyDescent="0.25">
      <c r="A86" s="76"/>
      <c r="B86" s="76"/>
      <c r="C86" s="76"/>
      <c r="D86" s="76"/>
      <c r="E86" s="73"/>
      <c r="F86" s="73"/>
      <c r="G86" s="73"/>
      <c r="H86" s="73"/>
      <c r="I86" s="73"/>
      <c r="J86" s="73"/>
      <c r="K86" s="73"/>
      <c r="L86" s="73"/>
      <c r="M86" s="73"/>
      <c r="N86" s="73"/>
      <c r="O86" s="74"/>
      <c r="P86" s="74"/>
      <c r="Q86" s="74"/>
      <c r="R86" s="74"/>
      <c r="S86" s="74"/>
      <c r="T86" s="74"/>
      <c r="U86" s="74"/>
      <c r="V86" s="74"/>
      <c r="W86" s="74"/>
      <c r="X86" s="74"/>
      <c r="Y86" s="74"/>
      <c r="Z86" s="74"/>
      <c r="AA86" s="74"/>
      <c r="AB86" s="74"/>
      <c r="AC86" s="74"/>
      <c r="AD86" s="74"/>
      <c r="AE86" s="74"/>
    </row>
    <row r="87" spans="1:31" x14ac:dyDescent="0.25">
      <c r="A87" s="76"/>
      <c r="B87" s="76"/>
      <c r="C87" s="76"/>
      <c r="D87" s="76"/>
      <c r="E87" s="73"/>
      <c r="F87" s="73"/>
      <c r="G87" s="73"/>
      <c r="H87" s="73"/>
      <c r="I87" s="73"/>
      <c r="J87" s="73"/>
      <c r="K87" s="73"/>
      <c r="L87" s="73"/>
      <c r="M87" s="73"/>
      <c r="N87" s="73"/>
      <c r="O87" s="74"/>
      <c r="P87" s="74"/>
      <c r="Q87" s="74"/>
      <c r="R87" s="74"/>
      <c r="S87" s="74"/>
      <c r="T87" s="74"/>
      <c r="U87" s="74"/>
      <c r="V87" s="74"/>
      <c r="W87" s="74"/>
      <c r="X87" s="74"/>
      <c r="Y87" s="74"/>
      <c r="Z87" s="74"/>
      <c r="AA87" s="74"/>
      <c r="AB87" s="74"/>
      <c r="AC87" s="74"/>
      <c r="AD87" s="74"/>
      <c r="AE87" s="74"/>
    </row>
    <row r="88" spans="1:31" x14ac:dyDescent="0.25">
      <c r="A88" s="76"/>
      <c r="B88" s="76"/>
      <c r="C88" s="76"/>
      <c r="D88" s="76"/>
      <c r="E88" s="73"/>
      <c r="F88" s="73"/>
      <c r="G88" s="73"/>
      <c r="H88" s="73"/>
      <c r="I88" s="73"/>
      <c r="J88" s="73"/>
      <c r="K88" s="73"/>
      <c r="L88" s="73"/>
      <c r="M88" s="73"/>
      <c r="N88" s="73"/>
      <c r="O88" s="74"/>
      <c r="P88" s="74"/>
      <c r="Q88" s="74"/>
      <c r="R88" s="74"/>
      <c r="S88" s="74"/>
      <c r="T88" s="74"/>
      <c r="U88" s="74"/>
      <c r="V88" s="74"/>
      <c r="W88" s="74"/>
      <c r="X88" s="74"/>
      <c r="Y88" s="74"/>
      <c r="Z88" s="74"/>
      <c r="AA88" s="74"/>
      <c r="AB88" s="74"/>
      <c r="AC88" s="74"/>
      <c r="AD88" s="74"/>
      <c r="AE88" s="74"/>
    </row>
    <row r="89" spans="1:31" x14ac:dyDescent="0.25">
      <c r="A89" s="76"/>
      <c r="B89" s="76"/>
      <c r="C89" s="76"/>
      <c r="D89" s="76"/>
      <c r="E89" s="73"/>
      <c r="F89" s="73"/>
      <c r="G89" s="73"/>
      <c r="H89" s="73"/>
      <c r="I89" s="73"/>
      <c r="J89" s="73"/>
      <c r="K89" s="73"/>
      <c r="L89" s="73"/>
      <c r="M89" s="73"/>
      <c r="N89" s="73"/>
      <c r="O89" s="74"/>
      <c r="P89" s="74"/>
      <c r="Q89" s="74"/>
      <c r="R89" s="74"/>
      <c r="S89" s="74"/>
      <c r="T89" s="74"/>
      <c r="U89" s="74"/>
      <c r="V89" s="74"/>
      <c r="W89" s="74"/>
      <c r="X89" s="74"/>
      <c r="Y89" s="74"/>
      <c r="Z89" s="74"/>
      <c r="AA89" s="74"/>
      <c r="AB89" s="74"/>
      <c r="AC89" s="74"/>
      <c r="AD89" s="74"/>
      <c r="AE89" s="74"/>
    </row>
    <row r="90" spans="1:31" x14ac:dyDescent="0.25">
      <c r="A90" s="76"/>
      <c r="B90" s="76"/>
      <c r="C90" s="76"/>
      <c r="D90" s="76"/>
      <c r="E90" s="73"/>
      <c r="F90" s="73"/>
      <c r="G90" s="73"/>
      <c r="H90" s="73"/>
      <c r="I90" s="73"/>
      <c r="J90" s="73"/>
      <c r="K90" s="73"/>
      <c r="L90" s="73"/>
      <c r="M90" s="73"/>
      <c r="N90" s="73"/>
      <c r="O90" s="74"/>
      <c r="P90" s="74"/>
      <c r="Q90" s="74"/>
      <c r="R90" s="74"/>
      <c r="S90" s="74"/>
      <c r="T90" s="74"/>
      <c r="U90" s="74"/>
      <c r="V90" s="74"/>
      <c r="W90" s="74"/>
      <c r="X90" s="74"/>
      <c r="Y90" s="74"/>
      <c r="Z90" s="74"/>
      <c r="AA90" s="74"/>
      <c r="AB90" s="74"/>
      <c r="AC90" s="74"/>
      <c r="AD90" s="74"/>
      <c r="AE90" s="74"/>
    </row>
    <row r="91" spans="1:31" x14ac:dyDescent="0.25">
      <c r="A91" s="76"/>
      <c r="B91" s="76"/>
      <c r="C91" s="76"/>
      <c r="D91" s="76"/>
      <c r="E91" s="73"/>
      <c r="F91" s="73"/>
      <c r="G91" s="73"/>
      <c r="H91" s="73"/>
      <c r="I91" s="73"/>
      <c r="J91" s="73"/>
      <c r="K91" s="73"/>
      <c r="L91" s="73"/>
      <c r="M91" s="73"/>
      <c r="N91" s="73"/>
      <c r="O91" s="74"/>
      <c r="P91" s="74"/>
      <c r="Q91" s="74"/>
      <c r="R91" s="74"/>
      <c r="S91" s="74"/>
      <c r="T91" s="74"/>
      <c r="U91" s="74"/>
      <c r="V91" s="74"/>
      <c r="W91" s="74"/>
      <c r="X91" s="74"/>
      <c r="Y91" s="74"/>
      <c r="Z91" s="74"/>
      <c r="AA91" s="74"/>
      <c r="AB91" s="74"/>
      <c r="AC91" s="74"/>
      <c r="AD91" s="74"/>
      <c r="AE91" s="74"/>
    </row>
    <row r="92" spans="1:31" x14ac:dyDescent="0.25">
      <c r="A92" s="76"/>
      <c r="B92" s="76"/>
      <c r="C92" s="76"/>
      <c r="D92" s="76"/>
      <c r="E92" s="73"/>
      <c r="F92" s="73"/>
      <c r="G92" s="73"/>
      <c r="H92" s="73"/>
      <c r="I92" s="73"/>
      <c r="J92" s="73"/>
      <c r="K92" s="73"/>
      <c r="L92" s="73"/>
      <c r="M92" s="73"/>
      <c r="N92" s="73"/>
      <c r="O92" s="74"/>
      <c r="P92" s="74"/>
      <c r="Q92" s="74"/>
      <c r="R92" s="74"/>
      <c r="S92" s="74"/>
      <c r="T92" s="74"/>
      <c r="U92" s="74"/>
      <c r="V92" s="74"/>
      <c r="W92" s="74"/>
      <c r="X92" s="74"/>
      <c r="Y92" s="74"/>
      <c r="Z92" s="74"/>
      <c r="AA92" s="74"/>
      <c r="AB92" s="74"/>
      <c r="AC92" s="74"/>
      <c r="AD92" s="74"/>
      <c r="AE92" s="74"/>
    </row>
    <row r="93" spans="1:31" x14ac:dyDescent="0.25">
      <c r="A93" s="76"/>
      <c r="B93" s="76"/>
      <c r="C93" s="76"/>
      <c r="D93" s="76"/>
      <c r="E93" s="73"/>
      <c r="F93" s="73"/>
      <c r="G93" s="73"/>
      <c r="H93" s="73"/>
      <c r="I93" s="73"/>
      <c r="J93" s="73"/>
      <c r="K93" s="73"/>
      <c r="L93" s="73"/>
      <c r="M93" s="73"/>
      <c r="N93" s="73"/>
      <c r="O93" s="74"/>
      <c r="P93" s="74"/>
      <c r="Q93" s="74"/>
      <c r="R93" s="74"/>
      <c r="S93" s="74"/>
      <c r="T93" s="74"/>
      <c r="U93" s="74"/>
      <c r="V93" s="74"/>
      <c r="W93" s="74"/>
      <c r="X93" s="74"/>
      <c r="Y93" s="74"/>
      <c r="Z93" s="74"/>
      <c r="AA93" s="74"/>
      <c r="AB93" s="74"/>
      <c r="AC93" s="74"/>
      <c r="AD93" s="74"/>
      <c r="AE93" s="74"/>
    </row>
    <row r="94" spans="1:31" x14ac:dyDescent="0.25">
      <c r="A94" s="76"/>
      <c r="B94" s="76"/>
      <c r="C94" s="76"/>
      <c r="D94" s="76"/>
      <c r="E94" s="73"/>
      <c r="F94" s="73"/>
      <c r="G94" s="73"/>
      <c r="H94" s="73"/>
      <c r="I94" s="73"/>
      <c r="J94" s="73"/>
      <c r="K94" s="73"/>
      <c r="L94" s="73"/>
      <c r="M94" s="73"/>
      <c r="N94" s="73"/>
      <c r="O94" s="74"/>
      <c r="P94" s="74"/>
      <c r="Q94" s="74"/>
      <c r="R94" s="74"/>
      <c r="S94" s="74"/>
      <c r="T94" s="74"/>
      <c r="U94" s="74"/>
      <c r="V94" s="74"/>
      <c r="W94" s="74"/>
      <c r="X94" s="74"/>
      <c r="Y94" s="74"/>
      <c r="Z94" s="74"/>
      <c r="AA94" s="74"/>
      <c r="AB94" s="74"/>
      <c r="AC94" s="74"/>
      <c r="AD94" s="74"/>
      <c r="AE94" s="74"/>
    </row>
    <row r="95" spans="1:31" x14ac:dyDescent="0.25">
      <c r="A95" s="76"/>
      <c r="B95" s="76"/>
      <c r="C95" s="76"/>
      <c r="D95" s="76"/>
      <c r="E95" s="73"/>
      <c r="F95" s="73"/>
      <c r="G95" s="73"/>
      <c r="H95" s="73"/>
      <c r="I95" s="73"/>
      <c r="J95" s="73"/>
      <c r="K95" s="73"/>
      <c r="L95" s="73"/>
      <c r="M95" s="73"/>
      <c r="N95" s="73"/>
      <c r="O95" s="74"/>
      <c r="P95" s="74"/>
      <c r="Q95" s="74"/>
      <c r="R95" s="74"/>
      <c r="S95" s="74"/>
      <c r="T95" s="74"/>
      <c r="U95" s="74"/>
      <c r="V95" s="74"/>
      <c r="W95" s="74"/>
      <c r="X95" s="74"/>
      <c r="Y95" s="74"/>
      <c r="Z95" s="74"/>
      <c r="AA95" s="74"/>
      <c r="AB95" s="74"/>
      <c r="AC95" s="74"/>
      <c r="AD95" s="74"/>
      <c r="AE95" s="74"/>
    </row>
    <row r="96" spans="1:31" x14ac:dyDescent="0.25">
      <c r="A96" s="76"/>
      <c r="B96" s="76"/>
      <c r="C96" s="76"/>
      <c r="D96" s="76"/>
      <c r="E96" s="73"/>
      <c r="F96" s="73"/>
      <c r="G96" s="73"/>
      <c r="H96" s="73"/>
      <c r="I96" s="73"/>
      <c r="J96" s="73"/>
      <c r="K96" s="73"/>
      <c r="L96" s="73"/>
      <c r="M96" s="73"/>
      <c r="N96" s="73"/>
      <c r="O96" s="74"/>
      <c r="P96" s="74"/>
      <c r="Q96" s="74"/>
      <c r="R96" s="74"/>
      <c r="S96" s="74"/>
      <c r="T96" s="74"/>
      <c r="U96" s="74"/>
      <c r="V96" s="74"/>
      <c r="W96" s="74"/>
      <c r="X96" s="74"/>
      <c r="Y96" s="74"/>
      <c r="Z96" s="74"/>
      <c r="AA96" s="74"/>
      <c r="AB96" s="74"/>
      <c r="AC96" s="74"/>
      <c r="AD96" s="74"/>
      <c r="AE96" s="74"/>
    </row>
    <row r="97" spans="1:31" x14ac:dyDescent="0.25">
      <c r="A97" s="76"/>
      <c r="B97" s="76"/>
      <c r="C97" s="76"/>
      <c r="D97" s="76"/>
      <c r="E97" s="73"/>
      <c r="F97" s="73"/>
      <c r="G97" s="73"/>
      <c r="H97" s="73"/>
      <c r="I97" s="73"/>
      <c r="J97" s="73"/>
      <c r="K97" s="73"/>
      <c r="L97" s="73"/>
      <c r="M97" s="73"/>
      <c r="N97" s="73"/>
      <c r="O97" s="74"/>
      <c r="P97" s="74"/>
      <c r="Q97" s="74"/>
      <c r="R97" s="74"/>
      <c r="S97" s="74"/>
      <c r="T97" s="74"/>
      <c r="U97" s="74"/>
      <c r="V97" s="74"/>
      <c r="W97" s="74"/>
      <c r="X97" s="74"/>
      <c r="Y97" s="74"/>
      <c r="Z97" s="74"/>
      <c r="AA97" s="74"/>
      <c r="AB97" s="74"/>
      <c r="AC97" s="74"/>
      <c r="AD97" s="74"/>
      <c r="AE97" s="74"/>
    </row>
    <row r="98" spans="1:31" x14ac:dyDescent="0.25">
      <c r="A98" s="76"/>
      <c r="B98" s="76"/>
      <c r="C98" s="76"/>
      <c r="D98" s="76"/>
      <c r="E98" s="73"/>
      <c r="F98" s="73"/>
      <c r="G98" s="73"/>
      <c r="H98" s="73"/>
      <c r="I98" s="73"/>
      <c r="J98" s="73"/>
      <c r="K98" s="73"/>
      <c r="L98" s="73"/>
      <c r="M98" s="73"/>
      <c r="N98" s="73"/>
      <c r="O98" s="74"/>
      <c r="P98" s="74"/>
      <c r="Q98" s="74"/>
      <c r="R98" s="74"/>
      <c r="S98" s="74"/>
      <c r="T98" s="74"/>
      <c r="U98" s="74"/>
      <c r="V98" s="74"/>
      <c r="W98" s="74"/>
      <c r="X98" s="74"/>
      <c r="Y98" s="74"/>
      <c r="Z98" s="74"/>
      <c r="AA98" s="74"/>
      <c r="AB98" s="74"/>
      <c r="AC98" s="74"/>
      <c r="AD98" s="74"/>
      <c r="AE98" s="74"/>
    </row>
    <row r="99" spans="1:31" x14ac:dyDescent="0.25">
      <c r="A99" s="76"/>
      <c r="B99" s="76"/>
      <c r="C99" s="76"/>
      <c r="D99" s="76"/>
      <c r="E99" s="73"/>
      <c r="F99" s="73"/>
      <c r="G99" s="73"/>
      <c r="H99" s="73"/>
      <c r="I99" s="73"/>
      <c r="J99" s="73"/>
      <c r="K99" s="73"/>
      <c r="L99" s="73"/>
      <c r="M99" s="73"/>
      <c r="N99" s="73"/>
      <c r="O99" s="74"/>
      <c r="P99" s="74"/>
      <c r="Q99" s="74"/>
      <c r="R99" s="74"/>
      <c r="S99" s="74"/>
      <c r="T99" s="74"/>
      <c r="U99" s="74"/>
      <c r="V99" s="74"/>
      <c r="W99" s="74"/>
      <c r="X99" s="74"/>
      <c r="Y99" s="74"/>
      <c r="Z99" s="74"/>
      <c r="AA99" s="74"/>
      <c r="AB99" s="74"/>
      <c r="AC99" s="74"/>
      <c r="AD99" s="74"/>
      <c r="AE99" s="74"/>
    </row>
    <row r="100" spans="1:31" x14ac:dyDescent="0.25">
      <c r="A100" s="76"/>
      <c r="B100" s="76"/>
      <c r="C100" s="76"/>
      <c r="D100" s="76"/>
      <c r="E100" s="73"/>
      <c r="F100" s="73"/>
      <c r="G100" s="73"/>
      <c r="H100" s="73"/>
      <c r="I100" s="73"/>
      <c r="J100" s="73"/>
      <c r="K100" s="73"/>
      <c r="L100" s="73"/>
      <c r="M100" s="73"/>
      <c r="N100" s="73"/>
      <c r="O100" s="74"/>
      <c r="P100" s="74"/>
      <c r="Q100" s="74"/>
      <c r="R100" s="74"/>
      <c r="S100" s="74"/>
      <c r="T100" s="74"/>
      <c r="U100" s="74"/>
      <c r="V100" s="74"/>
      <c r="W100" s="74"/>
      <c r="X100" s="74"/>
      <c r="Y100" s="74"/>
      <c r="Z100" s="74"/>
      <c r="AA100" s="74"/>
      <c r="AB100" s="74"/>
      <c r="AC100" s="74"/>
      <c r="AD100" s="74"/>
      <c r="AE100" s="74"/>
    </row>
    <row r="101" spans="1:31" x14ac:dyDescent="0.25">
      <c r="A101" s="68"/>
      <c r="AE101" s="51"/>
    </row>
    <row r="102" spans="1:31" ht="18.75" x14ac:dyDescent="0.25">
      <c r="A102" s="58" t="s">
        <v>57</v>
      </c>
      <c r="B102" s="54"/>
      <c r="C102" s="54"/>
      <c r="D102" s="54"/>
      <c r="E102" s="54"/>
      <c r="F102" s="54"/>
      <c r="G102" s="54"/>
      <c r="H102" s="54"/>
      <c r="I102" s="54"/>
      <c r="J102" s="54"/>
      <c r="K102" s="54"/>
      <c r="L102" s="54"/>
      <c r="M102" s="54"/>
      <c r="N102" s="54"/>
      <c r="O102" s="54"/>
      <c r="P102" s="54"/>
      <c r="Q102" s="54"/>
      <c r="AE102" s="51"/>
    </row>
    <row r="103" spans="1:31" ht="15" customHeight="1" x14ac:dyDescent="0.25">
      <c r="A103" s="110" t="s">
        <v>117</v>
      </c>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c r="AA103" s="111"/>
      <c r="AB103" s="111"/>
      <c r="AC103" s="111"/>
      <c r="AD103" s="111"/>
      <c r="AE103" s="112"/>
    </row>
    <row r="104" spans="1:31" ht="15" customHeight="1" x14ac:dyDescent="0.25">
      <c r="A104" s="110"/>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c r="AA104" s="111"/>
      <c r="AB104" s="111"/>
      <c r="AC104" s="111"/>
      <c r="AD104" s="111"/>
      <c r="AE104" s="112"/>
    </row>
    <row r="105" spans="1:31" ht="15" customHeight="1" x14ac:dyDescent="0.25">
      <c r="A105" s="110"/>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c r="AA105" s="111"/>
      <c r="AB105" s="111"/>
      <c r="AC105" s="111"/>
      <c r="AD105" s="111"/>
      <c r="AE105" s="112"/>
    </row>
    <row r="106" spans="1:31" ht="15" customHeight="1" x14ac:dyDescent="0.25">
      <c r="A106" s="110"/>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c r="AA106" s="111"/>
      <c r="AB106" s="111"/>
      <c r="AC106" s="111"/>
      <c r="AD106" s="111"/>
      <c r="AE106" s="112"/>
    </row>
    <row r="107" spans="1:31" ht="15" customHeight="1" x14ac:dyDescent="0.25">
      <c r="A107" s="110"/>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c r="AA107" s="111"/>
      <c r="AB107" s="111"/>
      <c r="AC107" s="111"/>
      <c r="AD107" s="111"/>
      <c r="AE107" s="112"/>
    </row>
    <row r="108" spans="1:31" ht="15" customHeight="1" x14ac:dyDescent="0.25">
      <c r="A108" s="110"/>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c r="AA108" s="111"/>
      <c r="AB108" s="111"/>
      <c r="AC108" s="111"/>
      <c r="AD108" s="111"/>
      <c r="AE108" s="112"/>
    </row>
    <row r="109" spans="1:31" ht="15" customHeight="1" x14ac:dyDescent="0.25">
      <c r="A109" s="110"/>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c r="AA109" s="111"/>
      <c r="AB109" s="111"/>
      <c r="AC109" s="111"/>
      <c r="AD109" s="111"/>
      <c r="AE109" s="112"/>
    </row>
    <row r="110" spans="1:31" ht="15" customHeight="1" x14ac:dyDescent="0.25">
      <c r="A110" s="110"/>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c r="AA110" s="111"/>
      <c r="AB110" s="111"/>
      <c r="AC110" s="111"/>
      <c r="AD110" s="111"/>
      <c r="AE110" s="112"/>
    </row>
    <row r="111" spans="1:31" ht="31.5" customHeight="1" x14ac:dyDescent="0.25">
      <c r="A111" s="119" t="s">
        <v>120</v>
      </c>
      <c r="B111" s="119"/>
      <c r="C111" s="119"/>
      <c r="D111" s="119"/>
      <c r="E111" s="119"/>
      <c r="F111" s="119"/>
      <c r="G111" s="119"/>
      <c r="H111" s="119"/>
      <c r="I111" s="119"/>
      <c r="J111" s="119"/>
      <c r="K111" s="119"/>
      <c r="L111" s="116" t="s">
        <v>121</v>
      </c>
      <c r="M111" s="116"/>
      <c r="N111" s="116"/>
      <c r="O111" s="116"/>
      <c r="P111" s="116"/>
      <c r="Q111" s="116"/>
      <c r="R111" s="116"/>
      <c r="S111" s="116"/>
      <c r="T111" s="116"/>
      <c r="U111" s="116"/>
      <c r="V111" s="116"/>
      <c r="W111" s="116"/>
      <c r="X111" s="116"/>
      <c r="Y111" s="116"/>
      <c r="Z111" s="116"/>
      <c r="AA111" s="116"/>
      <c r="AB111" s="116"/>
      <c r="AC111" s="116"/>
      <c r="AD111" s="116"/>
      <c r="AE111" s="116"/>
    </row>
    <row r="112" spans="1:31" ht="31.5" customHeight="1" x14ac:dyDescent="0.25">
      <c r="A112" s="106" t="s">
        <v>122</v>
      </c>
      <c r="B112" s="106"/>
      <c r="C112" s="106"/>
      <c r="D112" s="106"/>
      <c r="E112" s="106"/>
      <c r="F112" s="106"/>
      <c r="G112" s="106"/>
      <c r="H112" s="117" t="s">
        <v>123</v>
      </c>
      <c r="I112" s="118"/>
      <c r="J112" s="118"/>
      <c r="K112" s="118"/>
      <c r="L112" s="106" t="s">
        <v>122</v>
      </c>
      <c r="M112" s="106"/>
      <c r="N112" s="106"/>
      <c r="O112" s="106"/>
      <c r="P112" s="106"/>
      <c r="Q112" s="106"/>
      <c r="R112" s="106"/>
      <c r="S112" s="106"/>
      <c r="T112" s="106"/>
      <c r="U112" s="106"/>
      <c r="V112" s="106"/>
      <c r="W112" s="106"/>
      <c r="X112" s="106"/>
      <c r="Y112" s="106"/>
      <c r="Z112" s="106"/>
      <c r="AA112" s="106"/>
      <c r="AB112" s="117" t="s">
        <v>125</v>
      </c>
      <c r="AC112" s="118"/>
      <c r="AD112" s="118"/>
      <c r="AE112" s="118"/>
    </row>
    <row r="113" spans="1:31" ht="31.5" customHeight="1" x14ac:dyDescent="0.25">
      <c r="A113" s="106"/>
      <c r="B113" s="106"/>
      <c r="C113" s="106"/>
      <c r="D113" s="106"/>
      <c r="E113" s="106"/>
      <c r="F113" s="106"/>
      <c r="G113" s="106"/>
      <c r="H113" s="118"/>
      <c r="I113" s="118"/>
      <c r="J113" s="118"/>
      <c r="K113" s="118"/>
      <c r="L113" s="106"/>
      <c r="M113" s="106"/>
      <c r="N113" s="106"/>
      <c r="O113" s="106"/>
      <c r="P113" s="106"/>
      <c r="Q113" s="106"/>
      <c r="R113" s="106"/>
      <c r="S113" s="106"/>
      <c r="T113" s="106"/>
      <c r="U113" s="106"/>
      <c r="V113" s="106"/>
      <c r="W113" s="106"/>
      <c r="X113" s="106"/>
      <c r="Y113" s="106"/>
      <c r="Z113" s="106"/>
      <c r="AA113" s="106"/>
      <c r="AB113" s="118"/>
      <c r="AC113" s="118"/>
      <c r="AD113" s="118"/>
      <c r="AE113" s="118"/>
    </row>
    <row r="114" spans="1:31" ht="15" customHeight="1" x14ac:dyDescent="0.25">
      <c r="A114" s="77"/>
      <c r="B114" s="77"/>
      <c r="C114" s="77"/>
      <c r="D114" s="77"/>
      <c r="E114" s="77"/>
      <c r="F114" s="77"/>
      <c r="G114" s="77"/>
      <c r="H114" s="118"/>
      <c r="I114" s="118"/>
      <c r="J114" s="118"/>
      <c r="K114" s="118"/>
      <c r="L114" s="77"/>
      <c r="M114" s="77"/>
      <c r="N114" s="77"/>
      <c r="O114" s="77"/>
      <c r="P114" s="77"/>
      <c r="Q114" s="77"/>
      <c r="R114" s="77"/>
      <c r="S114" s="77"/>
      <c r="T114" s="77"/>
      <c r="U114" s="77"/>
      <c r="V114" s="77"/>
      <c r="W114" s="77"/>
      <c r="X114" s="77"/>
      <c r="Y114" s="77"/>
      <c r="Z114" s="77"/>
      <c r="AA114" s="77"/>
      <c r="AB114" s="118"/>
      <c r="AC114" s="118"/>
      <c r="AD114" s="118"/>
      <c r="AE114" s="118"/>
    </row>
    <row r="115" spans="1:31" ht="15" customHeight="1" x14ac:dyDescent="0.25">
      <c r="A115" s="77"/>
      <c r="B115" s="77"/>
      <c r="C115" s="77"/>
      <c r="D115" s="77"/>
      <c r="E115" s="77"/>
      <c r="F115" s="77"/>
      <c r="G115" s="77"/>
      <c r="H115" s="118"/>
      <c r="I115" s="118"/>
      <c r="J115" s="118"/>
      <c r="K115" s="118"/>
      <c r="L115" s="77"/>
      <c r="M115" s="77"/>
      <c r="N115" s="77"/>
      <c r="O115" s="77"/>
      <c r="P115" s="77"/>
      <c r="Q115" s="77"/>
      <c r="R115" s="77"/>
      <c r="S115" s="77"/>
      <c r="T115" s="77"/>
      <c r="U115" s="77"/>
      <c r="V115" s="77"/>
      <c r="W115" s="77"/>
      <c r="X115" s="77"/>
      <c r="Y115" s="77"/>
      <c r="Z115" s="77"/>
      <c r="AA115" s="77"/>
      <c r="AB115" s="118"/>
      <c r="AC115" s="118"/>
      <c r="AD115" s="118"/>
      <c r="AE115" s="118"/>
    </row>
    <row r="116" spans="1:31" ht="15" customHeight="1" x14ac:dyDescent="0.25">
      <c r="A116" s="77"/>
      <c r="B116" s="77"/>
      <c r="C116" s="77"/>
      <c r="D116" s="77"/>
      <c r="E116" s="77"/>
      <c r="F116" s="77"/>
      <c r="G116" s="77"/>
      <c r="H116" s="118"/>
      <c r="I116" s="118"/>
      <c r="J116" s="118"/>
      <c r="K116" s="118"/>
      <c r="L116" s="77"/>
      <c r="M116" s="77"/>
      <c r="N116" s="77"/>
      <c r="O116" s="77"/>
      <c r="P116" s="77"/>
      <c r="Q116" s="77"/>
      <c r="R116" s="77"/>
      <c r="S116" s="77"/>
      <c r="T116" s="77"/>
      <c r="U116" s="77"/>
      <c r="V116" s="77"/>
      <c r="W116" s="77"/>
      <c r="X116" s="77"/>
      <c r="Y116" s="77"/>
      <c r="Z116" s="77"/>
      <c r="AA116" s="77"/>
      <c r="AB116" s="118"/>
      <c r="AC116" s="118"/>
      <c r="AD116" s="118"/>
      <c r="AE116" s="118"/>
    </row>
    <row r="117" spans="1:31" ht="15" customHeight="1" x14ac:dyDescent="0.25">
      <c r="A117" s="77"/>
      <c r="B117" s="77"/>
      <c r="C117" s="77"/>
      <c r="D117" s="77"/>
      <c r="E117" s="77"/>
      <c r="F117" s="77"/>
      <c r="G117" s="77"/>
      <c r="H117" s="118"/>
      <c r="I117" s="118"/>
      <c r="J117" s="118"/>
      <c r="K117" s="118"/>
      <c r="L117" s="77"/>
      <c r="M117" s="77"/>
      <c r="N117" s="77"/>
      <c r="O117" s="77"/>
      <c r="P117" s="77"/>
      <c r="Q117" s="77"/>
      <c r="R117" s="77"/>
      <c r="S117" s="77"/>
      <c r="T117" s="77"/>
      <c r="U117" s="77"/>
      <c r="V117" s="77"/>
      <c r="W117" s="77"/>
      <c r="X117" s="77"/>
      <c r="Y117" s="77"/>
      <c r="Z117" s="77"/>
      <c r="AA117" s="77"/>
      <c r="AB117" s="118"/>
      <c r="AC117" s="118"/>
      <c r="AD117" s="118"/>
      <c r="AE117" s="118"/>
    </row>
    <row r="118" spans="1:31" ht="15" customHeight="1" x14ac:dyDescent="0.25">
      <c r="A118" s="77"/>
      <c r="B118" s="77"/>
      <c r="C118" s="77"/>
      <c r="D118" s="77"/>
      <c r="E118" s="77"/>
      <c r="F118" s="77"/>
      <c r="G118" s="77"/>
      <c r="H118" s="118"/>
      <c r="I118" s="118"/>
      <c r="J118" s="118"/>
      <c r="K118" s="118"/>
      <c r="L118" s="77"/>
      <c r="M118" s="77"/>
      <c r="N118" s="77"/>
      <c r="O118" s="77"/>
      <c r="P118" s="77"/>
      <c r="Q118" s="77"/>
      <c r="R118" s="77"/>
      <c r="S118" s="77"/>
      <c r="T118" s="77"/>
      <c r="U118" s="77"/>
      <c r="V118" s="77"/>
      <c r="W118" s="77"/>
      <c r="X118" s="77"/>
      <c r="Y118" s="77"/>
      <c r="Z118" s="77"/>
      <c r="AA118" s="77"/>
      <c r="AB118" s="118"/>
      <c r="AC118" s="118"/>
      <c r="AD118" s="118"/>
      <c r="AE118" s="118"/>
    </row>
    <row r="119" spans="1:31" ht="15" customHeight="1" x14ac:dyDescent="0.25">
      <c r="A119" s="77"/>
      <c r="B119" s="77"/>
      <c r="C119" s="77"/>
      <c r="D119" s="77"/>
      <c r="E119" s="77"/>
      <c r="F119" s="77"/>
      <c r="G119" s="77"/>
      <c r="H119" s="118"/>
      <c r="I119" s="118"/>
      <c r="J119" s="118"/>
      <c r="K119" s="118"/>
      <c r="L119" s="77"/>
      <c r="M119" s="77"/>
      <c r="N119" s="77"/>
      <c r="O119" s="77"/>
      <c r="P119" s="77"/>
      <c r="Q119" s="77"/>
      <c r="R119" s="77"/>
      <c r="S119" s="77"/>
      <c r="T119" s="77"/>
      <c r="U119" s="77"/>
      <c r="V119" s="77"/>
      <c r="W119" s="77"/>
      <c r="X119" s="77"/>
      <c r="Y119" s="77"/>
      <c r="Z119" s="77"/>
      <c r="AA119" s="77"/>
      <c r="AB119" s="118"/>
      <c r="AC119" s="118"/>
      <c r="AD119" s="118"/>
      <c r="AE119" s="118"/>
    </row>
    <row r="120" spans="1:31" ht="15" customHeight="1" x14ac:dyDescent="0.25">
      <c r="A120" s="77"/>
      <c r="B120" s="77"/>
      <c r="C120" s="77"/>
      <c r="D120" s="77"/>
      <c r="E120" s="77"/>
      <c r="F120" s="77"/>
      <c r="G120" s="77"/>
      <c r="H120" s="118"/>
      <c r="I120" s="118"/>
      <c r="J120" s="118"/>
      <c r="K120" s="118"/>
      <c r="L120" s="77"/>
      <c r="M120" s="77"/>
      <c r="N120" s="77"/>
      <c r="O120" s="77"/>
      <c r="P120" s="77"/>
      <c r="Q120" s="77"/>
      <c r="R120" s="77"/>
      <c r="S120" s="77"/>
      <c r="T120" s="77"/>
      <c r="U120" s="77"/>
      <c r="V120" s="77"/>
      <c r="W120" s="77"/>
      <c r="X120" s="77"/>
      <c r="Y120" s="77"/>
      <c r="Z120" s="77"/>
      <c r="AA120" s="77"/>
      <c r="AB120" s="118"/>
      <c r="AC120" s="118"/>
      <c r="AD120" s="118"/>
      <c r="AE120" s="118"/>
    </row>
    <row r="121" spans="1:31" ht="15" customHeight="1" x14ac:dyDescent="0.25">
      <c r="A121" s="77"/>
      <c r="B121" s="77"/>
      <c r="C121" s="77"/>
      <c r="D121" s="77"/>
      <c r="E121" s="77"/>
      <c r="F121" s="77"/>
      <c r="G121" s="77"/>
      <c r="H121" s="118"/>
      <c r="I121" s="118"/>
      <c r="J121" s="118"/>
      <c r="K121" s="118"/>
      <c r="L121" s="77"/>
      <c r="M121" s="77"/>
      <c r="N121" s="77"/>
      <c r="O121" s="77"/>
      <c r="P121" s="77"/>
      <c r="Q121" s="77"/>
      <c r="R121" s="77"/>
      <c r="S121" s="77"/>
      <c r="T121" s="77"/>
      <c r="U121" s="77"/>
      <c r="V121" s="77"/>
      <c r="W121" s="77"/>
      <c r="X121" s="77"/>
      <c r="Y121" s="77"/>
      <c r="Z121" s="77"/>
      <c r="AA121" s="77"/>
      <c r="AB121" s="118"/>
      <c r="AC121" s="118"/>
      <c r="AD121" s="118"/>
      <c r="AE121" s="118"/>
    </row>
    <row r="122" spans="1:31" ht="15" customHeight="1" x14ac:dyDescent="0.25">
      <c r="A122" s="77"/>
      <c r="B122" s="77"/>
      <c r="C122" s="77"/>
      <c r="D122" s="77"/>
      <c r="E122" s="77"/>
      <c r="F122" s="77"/>
      <c r="G122" s="77"/>
      <c r="H122" s="118"/>
      <c r="I122" s="118"/>
      <c r="J122" s="118"/>
      <c r="K122" s="118"/>
      <c r="L122" s="77"/>
      <c r="M122" s="77"/>
      <c r="N122" s="77"/>
      <c r="O122" s="77"/>
      <c r="P122" s="77"/>
      <c r="Q122" s="77"/>
      <c r="R122" s="77"/>
      <c r="S122" s="77"/>
      <c r="T122" s="77"/>
      <c r="U122" s="77"/>
      <c r="V122" s="77"/>
      <c r="W122" s="77"/>
      <c r="X122" s="77"/>
      <c r="Y122" s="77"/>
      <c r="Z122" s="77"/>
      <c r="AA122" s="77"/>
      <c r="AB122" s="118"/>
      <c r="AC122" s="118"/>
      <c r="AD122" s="118"/>
      <c r="AE122" s="118"/>
    </row>
    <row r="123" spans="1:31" ht="15" customHeight="1" x14ac:dyDescent="0.25">
      <c r="A123" s="77"/>
      <c r="B123" s="77"/>
      <c r="C123" s="77"/>
      <c r="D123" s="77"/>
      <c r="E123" s="77"/>
      <c r="F123" s="77"/>
      <c r="G123" s="77"/>
      <c r="H123" s="118"/>
      <c r="I123" s="118"/>
      <c r="J123" s="118"/>
      <c r="K123" s="118"/>
      <c r="L123" s="77"/>
      <c r="M123" s="77"/>
      <c r="N123" s="77"/>
      <c r="O123" s="77"/>
      <c r="P123" s="77"/>
      <c r="Q123" s="77"/>
      <c r="R123" s="77"/>
      <c r="S123" s="77"/>
      <c r="T123" s="77"/>
      <c r="U123" s="77"/>
      <c r="V123" s="77"/>
      <c r="W123" s="77"/>
      <c r="X123" s="77"/>
      <c r="Y123" s="77"/>
      <c r="Z123" s="77"/>
      <c r="AA123" s="77"/>
      <c r="AB123" s="118"/>
      <c r="AC123" s="118"/>
      <c r="AD123" s="118"/>
      <c r="AE123" s="118"/>
    </row>
    <row r="124" spans="1:31" ht="15" customHeight="1" x14ac:dyDescent="0.25">
      <c r="A124" s="77"/>
      <c r="B124" s="77"/>
      <c r="C124" s="77"/>
      <c r="D124" s="77"/>
      <c r="E124" s="77"/>
      <c r="F124" s="77"/>
      <c r="G124" s="77"/>
      <c r="H124" s="118"/>
      <c r="I124" s="118"/>
      <c r="J124" s="118"/>
      <c r="K124" s="118"/>
      <c r="L124" s="77"/>
      <c r="M124" s="77"/>
      <c r="N124" s="77"/>
      <c r="O124" s="77"/>
      <c r="P124" s="77"/>
      <c r="Q124" s="77"/>
      <c r="R124" s="77"/>
      <c r="S124" s="77"/>
      <c r="T124" s="77"/>
      <c r="U124" s="77"/>
      <c r="V124" s="77"/>
      <c r="W124" s="77"/>
      <c r="X124" s="77"/>
      <c r="Y124" s="77"/>
      <c r="Z124" s="77"/>
      <c r="AA124" s="77"/>
      <c r="AB124" s="118"/>
      <c r="AC124" s="118"/>
      <c r="AD124" s="118"/>
      <c r="AE124" s="118"/>
    </row>
    <row r="125" spans="1:31" ht="15" customHeight="1" x14ac:dyDescent="0.25">
      <c r="A125" s="77"/>
      <c r="B125" s="77"/>
      <c r="C125" s="77"/>
      <c r="D125" s="77"/>
      <c r="E125" s="77"/>
      <c r="F125" s="77"/>
      <c r="G125" s="77"/>
      <c r="H125" s="118"/>
      <c r="I125" s="118"/>
      <c r="J125" s="118"/>
      <c r="K125" s="118"/>
      <c r="L125" s="77"/>
      <c r="M125" s="77"/>
      <c r="N125" s="77"/>
      <c r="O125" s="77"/>
      <c r="P125" s="77"/>
      <c r="Q125" s="77"/>
      <c r="R125" s="77"/>
      <c r="S125" s="77"/>
      <c r="T125" s="77"/>
      <c r="U125" s="77"/>
      <c r="V125" s="77"/>
      <c r="W125" s="77"/>
      <c r="X125" s="77"/>
      <c r="Y125" s="77"/>
      <c r="Z125" s="77"/>
      <c r="AA125" s="77"/>
      <c r="AB125" s="118"/>
      <c r="AC125" s="118"/>
      <c r="AD125" s="118"/>
      <c r="AE125" s="118"/>
    </row>
    <row r="126" spans="1:31" ht="15" customHeight="1" x14ac:dyDescent="0.25">
      <c r="A126" s="77"/>
      <c r="B126" s="77"/>
      <c r="C126" s="77"/>
      <c r="D126" s="77"/>
      <c r="E126" s="77"/>
      <c r="F126" s="77"/>
      <c r="G126" s="77"/>
      <c r="H126" s="118"/>
      <c r="I126" s="118"/>
      <c r="J126" s="118"/>
      <c r="K126" s="118"/>
      <c r="L126" s="77"/>
      <c r="M126" s="77"/>
      <c r="N126" s="77"/>
      <c r="O126" s="77"/>
      <c r="P126" s="77"/>
      <c r="Q126" s="77"/>
      <c r="R126" s="77"/>
      <c r="S126" s="77"/>
      <c r="T126" s="77"/>
      <c r="U126" s="77"/>
      <c r="V126" s="77"/>
      <c r="W126" s="77"/>
      <c r="X126" s="77"/>
      <c r="Y126" s="77"/>
      <c r="Z126" s="77"/>
      <c r="AA126" s="77"/>
      <c r="AB126" s="118"/>
      <c r="AC126" s="118"/>
      <c r="AD126" s="118"/>
      <c r="AE126" s="118"/>
    </row>
    <row r="127" spans="1:31" ht="15" customHeight="1" x14ac:dyDescent="0.25">
      <c r="A127" s="77"/>
      <c r="B127" s="77"/>
      <c r="C127" s="77"/>
      <c r="D127" s="77"/>
      <c r="E127" s="77"/>
      <c r="F127" s="77"/>
      <c r="G127" s="77"/>
      <c r="H127" s="118"/>
      <c r="I127" s="118"/>
      <c r="J127" s="118"/>
      <c r="K127" s="118"/>
      <c r="L127" s="77"/>
      <c r="M127" s="77"/>
      <c r="N127" s="77"/>
      <c r="O127" s="77"/>
      <c r="P127" s="77"/>
      <c r="Q127" s="77"/>
      <c r="R127" s="77"/>
      <c r="S127" s="77"/>
      <c r="T127" s="77"/>
      <c r="U127" s="77"/>
      <c r="V127" s="77"/>
      <c r="W127" s="77"/>
      <c r="X127" s="77"/>
      <c r="Y127" s="77"/>
      <c r="Z127" s="77"/>
      <c r="AA127" s="77"/>
      <c r="AB127" s="118"/>
      <c r="AC127" s="118"/>
      <c r="AD127" s="118"/>
      <c r="AE127" s="118"/>
    </row>
    <row r="128" spans="1:31" ht="15" customHeight="1" x14ac:dyDescent="0.25">
      <c r="A128" s="77"/>
      <c r="B128" s="77"/>
      <c r="C128" s="77"/>
      <c r="D128" s="77"/>
      <c r="E128" s="77"/>
      <c r="F128" s="77"/>
      <c r="G128" s="77"/>
      <c r="H128" s="118"/>
      <c r="I128" s="118"/>
      <c r="J128" s="118"/>
      <c r="K128" s="118"/>
      <c r="L128" s="77"/>
      <c r="M128" s="77"/>
      <c r="N128" s="77"/>
      <c r="O128" s="77"/>
      <c r="P128" s="77"/>
      <c r="Q128" s="77"/>
      <c r="R128" s="77"/>
      <c r="S128" s="77"/>
      <c r="T128" s="77"/>
      <c r="U128" s="77"/>
      <c r="V128" s="77"/>
      <c r="W128" s="77"/>
      <c r="X128" s="77"/>
      <c r="Y128" s="77"/>
      <c r="Z128" s="77"/>
      <c r="AA128" s="77"/>
      <c r="AB128" s="118"/>
      <c r="AC128" s="118"/>
      <c r="AD128" s="118"/>
      <c r="AE128" s="118"/>
    </row>
    <row r="129" spans="1:31" ht="15" customHeight="1" x14ac:dyDescent="0.25">
      <c r="A129" s="77"/>
      <c r="B129" s="77"/>
      <c r="C129" s="77"/>
      <c r="D129" s="77"/>
      <c r="E129" s="77"/>
      <c r="F129" s="77"/>
      <c r="G129" s="77"/>
      <c r="H129" s="118"/>
      <c r="I129" s="118"/>
      <c r="J129" s="118"/>
      <c r="K129" s="118"/>
      <c r="L129" s="77"/>
      <c r="M129" s="77"/>
      <c r="N129" s="77"/>
      <c r="O129" s="77"/>
      <c r="P129" s="77"/>
      <c r="Q129" s="77"/>
      <c r="R129" s="77"/>
      <c r="S129" s="77"/>
      <c r="T129" s="77"/>
      <c r="U129" s="77"/>
      <c r="V129" s="77"/>
      <c r="W129" s="77"/>
      <c r="X129" s="77"/>
      <c r="Y129" s="77"/>
      <c r="Z129" s="77"/>
      <c r="AA129" s="77"/>
      <c r="AB129" s="118"/>
      <c r="AC129" s="118"/>
      <c r="AD129" s="118"/>
      <c r="AE129" s="118"/>
    </row>
    <row r="130" spans="1:31" ht="15" customHeight="1" x14ac:dyDescent="0.25">
      <c r="A130" s="77"/>
      <c r="B130" s="77"/>
      <c r="C130" s="77"/>
      <c r="D130" s="77"/>
      <c r="E130" s="77"/>
      <c r="F130" s="77"/>
      <c r="G130" s="77"/>
      <c r="H130" s="118"/>
      <c r="I130" s="118"/>
      <c r="J130" s="118"/>
      <c r="K130" s="118"/>
      <c r="L130" s="77"/>
      <c r="M130" s="77"/>
      <c r="N130" s="77"/>
      <c r="O130" s="77"/>
      <c r="P130" s="77"/>
      <c r="Q130" s="77"/>
      <c r="R130" s="77"/>
      <c r="S130" s="77"/>
      <c r="T130" s="77"/>
      <c r="U130" s="77"/>
      <c r="V130" s="77"/>
      <c r="W130" s="77"/>
      <c r="X130" s="77"/>
      <c r="Y130" s="77"/>
      <c r="Z130" s="77"/>
      <c r="AA130" s="77"/>
      <c r="AB130" s="118"/>
      <c r="AC130" s="118"/>
      <c r="AD130" s="118"/>
      <c r="AE130" s="118"/>
    </row>
    <row r="131" spans="1:31" ht="15" customHeight="1" x14ac:dyDescent="0.25">
      <c r="A131" s="77"/>
      <c r="B131" s="77"/>
      <c r="C131" s="77"/>
      <c r="D131" s="77"/>
      <c r="E131" s="77"/>
      <c r="F131" s="77"/>
      <c r="G131" s="77"/>
      <c r="H131" s="118"/>
      <c r="I131" s="118"/>
      <c r="J131" s="118"/>
      <c r="K131" s="118"/>
      <c r="L131" s="77"/>
      <c r="M131" s="77"/>
      <c r="N131" s="77"/>
      <c r="O131" s="77"/>
      <c r="P131" s="77"/>
      <c r="Q131" s="77"/>
      <c r="R131" s="77"/>
      <c r="S131" s="77"/>
      <c r="T131" s="77"/>
      <c r="U131" s="77"/>
      <c r="V131" s="77"/>
      <c r="W131" s="77"/>
      <c r="X131" s="77"/>
      <c r="Y131" s="77"/>
      <c r="Z131" s="77"/>
      <c r="AA131" s="77"/>
      <c r="AB131" s="118"/>
      <c r="AC131" s="118"/>
      <c r="AD131" s="118"/>
      <c r="AE131" s="118"/>
    </row>
    <row r="132" spans="1:31" ht="15" customHeight="1" x14ac:dyDescent="0.25">
      <c r="A132" s="77"/>
      <c r="B132" s="77"/>
      <c r="C132" s="77"/>
      <c r="D132" s="77"/>
      <c r="E132" s="77"/>
      <c r="F132" s="77"/>
      <c r="G132" s="77"/>
      <c r="H132" s="118"/>
      <c r="I132" s="118"/>
      <c r="J132" s="118"/>
      <c r="K132" s="118"/>
      <c r="L132" s="77"/>
      <c r="M132" s="77"/>
      <c r="N132" s="77"/>
      <c r="O132" s="77"/>
      <c r="P132" s="77"/>
      <c r="Q132" s="77"/>
      <c r="R132" s="77"/>
      <c r="S132" s="77"/>
      <c r="T132" s="77"/>
      <c r="U132" s="77"/>
      <c r="V132" s="77"/>
      <c r="W132" s="77"/>
      <c r="X132" s="77"/>
      <c r="Y132" s="77"/>
      <c r="Z132" s="77"/>
      <c r="AA132" s="77"/>
      <c r="AB132" s="118"/>
      <c r="AC132" s="118"/>
      <c r="AD132" s="118"/>
      <c r="AE132" s="118"/>
    </row>
    <row r="133" spans="1:31" ht="15" customHeight="1" x14ac:dyDescent="0.25">
      <c r="A133" s="77"/>
      <c r="B133" s="77"/>
      <c r="C133" s="77"/>
      <c r="D133" s="77"/>
      <c r="E133" s="77"/>
      <c r="F133" s="77"/>
      <c r="G133" s="77"/>
      <c r="H133" s="118"/>
      <c r="I133" s="118"/>
      <c r="J133" s="118"/>
      <c r="K133" s="118"/>
      <c r="L133" s="77"/>
      <c r="M133" s="77"/>
      <c r="N133" s="77"/>
      <c r="O133" s="77"/>
      <c r="P133" s="77"/>
      <c r="Q133" s="77"/>
      <c r="R133" s="77"/>
      <c r="S133" s="77"/>
      <c r="T133" s="77"/>
      <c r="U133" s="77"/>
      <c r="V133" s="77"/>
      <c r="W133" s="77"/>
      <c r="X133" s="77"/>
      <c r="Y133" s="77"/>
      <c r="Z133" s="77"/>
      <c r="AA133" s="77"/>
      <c r="AB133" s="118"/>
      <c r="AC133" s="118"/>
      <c r="AD133" s="118"/>
      <c r="AE133" s="118"/>
    </row>
    <row r="134" spans="1:31" ht="15" customHeight="1" x14ac:dyDescent="0.25">
      <c r="A134" s="77"/>
      <c r="B134" s="77"/>
      <c r="C134" s="77"/>
      <c r="D134" s="77"/>
      <c r="E134" s="77"/>
      <c r="F134" s="77"/>
      <c r="G134" s="77"/>
      <c r="H134" s="118"/>
      <c r="I134" s="118"/>
      <c r="J134" s="118"/>
      <c r="K134" s="118"/>
      <c r="L134" s="77"/>
      <c r="M134" s="77"/>
      <c r="N134" s="77"/>
      <c r="O134" s="77"/>
      <c r="P134" s="77"/>
      <c r="Q134" s="77"/>
      <c r="R134" s="77"/>
      <c r="S134" s="77"/>
      <c r="T134" s="77"/>
      <c r="U134" s="77"/>
      <c r="V134" s="77"/>
      <c r="W134" s="77"/>
      <c r="X134" s="77"/>
      <c r="Y134" s="77"/>
      <c r="Z134" s="77"/>
      <c r="AA134" s="77"/>
      <c r="AB134" s="118"/>
      <c r="AC134" s="118"/>
      <c r="AD134" s="118"/>
      <c r="AE134" s="118"/>
    </row>
    <row r="135" spans="1:31" ht="15" customHeight="1" x14ac:dyDescent="0.25">
      <c r="A135" s="77"/>
      <c r="B135" s="77"/>
      <c r="C135" s="77"/>
      <c r="D135" s="77"/>
      <c r="E135" s="77"/>
      <c r="F135" s="77"/>
      <c r="G135" s="77"/>
      <c r="H135" s="118"/>
      <c r="I135" s="118"/>
      <c r="J135" s="118"/>
      <c r="K135" s="118"/>
      <c r="L135" s="77"/>
      <c r="M135" s="77"/>
      <c r="N135" s="77"/>
      <c r="O135" s="77"/>
      <c r="P135" s="77"/>
      <c r="Q135" s="77"/>
      <c r="R135" s="77"/>
      <c r="S135" s="77"/>
      <c r="T135" s="77"/>
      <c r="U135" s="77"/>
      <c r="V135" s="77"/>
      <c r="W135" s="77"/>
      <c r="X135" s="77"/>
      <c r="Y135" s="77"/>
      <c r="Z135" s="77"/>
      <c r="AA135" s="77"/>
      <c r="AB135" s="118"/>
      <c r="AC135" s="118"/>
      <c r="AD135" s="118"/>
      <c r="AE135" s="118"/>
    </row>
    <row r="136" spans="1:31" ht="15" customHeight="1" x14ac:dyDescent="0.25">
      <c r="A136" s="77"/>
      <c r="B136" s="77"/>
      <c r="C136" s="77"/>
      <c r="D136" s="77"/>
      <c r="E136" s="77"/>
      <c r="F136" s="77"/>
      <c r="G136" s="77"/>
      <c r="H136" s="118"/>
      <c r="I136" s="118"/>
      <c r="J136" s="118"/>
      <c r="K136" s="118"/>
      <c r="L136" s="77"/>
      <c r="M136" s="77"/>
      <c r="N136" s="77"/>
      <c r="O136" s="77"/>
      <c r="P136" s="77"/>
      <c r="Q136" s="77"/>
      <c r="R136" s="77"/>
      <c r="S136" s="77"/>
      <c r="T136" s="77"/>
      <c r="U136" s="77"/>
      <c r="V136" s="77"/>
      <c r="W136" s="77"/>
      <c r="X136" s="77"/>
      <c r="Y136" s="77"/>
      <c r="Z136" s="77"/>
      <c r="AA136" s="77"/>
      <c r="AB136" s="118"/>
      <c r="AC136" s="118"/>
      <c r="AD136" s="118"/>
      <c r="AE136" s="118"/>
    </row>
    <row r="137" spans="1:31" ht="15" customHeight="1" x14ac:dyDescent="0.25">
      <c r="A137" s="77"/>
      <c r="B137" s="77"/>
      <c r="C137" s="77"/>
      <c r="D137" s="77"/>
      <c r="E137" s="77"/>
      <c r="F137" s="77"/>
      <c r="G137" s="77"/>
      <c r="H137" s="118"/>
      <c r="I137" s="118"/>
      <c r="J137" s="118"/>
      <c r="K137" s="118"/>
      <c r="L137" s="77"/>
      <c r="M137" s="77"/>
      <c r="N137" s="77"/>
      <c r="O137" s="77"/>
      <c r="P137" s="77"/>
      <c r="Q137" s="77"/>
      <c r="R137" s="77"/>
      <c r="S137" s="77"/>
      <c r="T137" s="77"/>
      <c r="U137" s="77"/>
      <c r="V137" s="77"/>
      <c r="W137" s="77"/>
      <c r="X137" s="77"/>
      <c r="Y137" s="77"/>
      <c r="Z137" s="77"/>
      <c r="AA137" s="77"/>
      <c r="AB137" s="118"/>
      <c r="AC137" s="118"/>
      <c r="AD137" s="118"/>
      <c r="AE137" s="118"/>
    </row>
    <row r="138" spans="1:31" ht="15" customHeight="1" x14ac:dyDescent="0.25">
      <c r="A138" s="77"/>
      <c r="B138" s="77"/>
      <c r="C138" s="77"/>
      <c r="D138" s="77"/>
      <c r="E138" s="77"/>
      <c r="F138" s="77"/>
      <c r="G138" s="77"/>
      <c r="H138" s="118"/>
      <c r="I138" s="118"/>
      <c r="J138" s="118"/>
      <c r="K138" s="118"/>
      <c r="L138" s="77"/>
      <c r="M138" s="77"/>
      <c r="N138" s="77"/>
      <c r="O138" s="77"/>
      <c r="P138" s="77"/>
      <c r="Q138" s="77"/>
      <c r="R138" s="77"/>
      <c r="S138" s="77"/>
      <c r="T138" s="77"/>
      <c r="U138" s="77"/>
      <c r="V138" s="77"/>
      <c r="W138" s="77"/>
      <c r="X138" s="77"/>
      <c r="Y138" s="77"/>
      <c r="Z138" s="77"/>
      <c r="AA138" s="77"/>
      <c r="AB138" s="118"/>
      <c r="AC138" s="118"/>
      <c r="AD138" s="118"/>
      <c r="AE138" s="118"/>
    </row>
    <row r="139" spans="1:31" ht="15" customHeight="1" x14ac:dyDescent="0.25">
      <c r="A139" s="77"/>
      <c r="B139" s="77"/>
      <c r="C139" s="77"/>
      <c r="D139" s="77"/>
      <c r="E139" s="77"/>
      <c r="F139" s="77"/>
      <c r="G139" s="77"/>
      <c r="H139" s="118"/>
      <c r="I139" s="118"/>
      <c r="J139" s="118"/>
      <c r="K139" s="118"/>
      <c r="L139" s="77"/>
      <c r="M139" s="77"/>
      <c r="N139" s="77"/>
      <c r="O139" s="77"/>
      <c r="P139" s="77"/>
      <c r="Q139" s="77"/>
      <c r="R139" s="77"/>
      <c r="S139" s="77"/>
      <c r="T139" s="77"/>
      <c r="U139" s="77"/>
      <c r="V139" s="77"/>
      <c r="W139" s="77"/>
      <c r="X139" s="77"/>
      <c r="Y139" s="77"/>
      <c r="Z139" s="77"/>
      <c r="AA139" s="77"/>
      <c r="AB139" s="118"/>
      <c r="AC139" s="118"/>
      <c r="AD139" s="118"/>
      <c r="AE139" s="118"/>
    </row>
    <row r="140" spans="1:31" ht="15" customHeight="1" x14ac:dyDescent="0.25">
      <c r="A140" s="77"/>
      <c r="B140" s="77"/>
      <c r="C140" s="77"/>
      <c r="D140" s="77"/>
      <c r="E140" s="77"/>
      <c r="F140" s="77"/>
      <c r="G140" s="77"/>
      <c r="H140" s="118"/>
      <c r="I140" s="118"/>
      <c r="J140" s="118"/>
      <c r="K140" s="118"/>
      <c r="L140" s="77"/>
      <c r="M140" s="77"/>
      <c r="N140" s="77"/>
      <c r="O140" s="77"/>
      <c r="P140" s="77"/>
      <c r="Q140" s="77"/>
      <c r="R140" s="77"/>
      <c r="S140" s="77"/>
      <c r="T140" s="77"/>
      <c r="U140" s="77"/>
      <c r="V140" s="77"/>
      <c r="W140" s="77"/>
      <c r="X140" s="77"/>
      <c r="Y140" s="77"/>
      <c r="Z140" s="77"/>
      <c r="AA140" s="77"/>
      <c r="AB140" s="118"/>
      <c r="AC140" s="118"/>
      <c r="AD140" s="118"/>
      <c r="AE140" s="118"/>
    </row>
    <row r="141" spans="1:31" x14ac:dyDescent="0.25">
      <c r="A141" s="107"/>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c r="AA141" s="108"/>
      <c r="AB141" s="108"/>
      <c r="AC141" s="108"/>
      <c r="AD141" s="108"/>
      <c r="AE141" s="109"/>
    </row>
    <row r="142" spans="1:31" ht="18.75" x14ac:dyDescent="0.25">
      <c r="A142" s="65" t="s">
        <v>128</v>
      </c>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7"/>
    </row>
    <row r="143" spans="1:31" ht="18.75" x14ac:dyDescent="0.25">
      <c r="A143" s="50"/>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72"/>
      <c r="AB143" s="172"/>
      <c r="AC143" s="172"/>
      <c r="AD143" s="172"/>
      <c r="AE143" s="51"/>
    </row>
    <row r="144" spans="1:31" ht="18.75" x14ac:dyDescent="0.25">
      <c r="A144" s="78" t="s">
        <v>138</v>
      </c>
      <c r="B144" s="78"/>
      <c r="C144" s="78"/>
      <c r="D144" s="78"/>
      <c r="E144" s="78"/>
      <c r="F144" s="78"/>
      <c r="G144" s="62">
        <f>'Q3 Trailing Stop Loss'!C73</f>
        <v>10910.000000000053</v>
      </c>
      <c r="H144" s="172"/>
      <c r="I144" s="172"/>
      <c r="J144" s="172"/>
      <c r="K144" s="172"/>
      <c r="L144" s="172"/>
      <c r="M144" s="172"/>
      <c r="N144" s="172"/>
      <c r="O144" s="172"/>
      <c r="P144" s="172"/>
      <c r="Q144" s="172"/>
      <c r="R144" s="172"/>
      <c r="S144" s="172"/>
      <c r="T144" s="172"/>
      <c r="U144" s="172"/>
      <c r="V144" s="172"/>
      <c r="W144" s="172"/>
      <c r="X144" s="172"/>
      <c r="Y144" s="172"/>
      <c r="Z144" s="172"/>
      <c r="AA144" s="172"/>
      <c r="AB144" s="172"/>
      <c r="AC144" s="172"/>
      <c r="AD144" s="172"/>
      <c r="AE144" s="51"/>
    </row>
    <row r="145" spans="1:31" ht="18.75" x14ac:dyDescent="0.25">
      <c r="A145" s="50"/>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72"/>
      <c r="AB145" s="172"/>
      <c r="AC145" s="172"/>
      <c r="AD145" s="172"/>
      <c r="AE145" s="51"/>
    </row>
    <row r="146" spans="1:31" x14ac:dyDescent="0.25">
      <c r="A146" s="68"/>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72"/>
      <c r="AB146" s="172"/>
      <c r="AC146" s="172"/>
      <c r="AD146" s="172"/>
      <c r="AE146" s="51"/>
    </row>
    <row r="147" spans="1:31" ht="28.5" x14ac:dyDescent="0.25">
      <c r="A147" s="75" t="s">
        <v>22</v>
      </c>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row>
    <row r="148" spans="1:31" x14ac:dyDescent="0.25">
      <c r="A148" s="76"/>
      <c r="B148" s="76"/>
      <c r="C148" s="76"/>
      <c r="D148" s="76"/>
      <c r="E148" s="157"/>
      <c r="F148" s="158"/>
      <c r="G148" s="158"/>
      <c r="H148" s="158"/>
      <c r="I148" s="158"/>
      <c r="J148" s="158"/>
      <c r="K148" s="158"/>
      <c r="L148" s="158"/>
      <c r="M148" s="158"/>
      <c r="N148" s="158"/>
      <c r="O148" s="158"/>
      <c r="P148" s="158"/>
      <c r="Q148" s="158"/>
      <c r="R148" s="159"/>
      <c r="S148" s="129" t="s">
        <v>131</v>
      </c>
      <c r="T148" s="165"/>
      <c r="U148" s="165"/>
      <c r="V148" s="165"/>
      <c r="W148" s="165"/>
      <c r="X148" s="165"/>
      <c r="Y148" s="165"/>
      <c r="Z148" s="165"/>
      <c r="AA148" s="165"/>
      <c r="AB148" s="165"/>
      <c r="AC148" s="165"/>
      <c r="AD148" s="165"/>
      <c r="AE148" s="130"/>
    </row>
    <row r="149" spans="1:31" x14ac:dyDescent="0.25">
      <c r="A149" s="76"/>
      <c r="B149" s="76"/>
      <c r="C149" s="76"/>
      <c r="D149" s="76"/>
      <c r="E149" s="155"/>
      <c r="F149" s="160"/>
      <c r="G149" s="160"/>
      <c r="H149" s="160"/>
      <c r="I149" s="160"/>
      <c r="J149" s="160"/>
      <c r="K149" s="160"/>
      <c r="L149" s="160"/>
      <c r="M149" s="160"/>
      <c r="N149" s="160"/>
      <c r="O149" s="160"/>
      <c r="P149" s="160"/>
      <c r="Q149" s="160"/>
      <c r="R149" s="161"/>
      <c r="S149" s="131"/>
      <c r="T149" s="166"/>
      <c r="U149" s="166"/>
      <c r="V149" s="166"/>
      <c r="W149" s="166"/>
      <c r="X149" s="166"/>
      <c r="Y149" s="166"/>
      <c r="Z149" s="166"/>
      <c r="AA149" s="166"/>
      <c r="AB149" s="166"/>
      <c r="AC149" s="166"/>
      <c r="AD149" s="166"/>
      <c r="AE149" s="132"/>
    </row>
    <row r="150" spans="1:31" x14ac:dyDescent="0.25">
      <c r="A150" s="76"/>
      <c r="B150" s="76"/>
      <c r="C150" s="76"/>
      <c r="D150" s="76"/>
      <c r="E150" s="155"/>
      <c r="F150" s="160"/>
      <c r="G150" s="160"/>
      <c r="H150" s="160"/>
      <c r="I150" s="160"/>
      <c r="J150" s="160"/>
      <c r="K150" s="160"/>
      <c r="L150" s="160"/>
      <c r="M150" s="160"/>
      <c r="N150" s="160"/>
      <c r="O150" s="160"/>
      <c r="P150" s="160"/>
      <c r="Q150" s="160"/>
      <c r="R150" s="161"/>
      <c r="S150" s="131"/>
      <c r="T150" s="166"/>
      <c r="U150" s="166"/>
      <c r="V150" s="166"/>
      <c r="W150" s="166"/>
      <c r="X150" s="166"/>
      <c r="Y150" s="166"/>
      <c r="Z150" s="166"/>
      <c r="AA150" s="166"/>
      <c r="AB150" s="166"/>
      <c r="AC150" s="166"/>
      <c r="AD150" s="166"/>
      <c r="AE150" s="132"/>
    </row>
    <row r="151" spans="1:31" x14ac:dyDescent="0.25">
      <c r="A151" s="76"/>
      <c r="B151" s="76"/>
      <c r="C151" s="76"/>
      <c r="D151" s="76"/>
      <c r="E151" s="155"/>
      <c r="F151" s="160"/>
      <c r="G151" s="160"/>
      <c r="H151" s="160"/>
      <c r="I151" s="160"/>
      <c r="J151" s="160"/>
      <c r="K151" s="160"/>
      <c r="L151" s="160"/>
      <c r="M151" s="160"/>
      <c r="N151" s="160"/>
      <c r="O151" s="160"/>
      <c r="P151" s="160"/>
      <c r="Q151" s="160"/>
      <c r="R151" s="161"/>
      <c r="S151" s="131"/>
      <c r="T151" s="166"/>
      <c r="U151" s="166"/>
      <c r="V151" s="166"/>
      <c r="W151" s="166"/>
      <c r="X151" s="166"/>
      <c r="Y151" s="166"/>
      <c r="Z151" s="166"/>
      <c r="AA151" s="166"/>
      <c r="AB151" s="166"/>
      <c r="AC151" s="166"/>
      <c r="AD151" s="166"/>
      <c r="AE151" s="132"/>
    </row>
    <row r="152" spans="1:31" x14ac:dyDescent="0.25">
      <c r="A152" s="76"/>
      <c r="B152" s="76"/>
      <c r="C152" s="76"/>
      <c r="D152" s="76"/>
      <c r="E152" s="155"/>
      <c r="F152" s="160"/>
      <c r="G152" s="160"/>
      <c r="H152" s="160"/>
      <c r="I152" s="160"/>
      <c r="J152" s="160"/>
      <c r="K152" s="160"/>
      <c r="L152" s="160"/>
      <c r="M152" s="160"/>
      <c r="N152" s="160"/>
      <c r="O152" s="160"/>
      <c r="P152" s="160"/>
      <c r="Q152" s="160"/>
      <c r="R152" s="161"/>
      <c r="S152" s="131"/>
      <c r="T152" s="166"/>
      <c r="U152" s="166"/>
      <c r="V152" s="166"/>
      <c r="W152" s="166"/>
      <c r="X152" s="166"/>
      <c r="Y152" s="166"/>
      <c r="Z152" s="166"/>
      <c r="AA152" s="166"/>
      <c r="AB152" s="166"/>
      <c r="AC152" s="166"/>
      <c r="AD152" s="166"/>
      <c r="AE152" s="132"/>
    </row>
    <row r="153" spans="1:31" x14ac:dyDescent="0.25">
      <c r="A153" s="76"/>
      <c r="B153" s="76"/>
      <c r="C153" s="76"/>
      <c r="D153" s="76"/>
      <c r="E153" s="155"/>
      <c r="F153" s="160"/>
      <c r="G153" s="160"/>
      <c r="H153" s="160"/>
      <c r="I153" s="160"/>
      <c r="J153" s="160"/>
      <c r="K153" s="160"/>
      <c r="L153" s="160"/>
      <c r="M153" s="160"/>
      <c r="N153" s="160"/>
      <c r="O153" s="160"/>
      <c r="P153" s="160"/>
      <c r="Q153" s="160"/>
      <c r="R153" s="161"/>
      <c r="S153" s="131"/>
      <c r="T153" s="166"/>
      <c r="U153" s="166"/>
      <c r="V153" s="166"/>
      <c r="W153" s="166"/>
      <c r="X153" s="166"/>
      <c r="Y153" s="166"/>
      <c r="Z153" s="166"/>
      <c r="AA153" s="166"/>
      <c r="AB153" s="166"/>
      <c r="AC153" s="166"/>
      <c r="AD153" s="166"/>
      <c r="AE153" s="132"/>
    </row>
    <row r="154" spans="1:31" x14ac:dyDescent="0.25">
      <c r="A154" s="76"/>
      <c r="B154" s="76"/>
      <c r="C154" s="76"/>
      <c r="D154" s="76"/>
      <c r="E154" s="155"/>
      <c r="F154" s="160"/>
      <c r="G154" s="160"/>
      <c r="H154" s="160"/>
      <c r="I154" s="160"/>
      <c r="J154" s="160"/>
      <c r="K154" s="160"/>
      <c r="L154" s="160"/>
      <c r="M154" s="160"/>
      <c r="N154" s="160"/>
      <c r="O154" s="160"/>
      <c r="P154" s="160"/>
      <c r="Q154" s="160"/>
      <c r="R154" s="161"/>
      <c r="S154" s="131"/>
      <c r="T154" s="166"/>
      <c r="U154" s="166"/>
      <c r="V154" s="166"/>
      <c r="W154" s="166"/>
      <c r="X154" s="166"/>
      <c r="Y154" s="166"/>
      <c r="Z154" s="166"/>
      <c r="AA154" s="166"/>
      <c r="AB154" s="166"/>
      <c r="AC154" s="166"/>
      <c r="AD154" s="166"/>
      <c r="AE154" s="132"/>
    </row>
    <row r="155" spans="1:31" x14ac:dyDescent="0.25">
      <c r="A155" s="76"/>
      <c r="B155" s="76"/>
      <c r="C155" s="76"/>
      <c r="D155" s="76"/>
      <c r="E155" s="155"/>
      <c r="F155" s="160"/>
      <c r="G155" s="160"/>
      <c r="H155" s="160"/>
      <c r="I155" s="160"/>
      <c r="J155" s="160"/>
      <c r="K155" s="160"/>
      <c r="L155" s="160"/>
      <c r="M155" s="160"/>
      <c r="N155" s="160"/>
      <c r="O155" s="160"/>
      <c r="P155" s="160"/>
      <c r="Q155" s="160"/>
      <c r="R155" s="161"/>
      <c r="S155" s="131"/>
      <c r="T155" s="166"/>
      <c r="U155" s="166"/>
      <c r="V155" s="166"/>
      <c r="W155" s="166"/>
      <c r="X155" s="166"/>
      <c r="Y155" s="166"/>
      <c r="Z155" s="166"/>
      <c r="AA155" s="166"/>
      <c r="AB155" s="166"/>
      <c r="AC155" s="166"/>
      <c r="AD155" s="166"/>
      <c r="AE155" s="132"/>
    </row>
    <row r="156" spans="1:31" x14ac:dyDescent="0.25">
      <c r="A156" s="76"/>
      <c r="B156" s="76"/>
      <c r="C156" s="76"/>
      <c r="D156" s="76"/>
      <c r="E156" s="155"/>
      <c r="F156" s="160"/>
      <c r="G156" s="160"/>
      <c r="H156" s="160"/>
      <c r="I156" s="160"/>
      <c r="J156" s="160"/>
      <c r="K156" s="160"/>
      <c r="L156" s="160"/>
      <c r="M156" s="160"/>
      <c r="N156" s="160"/>
      <c r="O156" s="160"/>
      <c r="P156" s="160"/>
      <c r="Q156" s="160"/>
      <c r="R156" s="161"/>
      <c r="S156" s="131"/>
      <c r="T156" s="166"/>
      <c r="U156" s="166"/>
      <c r="V156" s="166"/>
      <c r="W156" s="166"/>
      <c r="X156" s="166"/>
      <c r="Y156" s="166"/>
      <c r="Z156" s="166"/>
      <c r="AA156" s="166"/>
      <c r="AB156" s="166"/>
      <c r="AC156" s="166"/>
      <c r="AD156" s="166"/>
      <c r="AE156" s="132"/>
    </row>
    <row r="157" spans="1:31" x14ac:dyDescent="0.25">
      <c r="A157" s="76"/>
      <c r="B157" s="76"/>
      <c r="C157" s="76"/>
      <c r="D157" s="76"/>
      <c r="E157" s="155"/>
      <c r="F157" s="160"/>
      <c r="G157" s="160"/>
      <c r="H157" s="160"/>
      <c r="I157" s="160"/>
      <c r="J157" s="160"/>
      <c r="K157" s="160"/>
      <c r="L157" s="160"/>
      <c r="M157" s="160"/>
      <c r="N157" s="160"/>
      <c r="O157" s="160"/>
      <c r="P157" s="160"/>
      <c r="Q157" s="160"/>
      <c r="R157" s="161"/>
      <c r="S157" s="131"/>
      <c r="T157" s="166"/>
      <c r="U157" s="166"/>
      <c r="V157" s="166"/>
      <c r="W157" s="166"/>
      <c r="X157" s="166"/>
      <c r="Y157" s="166"/>
      <c r="Z157" s="166"/>
      <c r="AA157" s="166"/>
      <c r="AB157" s="166"/>
      <c r="AC157" s="166"/>
      <c r="AD157" s="166"/>
      <c r="AE157" s="132"/>
    </row>
    <row r="158" spans="1:31" x14ac:dyDescent="0.25">
      <c r="A158" s="76"/>
      <c r="B158" s="76"/>
      <c r="C158" s="76"/>
      <c r="D158" s="76"/>
      <c r="E158" s="155"/>
      <c r="F158" s="160"/>
      <c r="G158" s="160"/>
      <c r="H158" s="160"/>
      <c r="I158" s="160"/>
      <c r="J158" s="160"/>
      <c r="K158" s="160"/>
      <c r="L158" s="160"/>
      <c r="M158" s="160"/>
      <c r="N158" s="160"/>
      <c r="O158" s="160"/>
      <c r="P158" s="160"/>
      <c r="Q158" s="160"/>
      <c r="R158" s="161"/>
      <c r="S158" s="131"/>
      <c r="T158" s="166"/>
      <c r="U158" s="166"/>
      <c r="V158" s="166"/>
      <c r="W158" s="166"/>
      <c r="X158" s="166"/>
      <c r="Y158" s="166"/>
      <c r="Z158" s="166"/>
      <c r="AA158" s="166"/>
      <c r="AB158" s="166"/>
      <c r="AC158" s="166"/>
      <c r="AD158" s="166"/>
      <c r="AE158" s="132"/>
    </row>
    <row r="159" spans="1:31" x14ac:dyDescent="0.25">
      <c r="A159" s="76"/>
      <c r="B159" s="76"/>
      <c r="C159" s="76"/>
      <c r="D159" s="76"/>
      <c r="E159" s="155"/>
      <c r="F159" s="160"/>
      <c r="G159" s="160"/>
      <c r="H159" s="160"/>
      <c r="I159" s="160"/>
      <c r="J159" s="160"/>
      <c r="K159" s="160"/>
      <c r="L159" s="160"/>
      <c r="M159" s="160"/>
      <c r="N159" s="160"/>
      <c r="O159" s="160"/>
      <c r="P159" s="160"/>
      <c r="Q159" s="160"/>
      <c r="R159" s="161"/>
      <c r="S159" s="131"/>
      <c r="T159" s="166"/>
      <c r="U159" s="166"/>
      <c r="V159" s="166"/>
      <c r="W159" s="166"/>
      <c r="X159" s="166"/>
      <c r="Y159" s="166"/>
      <c r="Z159" s="166"/>
      <c r="AA159" s="166"/>
      <c r="AB159" s="166"/>
      <c r="AC159" s="166"/>
      <c r="AD159" s="166"/>
      <c r="AE159" s="132"/>
    </row>
    <row r="160" spans="1:31" x14ac:dyDescent="0.25">
      <c r="A160" s="76"/>
      <c r="B160" s="76"/>
      <c r="C160" s="76"/>
      <c r="D160" s="76"/>
      <c r="E160" s="155"/>
      <c r="F160" s="160"/>
      <c r="G160" s="160"/>
      <c r="H160" s="160"/>
      <c r="I160" s="160"/>
      <c r="J160" s="160"/>
      <c r="K160" s="160"/>
      <c r="L160" s="160"/>
      <c r="M160" s="160"/>
      <c r="N160" s="160"/>
      <c r="O160" s="160"/>
      <c r="P160" s="160"/>
      <c r="Q160" s="160"/>
      <c r="R160" s="161"/>
      <c r="S160" s="131"/>
      <c r="T160" s="166"/>
      <c r="U160" s="166"/>
      <c r="V160" s="166"/>
      <c r="W160" s="166"/>
      <c r="X160" s="166"/>
      <c r="Y160" s="166"/>
      <c r="Z160" s="166"/>
      <c r="AA160" s="166"/>
      <c r="AB160" s="166"/>
      <c r="AC160" s="166"/>
      <c r="AD160" s="166"/>
      <c r="AE160" s="132"/>
    </row>
    <row r="161" spans="1:31" x14ac:dyDescent="0.25">
      <c r="A161" s="76"/>
      <c r="B161" s="76"/>
      <c r="C161" s="76"/>
      <c r="D161" s="76"/>
      <c r="E161" s="155"/>
      <c r="F161" s="160"/>
      <c r="G161" s="160"/>
      <c r="H161" s="160"/>
      <c r="I161" s="160"/>
      <c r="J161" s="160"/>
      <c r="K161" s="160"/>
      <c r="L161" s="160"/>
      <c r="M161" s="160"/>
      <c r="N161" s="160"/>
      <c r="O161" s="160"/>
      <c r="P161" s="160"/>
      <c r="Q161" s="160"/>
      <c r="R161" s="161"/>
      <c r="S161" s="131"/>
      <c r="T161" s="166"/>
      <c r="U161" s="166"/>
      <c r="V161" s="166"/>
      <c r="W161" s="166"/>
      <c r="X161" s="166"/>
      <c r="Y161" s="166"/>
      <c r="Z161" s="166"/>
      <c r="AA161" s="166"/>
      <c r="AB161" s="166"/>
      <c r="AC161" s="166"/>
      <c r="AD161" s="166"/>
      <c r="AE161" s="132"/>
    </row>
    <row r="162" spans="1:31" x14ac:dyDescent="0.25">
      <c r="A162" s="76"/>
      <c r="B162" s="76"/>
      <c r="C162" s="76"/>
      <c r="D162" s="76"/>
      <c r="E162" s="155"/>
      <c r="F162" s="160"/>
      <c r="G162" s="160"/>
      <c r="H162" s="160"/>
      <c r="I162" s="160"/>
      <c r="J162" s="160"/>
      <c r="K162" s="160"/>
      <c r="L162" s="160"/>
      <c r="M162" s="160"/>
      <c r="N162" s="160"/>
      <c r="O162" s="160"/>
      <c r="P162" s="160"/>
      <c r="Q162" s="160"/>
      <c r="R162" s="161"/>
      <c r="S162" s="131"/>
      <c r="T162" s="166"/>
      <c r="U162" s="166"/>
      <c r="V162" s="166"/>
      <c r="W162" s="166"/>
      <c r="X162" s="166"/>
      <c r="Y162" s="166"/>
      <c r="Z162" s="166"/>
      <c r="AA162" s="166"/>
      <c r="AB162" s="166"/>
      <c r="AC162" s="166"/>
      <c r="AD162" s="166"/>
      <c r="AE162" s="132"/>
    </row>
    <row r="163" spans="1:31" x14ac:dyDescent="0.25">
      <c r="A163" s="76"/>
      <c r="B163" s="76"/>
      <c r="C163" s="76"/>
      <c r="D163" s="76"/>
      <c r="E163" s="155"/>
      <c r="F163" s="160"/>
      <c r="G163" s="160"/>
      <c r="H163" s="160"/>
      <c r="I163" s="160"/>
      <c r="J163" s="160"/>
      <c r="K163" s="160"/>
      <c r="L163" s="160"/>
      <c r="M163" s="160"/>
      <c r="N163" s="160"/>
      <c r="O163" s="160"/>
      <c r="P163" s="160"/>
      <c r="Q163" s="160"/>
      <c r="R163" s="161"/>
      <c r="S163" s="131"/>
      <c r="T163" s="166"/>
      <c r="U163" s="166"/>
      <c r="V163" s="166"/>
      <c r="W163" s="166"/>
      <c r="X163" s="166"/>
      <c r="Y163" s="166"/>
      <c r="Z163" s="166"/>
      <c r="AA163" s="166"/>
      <c r="AB163" s="166"/>
      <c r="AC163" s="166"/>
      <c r="AD163" s="166"/>
      <c r="AE163" s="132"/>
    </row>
    <row r="164" spans="1:31" x14ac:dyDescent="0.25">
      <c r="A164" s="76"/>
      <c r="B164" s="76"/>
      <c r="C164" s="76"/>
      <c r="D164" s="76"/>
      <c r="E164" s="155"/>
      <c r="F164" s="160"/>
      <c r="G164" s="160"/>
      <c r="H164" s="160"/>
      <c r="I164" s="160"/>
      <c r="J164" s="160"/>
      <c r="K164" s="160"/>
      <c r="L164" s="160"/>
      <c r="M164" s="160"/>
      <c r="N164" s="160"/>
      <c r="O164" s="160"/>
      <c r="P164" s="160"/>
      <c r="Q164" s="160"/>
      <c r="R164" s="161"/>
      <c r="S164" s="131"/>
      <c r="T164" s="166"/>
      <c r="U164" s="166"/>
      <c r="V164" s="166"/>
      <c r="W164" s="166"/>
      <c r="X164" s="166"/>
      <c r="Y164" s="166"/>
      <c r="Z164" s="166"/>
      <c r="AA164" s="166"/>
      <c r="AB164" s="166"/>
      <c r="AC164" s="166"/>
      <c r="AD164" s="166"/>
      <c r="AE164" s="132"/>
    </row>
    <row r="165" spans="1:31" x14ac:dyDescent="0.25">
      <c r="A165" s="76"/>
      <c r="B165" s="76"/>
      <c r="C165" s="76"/>
      <c r="D165" s="76"/>
      <c r="E165" s="155"/>
      <c r="F165" s="160"/>
      <c r="G165" s="160"/>
      <c r="H165" s="160"/>
      <c r="I165" s="160"/>
      <c r="J165" s="160"/>
      <c r="K165" s="160"/>
      <c r="L165" s="160"/>
      <c r="M165" s="160"/>
      <c r="N165" s="160"/>
      <c r="O165" s="160"/>
      <c r="P165" s="160"/>
      <c r="Q165" s="160"/>
      <c r="R165" s="161"/>
      <c r="S165" s="131"/>
      <c r="T165" s="166"/>
      <c r="U165" s="166"/>
      <c r="V165" s="166"/>
      <c r="W165" s="166"/>
      <c r="X165" s="166"/>
      <c r="Y165" s="166"/>
      <c r="Z165" s="166"/>
      <c r="AA165" s="166"/>
      <c r="AB165" s="166"/>
      <c r="AC165" s="166"/>
      <c r="AD165" s="166"/>
      <c r="AE165" s="132"/>
    </row>
    <row r="166" spans="1:31" x14ac:dyDescent="0.25">
      <c r="A166" s="76"/>
      <c r="B166" s="76"/>
      <c r="C166" s="76"/>
      <c r="D166" s="76"/>
      <c r="E166" s="155"/>
      <c r="F166" s="160"/>
      <c r="G166" s="160"/>
      <c r="H166" s="160"/>
      <c r="I166" s="160"/>
      <c r="J166" s="160"/>
      <c r="K166" s="160"/>
      <c r="L166" s="160"/>
      <c r="M166" s="160"/>
      <c r="N166" s="160"/>
      <c r="O166" s="160"/>
      <c r="P166" s="160"/>
      <c r="Q166" s="160"/>
      <c r="R166" s="161"/>
      <c r="S166" s="131"/>
      <c r="T166" s="166"/>
      <c r="U166" s="166"/>
      <c r="V166" s="166"/>
      <c r="W166" s="166"/>
      <c r="X166" s="166"/>
      <c r="Y166" s="166"/>
      <c r="Z166" s="166"/>
      <c r="AA166" s="166"/>
      <c r="AB166" s="166"/>
      <c r="AC166" s="166"/>
      <c r="AD166" s="166"/>
      <c r="AE166" s="132"/>
    </row>
    <row r="167" spans="1:31" x14ac:dyDescent="0.25">
      <c r="A167" s="76"/>
      <c r="B167" s="76"/>
      <c r="C167" s="76"/>
      <c r="D167" s="76"/>
      <c r="E167" s="155"/>
      <c r="F167" s="160"/>
      <c r="G167" s="160"/>
      <c r="H167" s="160"/>
      <c r="I167" s="160"/>
      <c r="J167" s="160"/>
      <c r="K167" s="160"/>
      <c r="L167" s="160"/>
      <c r="M167" s="160"/>
      <c r="N167" s="160"/>
      <c r="O167" s="160"/>
      <c r="P167" s="160"/>
      <c r="Q167" s="160"/>
      <c r="R167" s="161"/>
      <c r="S167" s="131"/>
      <c r="T167" s="166"/>
      <c r="U167" s="166"/>
      <c r="V167" s="166"/>
      <c r="W167" s="166"/>
      <c r="X167" s="166"/>
      <c r="Y167" s="166"/>
      <c r="Z167" s="166"/>
      <c r="AA167" s="166"/>
      <c r="AB167" s="166"/>
      <c r="AC167" s="166"/>
      <c r="AD167" s="166"/>
      <c r="AE167" s="132"/>
    </row>
    <row r="168" spans="1:31" x14ac:dyDescent="0.25">
      <c r="A168" s="76"/>
      <c r="B168" s="76"/>
      <c r="C168" s="76"/>
      <c r="D168" s="76"/>
      <c r="E168" s="155"/>
      <c r="F168" s="160"/>
      <c r="G168" s="160"/>
      <c r="H168" s="160"/>
      <c r="I168" s="160"/>
      <c r="J168" s="160"/>
      <c r="K168" s="160"/>
      <c r="L168" s="160"/>
      <c r="M168" s="160"/>
      <c r="N168" s="160"/>
      <c r="O168" s="160"/>
      <c r="P168" s="160"/>
      <c r="Q168" s="160"/>
      <c r="R168" s="161"/>
      <c r="S168" s="131"/>
      <c r="T168" s="166"/>
      <c r="U168" s="166"/>
      <c r="V168" s="166"/>
      <c r="W168" s="166"/>
      <c r="X168" s="166"/>
      <c r="Y168" s="166"/>
      <c r="Z168" s="166"/>
      <c r="AA168" s="166"/>
      <c r="AB168" s="166"/>
      <c r="AC168" s="166"/>
      <c r="AD168" s="166"/>
      <c r="AE168" s="132"/>
    </row>
    <row r="169" spans="1:31" x14ac:dyDescent="0.25">
      <c r="A169" s="76"/>
      <c r="B169" s="76"/>
      <c r="C169" s="76"/>
      <c r="D169" s="76"/>
      <c r="E169" s="155"/>
      <c r="F169" s="160"/>
      <c r="G169" s="160"/>
      <c r="H169" s="160"/>
      <c r="I169" s="160"/>
      <c r="J169" s="160"/>
      <c r="K169" s="160"/>
      <c r="L169" s="160"/>
      <c r="M169" s="160"/>
      <c r="N169" s="160"/>
      <c r="O169" s="160"/>
      <c r="P169" s="160"/>
      <c r="Q169" s="160"/>
      <c r="R169" s="161"/>
      <c r="S169" s="131"/>
      <c r="T169" s="166"/>
      <c r="U169" s="166"/>
      <c r="V169" s="166"/>
      <c r="W169" s="166"/>
      <c r="X169" s="166"/>
      <c r="Y169" s="166"/>
      <c r="Z169" s="166"/>
      <c r="AA169" s="166"/>
      <c r="AB169" s="166"/>
      <c r="AC169" s="166"/>
      <c r="AD169" s="166"/>
      <c r="AE169" s="132"/>
    </row>
    <row r="170" spans="1:31" x14ac:dyDescent="0.25">
      <c r="A170" s="76"/>
      <c r="B170" s="76"/>
      <c r="C170" s="76"/>
      <c r="D170" s="76"/>
      <c r="E170" s="162"/>
      <c r="F170" s="163"/>
      <c r="G170" s="163"/>
      <c r="H170" s="163"/>
      <c r="I170" s="163"/>
      <c r="J170" s="163"/>
      <c r="K170" s="163"/>
      <c r="L170" s="163"/>
      <c r="M170" s="163"/>
      <c r="N170" s="163"/>
      <c r="O170" s="163"/>
      <c r="P170" s="163"/>
      <c r="Q170" s="163"/>
      <c r="R170" s="164"/>
      <c r="S170" s="133"/>
      <c r="T170" s="167"/>
      <c r="U170" s="167"/>
      <c r="V170" s="167"/>
      <c r="W170" s="167"/>
      <c r="X170" s="167"/>
      <c r="Y170" s="167"/>
      <c r="Z170" s="167"/>
      <c r="AA170" s="167"/>
      <c r="AB170" s="167"/>
      <c r="AC170" s="167"/>
      <c r="AD170" s="167"/>
      <c r="AE170" s="134"/>
    </row>
    <row r="171" spans="1:31" x14ac:dyDescent="0.25">
      <c r="A171" s="171"/>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7"/>
    </row>
    <row r="172" spans="1:31" x14ac:dyDescent="0.25">
      <c r="A172" s="68"/>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c r="AA172" s="172"/>
      <c r="AB172" s="172"/>
      <c r="AC172" s="172"/>
      <c r="AD172" s="172"/>
      <c r="AE172" s="51"/>
    </row>
    <row r="173" spans="1:31" ht="18.75" x14ac:dyDescent="0.25">
      <c r="A173" s="50" t="s">
        <v>59</v>
      </c>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c r="AA173" s="172"/>
      <c r="AB173" s="172"/>
      <c r="AC173" s="172"/>
      <c r="AD173" s="172"/>
      <c r="AE173" s="51"/>
    </row>
    <row r="174" spans="1:31" x14ac:dyDescent="0.25">
      <c r="A174" s="68"/>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c r="AA174" s="172"/>
      <c r="AB174" s="172"/>
      <c r="AC174" s="172"/>
      <c r="AD174" s="172"/>
      <c r="AE174" s="51"/>
    </row>
    <row r="175" spans="1:31" x14ac:dyDescent="0.25">
      <c r="A175" s="68"/>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c r="AA175" s="172"/>
      <c r="AB175" s="172"/>
      <c r="AC175" s="172"/>
      <c r="AD175" s="172"/>
      <c r="AE175" s="51"/>
    </row>
    <row r="176" spans="1:31" x14ac:dyDescent="0.25">
      <c r="A176" s="68"/>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c r="AA176" s="172"/>
      <c r="AB176" s="172"/>
      <c r="AC176" s="172"/>
      <c r="AD176" s="172"/>
      <c r="AE176" s="51"/>
    </row>
    <row r="177" spans="1:31" x14ac:dyDescent="0.25">
      <c r="A177" s="68"/>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c r="AA177" s="172"/>
      <c r="AB177" s="172"/>
      <c r="AC177" s="172"/>
      <c r="AD177" s="172"/>
      <c r="AE177" s="51"/>
    </row>
    <row r="178" spans="1:31" x14ac:dyDescent="0.25">
      <c r="A178" s="68"/>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c r="AA178" s="172"/>
      <c r="AB178" s="172"/>
      <c r="AC178" s="172"/>
      <c r="AD178" s="172"/>
      <c r="AE178" s="51"/>
    </row>
    <row r="179" spans="1:31" x14ac:dyDescent="0.25">
      <c r="A179" s="68"/>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c r="AA179" s="172"/>
      <c r="AB179" s="172"/>
      <c r="AC179" s="172"/>
      <c r="AD179" s="172"/>
      <c r="AE179" s="51"/>
    </row>
    <row r="180" spans="1:31" x14ac:dyDescent="0.25">
      <c r="A180" s="68"/>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c r="AA180" s="172"/>
      <c r="AB180" s="172"/>
      <c r="AC180" s="172"/>
      <c r="AD180" s="172"/>
      <c r="AE180" s="51"/>
    </row>
    <row r="181" spans="1:31" x14ac:dyDescent="0.25">
      <c r="A181" s="68"/>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c r="AA181" s="172"/>
      <c r="AB181" s="172"/>
      <c r="AC181" s="172"/>
      <c r="AD181" s="172"/>
      <c r="AE181" s="51"/>
    </row>
    <row r="182" spans="1:31" x14ac:dyDescent="0.25">
      <c r="A182" s="68"/>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c r="AA182" s="172"/>
      <c r="AB182" s="172"/>
      <c r="AC182" s="172"/>
      <c r="AD182" s="172"/>
      <c r="AE182" s="51"/>
    </row>
    <row r="183" spans="1:31" x14ac:dyDescent="0.25">
      <c r="A183" s="68"/>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c r="AA183" s="172"/>
      <c r="AB183" s="172"/>
      <c r="AC183" s="172"/>
      <c r="AD183" s="172"/>
      <c r="AE183" s="51"/>
    </row>
    <row r="184" spans="1:31" x14ac:dyDescent="0.25">
      <c r="A184" s="68"/>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c r="AA184" s="172"/>
      <c r="AB184" s="172"/>
      <c r="AC184" s="172"/>
      <c r="AD184" s="172"/>
      <c r="AE184" s="51"/>
    </row>
    <row r="185" spans="1:31" x14ac:dyDescent="0.25">
      <c r="A185" s="68"/>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c r="AA185" s="172"/>
      <c r="AB185" s="172"/>
      <c r="AC185" s="172"/>
      <c r="AD185" s="172"/>
      <c r="AE185" s="51"/>
    </row>
    <row r="186" spans="1:31" x14ac:dyDescent="0.25">
      <c r="A186" s="68"/>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c r="AA186" s="172"/>
      <c r="AB186" s="172"/>
      <c r="AC186" s="172"/>
      <c r="AD186" s="172"/>
      <c r="AE186" s="51"/>
    </row>
    <row r="187" spans="1:31" x14ac:dyDescent="0.25">
      <c r="A187" s="68"/>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c r="AA187" s="172"/>
      <c r="AB187" s="172"/>
      <c r="AC187" s="172"/>
      <c r="AD187" s="172"/>
      <c r="AE187" s="51"/>
    </row>
    <row r="188" spans="1:31" x14ac:dyDescent="0.25">
      <c r="A188" s="68"/>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c r="AA188" s="172"/>
      <c r="AB188" s="172"/>
      <c r="AC188" s="172"/>
      <c r="AD188" s="172"/>
      <c r="AE188" s="51"/>
    </row>
    <row r="189" spans="1:31" x14ac:dyDescent="0.25">
      <c r="A189" s="68"/>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c r="AA189" s="172"/>
      <c r="AB189" s="172"/>
      <c r="AC189" s="172"/>
      <c r="AD189" s="172"/>
      <c r="AE189" s="51"/>
    </row>
    <row r="190" spans="1:31" x14ac:dyDescent="0.25">
      <c r="A190" s="68"/>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c r="AA190" s="172"/>
      <c r="AB190" s="172"/>
      <c r="AC190" s="172"/>
      <c r="AD190" s="172"/>
      <c r="AE190" s="51"/>
    </row>
    <row r="191" spans="1:31" x14ac:dyDescent="0.25">
      <c r="A191" s="68"/>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c r="AA191" s="172"/>
      <c r="AB191" s="172"/>
      <c r="AC191" s="172"/>
      <c r="AD191" s="172"/>
      <c r="AE191" s="51"/>
    </row>
    <row r="192" spans="1:31" x14ac:dyDescent="0.25">
      <c r="A192" s="68"/>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c r="AA192" s="172"/>
      <c r="AB192" s="172"/>
      <c r="AC192" s="172"/>
      <c r="AD192" s="172"/>
      <c r="AE192" s="51"/>
    </row>
    <row r="193" spans="1:31" x14ac:dyDescent="0.25">
      <c r="A193" s="68"/>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c r="AA193" s="172"/>
      <c r="AB193" s="172"/>
      <c r="AC193" s="172"/>
      <c r="AD193" s="172"/>
      <c r="AE193" s="51"/>
    </row>
    <row r="194" spans="1:31" x14ac:dyDescent="0.25">
      <c r="A194" s="68"/>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c r="AA194" s="172"/>
      <c r="AB194" s="172"/>
      <c r="AC194" s="172"/>
      <c r="AD194" s="172"/>
      <c r="AE194" s="51"/>
    </row>
    <row r="195" spans="1:31" x14ac:dyDescent="0.25">
      <c r="A195" s="68"/>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c r="AA195" s="172"/>
      <c r="AB195" s="172"/>
      <c r="AC195" s="172"/>
      <c r="AD195" s="172"/>
      <c r="AE195" s="51"/>
    </row>
    <row r="196" spans="1:31" x14ac:dyDescent="0.25">
      <c r="A196" s="68"/>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c r="AA196" s="172"/>
      <c r="AB196" s="172"/>
      <c r="AC196" s="172"/>
      <c r="AD196" s="172"/>
      <c r="AE196" s="51"/>
    </row>
    <row r="197" spans="1:31" x14ac:dyDescent="0.25">
      <c r="A197" s="68"/>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c r="AA197" s="172"/>
      <c r="AB197" s="172"/>
      <c r="AC197" s="172"/>
      <c r="AD197" s="172"/>
      <c r="AE197" s="51"/>
    </row>
    <row r="198" spans="1:31" x14ac:dyDescent="0.25">
      <c r="A198" s="68"/>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c r="AA198" s="172"/>
      <c r="AB198" s="172"/>
      <c r="AC198" s="172"/>
      <c r="AD198" s="172"/>
      <c r="AE198" s="51"/>
    </row>
    <row r="199" spans="1:31" x14ac:dyDescent="0.25">
      <c r="A199" s="68"/>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c r="AA199" s="172"/>
      <c r="AB199" s="172"/>
      <c r="AC199" s="172"/>
      <c r="AD199" s="172"/>
      <c r="AE199" s="51"/>
    </row>
    <row r="200" spans="1:31" x14ac:dyDescent="0.25">
      <c r="A200" s="68"/>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c r="AA200" s="172"/>
      <c r="AB200" s="172"/>
      <c r="AC200" s="172"/>
      <c r="AD200" s="172"/>
      <c r="AE200" s="51"/>
    </row>
    <row r="201" spans="1:31" x14ac:dyDescent="0.25">
      <c r="A201" s="68"/>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c r="AA201" s="172"/>
      <c r="AB201" s="172"/>
      <c r="AC201" s="172"/>
      <c r="AD201" s="172"/>
      <c r="AE201" s="51"/>
    </row>
    <row r="202" spans="1:31" x14ac:dyDescent="0.25">
      <c r="A202" s="68"/>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c r="AA202" s="172"/>
      <c r="AB202" s="172"/>
      <c r="AC202" s="172"/>
      <c r="AD202" s="172"/>
      <c r="AE202" s="51"/>
    </row>
    <row r="203" spans="1:31" x14ac:dyDescent="0.25">
      <c r="A203" s="68"/>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c r="AA203" s="172"/>
      <c r="AB203" s="172"/>
      <c r="AC203" s="172"/>
      <c r="AD203" s="172"/>
      <c r="AE203" s="51"/>
    </row>
    <row r="204" spans="1:31" x14ac:dyDescent="0.25">
      <c r="A204" s="68"/>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c r="AA204" s="172"/>
      <c r="AB204" s="172"/>
      <c r="AC204" s="172"/>
      <c r="AD204" s="172"/>
      <c r="AE204" s="51"/>
    </row>
    <row r="205" spans="1:31" x14ac:dyDescent="0.25">
      <c r="A205" s="68"/>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c r="AA205" s="172"/>
      <c r="AB205" s="172"/>
      <c r="AC205" s="172"/>
      <c r="AD205" s="172"/>
      <c r="AE205" s="51"/>
    </row>
    <row r="206" spans="1:31" x14ac:dyDescent="0.25">
      <c r="A206" s="68"/>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c r="AA206" s="172"/>
      <c r="AB206" s="172"/>
      <c r="AC206" s="172"/>
      <c r="AD206" s="172"/>
      <c r="AE206" s="51"/>
    </row>
    <row r="207" spans="1:31" ht="18.75" x14ac:dyDescent="0.25">
      <c r="A207" s="50" t="s">
        <v>139</v>
      </c>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c r="AA207" s="172"/>
      <c r="AB207" s="172"/>
      <c r="AC207" s="172"/>
      <c r="AD207" s="172"/>
      <c r="AE207" s="51"/>
    </row>
    <row r="208" spans="1:31" ht="18.75" customHeight="1" x14ac:dyDescent="0.25">
      <c r="A208" s="110" t="s">
        <v>140</v>
      </c>
      <c r="B208" s="179"/>
      <c r="C208" s="179"/>
      <c r="D208" s="179"/>
      <c r="E208" s="179"/>
      <c r="F208" s="179"/>
      <c r="G208" s="179"/>
      <c r="H208" s="179"/>
      <c r="I208" s="179"/>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12"/>
    </row>
    <row r="209" spans="1:31" ht="15" customHeight="1" x14ac:dyDescent="0.25">
      <c r="A209" s="110"/>
      <c r="B209" s="179"/>
      <c r="C209" s="179"/>
      <c r="D209" s="179"/>
      <c r="E209" s="179"/>
      <c r="F209" s="179"/>
      <c r="G209" s="179"/>
      <c r="H209" s="179"/>
      <c r="I209" s="179"/>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12"/>
    </row>
    <row r="210" spans="1:31" ht="15" customHeight="1" x14ac:dyDescent="0.25">
      <c r="A210" s="110"/>
      <c r="B210" s="179"/>
      <c r="C210" s="179"/>
      <c r="D210" s="179"/>
      <c r="E210" s="179"/>
      <c r="F210" s="179"/>
      <c r="G210" s="179"/>
      <c r="H210" s="179"/>
      <c r="I210" s="179"/>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12"/>
    </row>
    <row r="211" spans="1:31" ht="15" customHeight="1" x14ac:dyDescent="0.25">
      <c r="A211" s="110"/>
      <c r="B211" s="179"/>
      <c r="C211" s="179"/>
      <c r="D211" s="179"/>
      <c r="E211" s="179"/>
      <c r="F211" s="179"/>
      <c r="G211" s="179"/>
      <c r="H211" s="179"/>
      <c r="I211" s="179"/>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12"/>
    </row>
    <row r="212" spans="1:31" ht="15" customHeight="1" x14ac:dyDescent="0.25">
      <c r="A212" s="110"/>
      <c r="B212" s="179"/>
      <c r="C212" s="179"/>
      <c r="D212" s="179"/>
      <c r="E212" s="179"/>
      <c r="F212" s="179"/>
      <c r="G212" s="179"/>
      <c r="H212" s="179"/>
      <c r="I212" s="179"/>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12"/>
    </row>
    <row r="213" spans="1:31" ht="15" customHeight="1" x14ac:dyDescent="0.25">
      <c r="A213" s="110"/>
      <c r="B213" s="179"/>
      <c r="C213" s="179"/>
      <c r="D213" s="179"/>
      <c r="E213" s="179"/>
      <c r="F213" s="179"/>
      <c r="G213" s="179"/>
      <c r="H213" s="179"/>
      <c r="I213" s="179"/>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12"/>
    </row>
    <row r="214" spans="1:31" ht="15" customHeight="1" x14ac:dyDescent="0.25">
      <c r="A214" s="113"/>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c r="AB214" s="114"/>
      <c r="AC214" s="114"/>
      <c r="AD214" s="114"/>
      <c r="AE214" s="115"/>
    </row>
    <row r="215" spans="1:31" x14ac:dyDescent="0.25">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c r="AA215" s="172"/>
      <c r="AB215" s="172"/>
      <c r="AC215" s="172"/>
      <c r="AD215" s="172"/>
      <c r="AE215" s="172"/>
    </row>
    <row r="216" spans="1:31" x14ac:dyDescent="0.25">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c r="AA216" s="172"/>
      <c r="AB216" s="172"/>
      <c r="AC216" s="172"/>
      <c r="AD216" s="172"/>
      <c r="AE216" s="172"/>
    </row>
    <row r="217" spans="1:31" x14ac:dyDescent="0.25">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c r="AA217" s="172"/>
      <c r="AB217" s="172"/>
      <c r="AC217" s="172"/>
      <c r="AD217" s="172"/>
      <c r="AE217" s="172"/>
    </row>
    <row r="218" spans="1:31" x14ac:dyDescent="0.25">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c r="AA218" s="172"/>
      <c r="AB218" s="172"/>
      <c r="AC218" s="172"/>
      <c r="AD218" s="172"/>
      <c r="AE218" s="172"/>
    </row>
    <row r="219" spans="1:31" x14ac:dyDescent="0.25">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c r="AA219" s="172"/>
      <c r="AB219" s="172"/>
      <c r="AC219" s="172"/>
      <c r="AD219" s="172"/>
      <c r="AE219" s="172"/>
    </row>
    <row r="220" spans="1:31" x14ac:dyDescent="0.25">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c r="AA220" s="172"/>
      <c r="AB220" s="172"/>
      <c r="AC220" s="172"/>
      <c r="AD220" s="172"/>
      <c r="AE220" s="172"/>
    </row>
    <row r="221" spans="1:31" x14ac:dyDescent="0.25">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c r="AA221" s="172"/>
      <c r="AB221" s="172"/>
      <c r="AC221" s="172"/>
      <c r="AD221" s="172"/>
      <c r="AE221" s="172"/>
    </row>
    <row r="222" spans="1:31" x14ac:dyDescent="0.25">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c r="AA222" s="172"/>
      <c r="AB222" s="172"/>
      <c r="AC222" s="172"/>
      <c r="AD222" s="172"/>
      <c r="AE222" s="172"/>
    </row>
    <row r="223" spans="1:31" x14ac:dyDescent="0.25">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c r="AA223" s="172"/>
      <c r="AB223" s="172"/>
      <c r="AC223" s="172"/>
      <c r="AD223" s="172"/>
      <c r="AE223" s="172"/>
    </row>
    <row r="224" spans="1:31" x14ac:dyDescent="0.25">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c r="AA224" s="172"/>
      <c r="AB224" s="172"/>
      <c r="AC224" s="172"/>
      <c r="AD224" s="172"/>
      <c r="AE224" s="172"/>
    </row>
    <row r="225" spans="1:31" x14ac:dyDescent="0.25">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c r="AA225" s="172"/>
      <c r="AB225" s="172"/>
      <c r="AC225" s="172"/>
      <c r="AD225" s="172"/>
      <c r="AE225" s="172"/>
    </row>
    <row r="226" spans="1:31" x14ac:dyDescent="0.25">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c r="AA226" s="172"/>
      <c r="AB226" s="172"/>
      <c r="AC226" s="172"/>
      <c r="AD226" s="172"/>
      <c r="AE226" s="172"/>
    </row>
    <row r="227" spans="1:31" x14ac:dyDescent="0.25">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c r="AA227" s="172"/>
      <c r="AB227" s="172"/>
      <c r="AC227" s="172"/>
      <c r="AD227" s="172"/>
      <c r="AE227" s="172"/>
    </row>
    <row r="228" spans="1:31" x14ac:dyDescent="0.25">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c r="AA228" s="172"/>
      <c r="AB228" s="172"/>
      <c r="AC228" s="172"/>
      <c r="AD228" s="172"/>
      <c r="AE228" s="172"/>
    </row>
    <row r="229" spans="1:31" x14ac:dyDescent="0.25">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c r="AA229" s="172"/>
      <c r="AB229" s="172"/>
      <c r="AC229" s="172"/>
      <c r="AD229" s="172"/>
      <c r="AE229" s="172"/>
    </row>
  </sheetData>
  <mergeCells count="31">
    <mergeCell ref="E148:R170"/>
    <mergeCell ref="S148:AE170"/>
    <mergeCell ref="A144:F144"/>
    <mergeCell ref="A208:AE214"/>
    <mergeCell ref="A141:AE141"/>
    <mergeCell ref="A55:AE60"/>
    <mergeCell ref="A63:AE69"/>
    <mergeCell ref="A103:AE110"/>
    <mergeCell ref="L111:AE111"/>
    <mergeCell ref="A114:G140"/>
    <mergeCell ref="L114:AA140"/>
    <mergeCell ref="H112:K140"/>
    <mergeCell ref="AB112:AE140"/>
    <mergeCell ref="A77:AE77"/>
    <mergeCell ref="A78:D100"/>
    <mergeCell ref="A111:K111"/>
    <mergeCell ref="A9:AE9"/>
    <mergeCell ref="E78:N100"/>
    <mergeCell ref="O78:AE100"/>
    <mergeCell ref="A147:AE147"/>
    <mergeCell ref="A148:D170"/>
    <mergeCell ref="A13:F13"/>
    <mergeCell ref="A73:F73"/>
    <mergeCell ref="A74:F74"/>
    <mergeCell ref="A15:AE15"/>
    <mergeCell ref="A16:D33"/>
    <mergeCell ref="E16:N33"/>
    <mergeCell ref="O16:AE33"/>
    <mergeCell ref="A112:G113"/>
    <mergeCell ref="L112:AA113"/>
    <mergeCell ref="A70:AE70"/>
  </mergeCells>
  <pageMargins left="0.7" right="0.7" top="0.75" bottom="0.75" header="0.3" footer="0.3"/>
  <pageSetup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612DE-36A0-4506-AACB-4F7343D252B3}">
  <dimension ref="A1:AW867"/>
  <sheetViews>
    <sheetView showGridLines="0" zoomScale="85" zoomScaleNormal="85" workbookViewId="0">
      <selection activeCell="A2" sqref="A1:AC1048576"/>
    </sheetView>
  </sheetViews>
  <sheetFormatPr defaultRowHeight="15" x14ac:dyDescent="0.25"/>
  <cols>
    <col min="1" max="1" width="29.5703125" customWidth="1"/>
    <col min="2" max="2" width="21" customWidth="1"/>
    <col min="3" max="3" width="21.85546875" customWidth="1"/>
    <col min="4" max="4" width="9.140625" customWidth="1"/>
    <col min="5" max="6" width="16.42578125" style="1" customWidth="1"/>
    <col min="7" max="7" width="21.140625" style="1" customWidth="1"/>
    <col min="8" max="8" width="18.85546875" style="1" customWidth="1"/>
    <col min="9" max="9" width="25.5703125" style="1" customWidth="1"/>
    <col min="10" max="26" width="18.140625" style="1" customWidth="1"/>
    <col min="27" max="28" width="22" style="1" customWidth="1"/>
    <col min="29" max="31" width="22.28515625" style="1" customWidth="1"/>
    <col min="32" max="40" width="22.28515625" customWidth="1"/>
    <col min="41" max="41" width="29.5703125" customWidth="1"/>
    <col min="42" max="43" width="19.7109375" style="168" customWidth="1"/>
    <col min="44" max="44" width="33.85546875" style="168" customWidth="1"/>
    <col min="45" max="48" width="31.5703125" customWidth="1"/>
    <col min="49" max="49" width="38.85546875" customWidth="1"/>
  </cols>
  <sheetData>
    <row r="1" spans="1:49" ht="21" x14ac:dyDescent="0.35">
      <c r="A1" s="147" t="s">
        <v>39</v>
      </c>
      <c r="B1" s="148"/>
      <c r="C1" s="148"/>
      <c r="D1" s="148"/>
      <c r="E1" s="148"/>
      <c r="F1" s="148"/>
      <c r="G1" s="149"/>
      <c r="I1" s="139" t="s">
        <v>10</v>
      </c>
      <c r="J1" s="139"/>
    </row>
    <row r="2" spans="1:49" x14ac:dyDescent="0.25">
      <c r="A2" s="22" t="s">
        <v>40</v>
      </c>
      <c r="F2" s="27" t="s">
        <v>3</v>
      </c>
      <c r="G2" s="19"/>
      <c r="I2" s="6" t="s">
        <v>9</v>
      </c>
      <c r="J2" s="11">
        <f>COUNT(J10:J867)</f>
        <v>858</v>
      </c>
    </row>
    <row r="3" spans="1:49" x14ac:dyDescent="0.25">
      <c r="A3" s="18" t="s">
        <v>1</v>
      </c>
      <c r="F3" t="s">
        <v>2</v>
      </c>
      <c r="G3" s="19"/>
      <c r="I3" s="6" t="s">
        <v>8</v>
      </c>
      <c r="J3" s="4">
        <f>_xlfn.XLOOKUP(1,J10:J867,I10:I867)</f>
        <v>1.0997060264576188</v>
      </c>
    </row>
    <row r="4" spans="1:49" x14ac:dyDescent="0.25">
      <c r="A4" s="20"/>
      <c r="F4" s="21" t="s">
        <v>23</v>
      </c>
      <c r="G4" s="19"/>
      <c r="I4" s="6" t="s">
        <v>25</v>
      </c>
      <c r="J4" s="4">
        <f>_xlfn.XLOOKUP(J2,J10:J867,I10:I867)</f>
        <v>0.99562003832466461</v>
      </c>
    </row>
    <row r="5" spans="1:49" x14ac:dyDescent="0.25">
      <c r="A5" s="22" t="s">
        <v>0</v>
      </c>
      <c r="F5" s="21" t="s">
        <v>24</v>
      </c>
      <c r="G5" s="19"/>
      <c r="I5" s="6" t="s">
        <v>11</v>
      </c>
      <c r="J5" s="4">
        <f>AVERAGE(I10:I867)</f>
        <v>1.0501364138587117</v>
      </c>
      <c r="R5" s="138" t="s">
        <v>52</v>
      </c>
      <c r="S5" s="138"/>
      <c r="T5" s="138"/>
      <c r="U5" s="138"/>
      <c r="V5" s="138"/>
      <c r="W5" s="138"/>
      <c r="X5" s="138"/>
      <c r="Y5" s="138"/>
      <c r="Z5" s="138"/>
      <c r="AA5" s="138"/>
      <c r="AB5" s="138"/>
      <c r="AC5" s="123" t="s">
        <v>84</v>
      </c>
      <c r="AD5" s="124"/>
      <c r="AE5" s="124"/>
      <c r="AF5" s="124"/>
      <c r="AG5" s="124"/>
      <c r="AH5" s="124"/>
      <c r="AI5" s="124"/>
      <c r="AJ5" s="124"/>
      <c r="AK5" s="124"/>
      <c r="AL5" s="124"/>
      <c r="AM5" s="124"/>
      <c r="AN5" s="125"/>
      <c r="AO5" s="138" t="s">
        <v>126</v>
      </c>
      <c r="AP5" s="138"/>
      <c r="AQ5" s="138"/>
      <c r="AR5" s="138"/>
      <c r="AS5" s="138"/>
      <c r="AT5" s="138"/>
      <c r="AU5" s="138"/>
      <c r="AV5" s="138"/>
      <c r="AW5" s="138"/>
    </row>
    <row r="6" spans="1:49" x14ac:dyDescent="0.25">
      <c r="A6" s="20" t="s">
        <v>5</v>
      </c>
      <c r="G6" s="19"/>
      <c r="I6" s="6" t="s">
        <v>18</v>
      </c>
      <c r="J6" s="13">
        <f>_xlfn.STDEV.S(G11:G867)</f>
        <v>2.2843868905190086E-2</v>
      </c>
      <c r="R6" s="138"/>
      <c r="S6" s="138"/>
      <c r="T6" s="138"/>
      <c r="U6" s="138"/>
      <c r="V6" s="138"/>
      <c r="W6" s="138"/>
      <c r="X6" s="138"/>
      <c r="Y6" s="138"/>
      <c r="Z6" s="138"/>
      <c r="AA6" s="138"/>
      <c r="AB6" s="138"/>
      <c r="AC6" s="126"/>
      <c r="AD6" s="127"/>
      <c r="AE6" s="127"/>
      <c r="AF6" s="127"/>
      <c r="AG6" s="127"/>
      <c r="AH6" s="127"/>
      <c r="AI6" s="127"/>
      <c r="AJ6" s="127"/>
      <c r="AK6" s="127"/>
      <c r="AL6" s="127"/>
      <c r="AM6" s="127"/>
      <c r="AN6" s="128"/>
      <c r="AO6" s="138"/>
      <c r="AP6" s="138"/>
      <c r="AQ6" s="138"/>
      <c r="AR6" s="138"/>
      <c r="AS6" s="138"/>
      <c r="AT6" s="138"/>
      <c r="AU6" s="138"/>
      <c r="AV6" s="138"/>
      <c r="AW6" s="138"/>
    </row>
    <row r="7" spans="1:49" x14ac:dyDescent="0.25">
      <c r="A7" s="23"/>
      <c r="B7" s="24"/>
      <c r="C7" s="24"/>
      <c r="D7" s="24"/>
      <c r="E7" s="25"/>
      <c r="F7" s="25"/>
      <c r="G7" s="26"/>
      <c r="I7" s="6" t="s">
        <v>19</v>
      </c>
      <c r="J7" s="13">
        <f>_xlfn.STDEV.S(H11:H867)</f>
        <v>2.4160479246575647E-2</v>
      </c>
      <c r="R7" s="2" t="s">
        <v>58</v>
      </c>
      <c r="S7" s="122" t="s">
        <v>61</v>
      </c>
      <c r="T7" s="122"/>
      <c r="U7" s="137"/>
      <c r="V7" s="122" t="s">
        <v>62</v>
      </c>
      <c r="W7" s="122"/>
      <c r="X7" s="2" t="s">
        <v>58</v>
      </c>
      <c r="Y7" s="122" t="s">
        <v>61</v>
      </c>
      <c r="Z7" s="122"/>
      <c r="AA7" s="143" t="s">
        <v>78</v>
      </c>
      <c r="AB7" s="144"/>
      <c r="AC7" s="122" t="s">
        <v>105</v>
      </c>
      <c r="AD7" s="122"/>
      <c r="AE7" s="122"/>
      <c r="AF7" s="122"/>
      <c r="AG7" s="122"/>
      <c r="AH7" s="122"/>
      <c r="AI7" s="122" t="s">
        <v>110</v>
      </c>
      <c r="AJ7" s="122"/>
      <c r="AK7" s="122"/>
      <c r="AL7" s="122"/>
      <c r="AM7" s="122"/>
      <c r="AN7" s="122"/>
      <c r="AO7" s="122" t="s">
        <v>127</v>
      </c>
      <c r="AP7" s="122"/>
      <c r="AQ7" s="122"/>
      <c r="AR7" s="122"/>
      <c r="AS7" s="122"/>
      <c r="AT7" s="122"/>
      <c r="AU7" s="122"/>
      <c r="AV7" s="122"/>
      <c r="AW7" s="122"/>
    </row>
    <row r="8" spans="1:49" x14ac:dyDescent="0.25">
      <c r="R8" s="5">
        <f>SUM(R10:R867)</f>
        <v>23</v>
      </c>
      <c r="S8" s="122"/>
      <c r="T8" s="122"/>
      <c r="U8" s="137"/>
      <c r="V8" s="122"/>
      <c r="W8" s="122"/>
      <c r="X8" s="5">
        <f>SUM(X10:X867)</f>
        <v>22</v>
      </c>
      <c r="Y8" s="122"/>
      <c r="Z8" s="122"/>
      <c r="AA8" s="145"/>
      <c r="AB8" s="146"/>
      <c r="AC8" s="122"/>
      <c r="AD8" s="122"/>
      <c r="AE8" s="122"/>
      <c r="AF8" s="122"/>
      <c r="AG8" s="122"/>
      <c r="AH8" s="122"/>
      <c r="AI8" s="122"/>
      <c r="AJ8" s="122"/>
      <c r="AK8" s="122"/>
      <c r="AL8" s="122"/>
      <c r="AM8" s="122"/>
      <c r="AN8" s="122"/>
      <c r="AO8" s="122"/>
      <c r="AP8" s="122"/>
      <c r="AQ8" s="122"/>
      <c r="AR8" s="122"/>
      <c r="AS8" s="122"/>
      <c r="AT8" s="122"/>
      <c r="AU8" s="122"/>
      <c r="AV8" s="122"/>
      <c r="AW8" s="122"/>
    </row>
    <row r="9" spans="1:49" ht="60" x14ac:dyDescent="0.25">
      <c r="A9" s="78" t="s">
        <v>21</v>
      </c>
      <c r="B9" s="78"/>
      <c r="C9" s="78"/>
      <c r="E9" s="14" t="s">
        <v>6</v>
      </c>
      <c r="F9" s="14" t="s">
        <v>4</v>
      </c>
      <c r="G9" s="15" t="s">
        <v>16</v>
      </c>
      <c r="H9" s="15" t="s">
        <v>17</v>
      </c>
      <c r="I9" s="35" t="s">
        <v>20</v>
      </c>
      <c r="J9" s="35" t="s">
        <v>7</v>
      </c>
      <c r="K9" s="35" t="s">
        <v>28</v>
      </c>
      <c r="L9" s="35" t="s">
        <v>27</v>
      </c>
      <c r="M9" s="35" t="s">
        <v>15</v>
      </c>
      <c r="N9" s="35" t="s">
        <v>14</v>
      </c>
      <c r="O9" s="35" t="s">
        <v>29</v>
      </c>
      <c r="P9" s="35" t="s">
        <v>30</v>
      </c>
      <c r="Q9" s="35" t="s">
        <v>26</v>
      </c>
      <c r="R9" s="36" t="s">
        <v>89</v>
      </c>
      <c r="S9" s="36" t="s">
        <v>85</v>
      </c>
      <c r="T9" s="36" t="s">
        <v>86</v>
      </c>
      <c r="U9" s="36" t="s">
        <v>76</v>
      </c>
      <c r="V9" s="36" t="s">
        <v>87</v>
      </c>
      <c r="W9" s="36" t="s">
        <v>88</v>
      </c>
      <c r="X9" s="36" t="s">
        <v>90</v>
      </c>
      <c r="Y9" s="36" t="s">
        <v>87</v>
      </c>
      <c r="Z9" s="36" t="s">
        <v>88</v>
      </c>
      <c r="AA9" s="28" t="s">
        <v>42</v>
      </c>
      <c r="AB9" s="28" t="s">
        <v>41</v>
      </c>
      <c r="AC9" s="63" t="s">
        <v>91</v>
      </c>
      <c r="AD9" s="63" t="s">
        <v>93</v>
      </c>
      <c r="AE9" s="63" t="s">
        <v>94</v>
      </c>
      <c r="AF9" s="63" t="s">
        <v>92</v>
      </c>
      <c r="AG9" s="63" t="s">
        <v>95</v>
      </c>
      <c r="AH9" s="63" t="s">
        <v>96</v>
      </c>
      <c r="AI9" s="63" t="s">
        <v>91</v>
      </c>
      <c r="AJ9" s="63" t="s">
        <v>106</v>
      </c>
      <c r="AK9" s="63" t="s">
        <v>107</v>
      </c>
      <c r="AL9" s="63" t="s">
        <v>92</v>
      </c>
      <c r="AM9" s="63" t="s">
        <v>108</v>
      </c>
      <c r="AN9" s="63" t="s">
        <v>109</v>
      </c>
      <c r="AO9" s="36" t="s">
        <v>134</v>
      </c>
      <c r="AP9" s="36" t="s">
        <v>133</v>
      </c>
      <c r="AQ9" s="36" t="s">
        <v>132</v>
      </c>
      <c r="AR9" s="36" t="s">
        <v>136</v>
      </c>
      <c r="AS9" s="36" t="s">
        <v>134</v>
      </c>
      <c r="AT9" s="176" t="s">
        <v>135</v>
      </c>
      <c r="AU9" s="176" t="s">
        <v>133</v>
      </c>
      <c r="AV9" s="176" t="s">
        <v>132</v>
      </c>
      <c r="AW9" s="176" t="s">
        <v>136</v>
      </c>
    </row>
    <row r="10" spans="1:49" x14ac:dyDescent="0.25">
      <c r="A10" s="140" t="s">
        <v>32</v>
      </c>
      <c r="B10" s="11" t="s">
        <v>28</v>
      </c>
      <c r="C10" s="4">
        <f>_xlfn.XLOOKUP(ROUNDUP(J2*0.975,0),J10:J867,I10:I867)</f>
        <v>1.0103997400064997</v>
      </c>
      <c r="D10" s="12"/>
      <c r="E10" s="3">
        <v>51.09</v>
      </c>
      <c r="F10" s="3">
        <v>48.52</v>
      </c>
      <c r="G10" s="13">
        <f t="shared" ref="G10:G73" si="0">(E10/E11)-1</f>
        <v>-4.6828358208955145E-2</v>
      </c>
      <c r="H10" s="13">
        <f t="shared" ref="H10:H73" si="1">(F10/F11)-1</f>
        <v>-2.8239535349489198E-2</v>
      </c>
      <c r="I10" s="4">
        <f t="shared" ref="I10:I73" si="2">E10/F10</f>
        <v>1.0529678483099754</v>
      </c>
      <c r="J10" s="5">
        <f t="shared" ref="J10:J73" si="3">RANK(I10,$I$10:$I$867,0)</f>
        <v>398</v>
      </c>
      <c r="K10" s="4">
        <f t="shared" ref="K10:K73" si="4">$C$10</f>
        <v>1.0103997400064997</v>
      </c>
      <c r="L10" s="4">
        <f t="shared" ref="L10:L73" si="5">$C$11</f>
        <v>1.0131865736704446</v>
      </c>
      <c r="M10" s="4">
        <f t="shared" ref="M10:M73" si="6">$C$12</f>
        <v>1.0144658753709199</v>
      </c>
      <c r="N10" s="4">
        <f t="shared" ref="N10:N73" si="7">$C$13</f>
        <v>1.0828940432261467</v>
      </c>
      <c r="O10" s="4">
        <f t="shared" ref="O10:O73" si="8">$C$14</f>
        <v>1.0841512890982856</v>
      </c>
      <c r="P10" s="4">
        <f t="shared" ref="P10:P73" si="9">$C$15</f>
        <v>1.0857984017944764</v>
      </c>
      <c r="Q10" s="4">
        <f t="shared" ref="Q10:Q73" si="10">$J$5</f>
        <v>1.0501364138587117</v>
      </c>
      <c r="R10" s="5">
        <f>IF(AND(I11 &lt; M10, I10 &gt;=M10), 1, IF(AND(I11 &gt;= M10, I10 &lt; M10), 1, 0))</f>
        <v>0</v>
      </c>
      <c r="S10" s="3" t="str">
        <f t="shared" ref="S10" si="11">IF(R10=1,E10,"")</f>
        <v/>
      </c>
      <c r="T10" s="3" t="str">
        <f t="shared" ref="T10" si="12">IF(R10=1,F10,"")</f>
        <v/>
      </c>
      <c r="U10" s="5">
        <f>IF(AND(I11 &lt; Q10, I10 &gt;=Q10), 1, IF(AND(I11 &gt;= Q10, I10 &lt; Q10), 1, 0))</f>
        <v>0</v>
      </c>
      <c r="V10" s="3" t="str">
        <f t="shared" ref="V10:V74" si="13">IF(AND(U10=1,S10&gt;0.01),E10,"")</f>
        <v/>
      </c>
      <c r="W10" s="3" t="str">
        <f>IF(AND(U10=1,T10&gt;0.01),F10,"")</f>
        <v/>
      </c>
      <c r="X10" s="5">
        <f t="shared" ref="X10:X73" si="14">IF(AND(I11 &gt; N10, I10 &lt;=N10), 1, IF(AND(I11 &lt;= N10, I10 &gt; N10), 1, 0))</f>
        <v>0</v>
      </c>
      <c r="Y10" s="3" t="str">
        <f>IF(X10=1,E10,"")</f>
        <v/>
      </c>
      <c r="Z10" s="3" t="str">
        <f>IF(X10=1,F10,"")</f>
        <v/>
      </c>
      <c r="AA10" s="5" t="str">
        <f t="shared" ref="AA10:AA73" si="15">IF(I10&gt;N10, "SELL BRENT, BUY WTI", IF(I10&lt;M10, "BUY BRENT, SELL WTI", "No action"))</f>
        <v>No action</v>
      </c>
      <c r="AB10" s="5" t="str">
        <f>AA10</f>
        <v>No action</v>
      </c>
      <c r="AC10" s="5">
        <f>IF(AND(I11 &lt; L10, I10 &gt;=L10), 1, IF(AND(I11 &gt;= L10, I10 &lt; L10), 1, 0))</f>
        <v>0</v>
      </c>
      <c r="AD10" s="3" t="str">
        <f>IF(AC10=1,E10,"")</f>
        <v/>
      </c>
      <c r="AE10" s="3" t="str">
        <f>IF(AC10=1,F10,"")</f>
        <v/>
      </c>
      <c r="AF10" s="11">
        <f>IF(AND(I11 &lt; O10, I10 &gt;=O10), 1, IF(AND(I11 &gt;= O10, I10 &lt; O10), 1, 0))</f>
        <v>0</v>
      </c>
      <c r="AG10" s="3" t="str">
        <f>IF(AF10=1,E10,"")</f>
        <v/>
      </c>
      <c r="AH10" s="3" t="str">
        <f>IF(AF10=1,F10,"")</f>
        <v/>
      </c>
      <c r="AI10" s="11">
        <f>IF(AND(I11 &lt; K10, I10 &gt;=K10), 1, IF(AND(I11 &gt;= K10, I10 &lt; K10), 1, 0))</f>
        <v>0</v>
      </c>
      <c r="AJ10" s="11" t="str">
        <f>IF(AI10=1,E10,"")</f>
        <v/>
      </c>
      <c r="AK10" s="11" t="str">
        <f>IF(AI10=1,F10,"")</f>
        <v/>
      </c>
      <c r="AL10" s="11">
        <f>IF(AND(I11 &lt; P10, I10 &gt;=P10), 1, IF(AND(I11 &gt;= P10, I10 &lt; P10), 1, 0))</f>
        <v>0</v>
      </c>
      <c r="AM10" s="11" t="str">
        <f>IF(AL10=1,E10,"")</f>
        <v/>
      </c>
      <c r="AN10" s="11" t="str">
        <f>IF(AL10=1,F10,"")</f>
        <v/>
      </c>
      <c r="AO10" s="4">
        <f>(1-0.01)*I10</f>
        <v>1.0424381698268756</v>
      </c>
      <c r="AP10" s="169"/>
      <c r="AQ10" s="170"/>
      <c r="AR10" s="170"/>
      <c r="AS10" s="7"/>
      <c r="AT10" s="4">
        <f>(1+0.01)*I10</f>
        <v>1.0634975267930751</v>
      </c>
      <c r="AU10" s="4"/>
      <c r="AV10" s="5">
        <f>X10</f>
        <v>0</v>
      </c>
      <c r="AW10" s="7"/>
    </row>
    <row r="11" spans="1:49" x14ac:dyDescent="0.25">
      <c r="A11" s="141"/>
      <c r="B11" s="11" t="s">
        <v>27</v>
      </c>
      <c r="C11" s="4">
        <f>_xlfn.XLOOKUP(ROUNDUP(J2*0.96,0),J10:J867,I10:I867)</f>
        <v>1.0131865736704446</v>
      </c>
      <c r="E11" s="3">
        <v>53.6</v>
      </c>
      <c r="F11" s="3">
        <v>49.93</v>
      </c>
      <c r="G11" s="13">
        <f t="shared" si="0"/>
        <v>-1.2891344383057057E-2</v>
      </c>
      <c r="H11" s="13">
        <f t="shared" si="1"/>
        <v>-1.382579498321157E-2</v>
      </c>
      <c r="I11" s="4">
        <f t="shared" si="2"/>
        <v>1.073502904065692</v>
      </c>
      <c r="J11" s="5">
        <f t="shared" si="3"/>
        <v>89</v>
      </c>
      <c r="K11" s="4">
        <f t="shared" si="4"/>
        <v>1.0103997400064997</v>
      </c>
      <c r="L11" s="4">
        <f t="shared" si="5"/>
        <v>1.0131865736704446</v>
      </c>
      <c r="M11" s="4">
        <f t="shared" si="6"/>
        <v>1.0144658753709199</v>
      </c>
      <c r="N11" s="4">
        <f t="shared" si="7"/>
        <v>1.0828940432261467</v>
      </c>
      <c r="O11" s="4">
        <f t="shared" si="8"/>
        <v>1.0841512890982856</v>
      </c>
      <c r="P11" s="4">
        <f t="shared" si="9"/>
        <v>1.0857984017944764</v>
      </c>
      <c r="Q11" s="4">
        <f t="shared" si="10"/>
        <v>1.0501364138587117</v>
      </c>
      <c r="R11" s="5">
        <f t="shared" ref="R11:R74" si="16">IF(AND(I12 &lt; M11, I11 &gt;=M11), 1, IF(AND(I12 &gt;= M11, I11 &lt; M11), 1, 0))</f>
        <v>0</v>
      </c>
      <c r="S11" s="3" t="str">
        <f t="shared" ref="S11:S74" si="17">IF(R11=1,E11,"")</f>
        <v/>
      </c>
      <c r="T11" s="3" t="str">
        <f t="shared" ref="T11:T74" si="18">IF(R11=1,F11,"")</f>
        <v/>
      </c>
      <c r="U11" s="5">
        <f t="shared" ref="U11:U74" si="19">IF(AND(I12 &lt; Q11, I11 &gt;=Q11), 1, IF(AND(I12 &gt;= Q11, I11 &lt; Q11), 1, 0))</f>
        <v>0</v>
      </c>
      <c r="V11" s="3" t="str">
        <f t="shared" si="13"/>
        <v/>
      </c>
      <c r="W11" s="3" t="str">
        <f t="shared" ref="W11:W74" si="20">IF(AND(U11=1,T11&gt;0.01),F11,"")</f>
        <v/>
      </c>
      <c r="X11" s="5">
        <f t="shared" si="14"/>
        <v>0</v>
      </c>
      <c r="Y11" s="3" t="str">
        <f t="shared" ref="Y11:Y74" si="21">IF(X11=1,E11,"")</f>
        <v/>
      </c>
      <c r="Z11" s="3" t="str">
        <f t="shared" ref="Z11:Z74" si="22">IF(X11=1,F11,"")</f>
        <v/>
      </c>
      <c r="AA11" s="5" t="str">
        <f t="shared" si="15"/>
        <v>No action</v>
      </c>
      <c r="AB11" s="5" t="str">
        <f>IF(AA11 = AA10," ", AA11)</f>
        <v xml:space="preserve"> </v>
      </c>
      <c r="AC11" s="5">
        <f t="shared" ref="AC11:AC74" si="23">IF(AND(I12 &lt; L11, I11 &gt;=L11), 1, IF(AND(I12 &gt;= L11, I11 &lt; L11), 1, 0))</f>
        <v>0</v>
      </c>
      <c r="AD11" s="3" t="str">
        <f t="shared" ref="AD11:AD74" si="24">IF(AC11=1,E11,"")</f>
        <v/>
      </c>
      <c r="AE11" s="3" t="str">
        <f t="shared" ref="AE11:AE74" si="25">IF(AC11=1,F11,"")</f>
        <v/>
      </c>
      <c r="AF11" s="11">
        <f t="shared" ref="AF11:AF74" si="26">IF(AND(I12 &lt; O11, I11 &gt;=O11), 1, IF(AND(I12 &gt;= O11, I11 &lt; O11), 1, 0))</f>
        <v>0</v>
      </c>
      <c r="AG11" s="3" t="str">
        <f t="shared" ref="AG11:AG74" si="27">IF(AF11=1,E11,"")</f>
        <v/>
      </c>
      <c r="AH11" s="3" t="str">
        <f t="shared" ref="AH11:AH74" si="28">IF(AF11=1,F11,"")</f>
        <v/>
      </c>
      <c r="AI11" s="11">
        <f t="shared" ref="AI11:AI74" si="29">IF(AND(I12 &lt; K11, I11 &gt;=K11), 1, IF(AND(I12 &gt;= K11, I11 &lt; K11), 1, 0))</f>
        <v>0</v>
      </c>
      <c r="AJ11" s="11" t="str">
        <f t="shared" ref="AJ11:AJ74" si="30">IF(AI11=1,E11,"")</f>
        <v/>
      </c>
      <c r="AK11" s="11" t="str">
        <f t="shared" ref="AK11:AK74" si="31">IF(AI11=1,F11,"")</f>
        <v/>
      </c>
      <c r="AL11" s="11">
        <f t="shared" ref="AL11:AL74" si="32">IF(AND(I12 &lt; P11, I11 &gt;=P11), 1, IF(AND(I12 &gt;= P11, I11 &lt; P11), 1, 0))</f>
        <v>0</v>
      </c>
      <c r="AM11" s="11" t="str">
        <f t="shared" ref="AM11:AM74" si="33">IF(AL11=1,E11,"")</f>
        <v/>
      </c>
      <c r="AN11" s="11" t="str">
        <f t="shared" ref="AN11:AN74" si="34">IF(AL11=1,F11,"")</f>
        <v/>
      </c>
      <c r="AO11" s="4">
        <f t="shared" ref="AO11:AO74" si="35">(1-0.01)*I11</f>
        <v>1.0627678750250351</v>
      </c>
      <c r="AP11" s="169"/>
      <c r="AQ11" s="170"/>
      <c r="AR11" s="170"/>
      <c r="AS11" s="7"/>
      <c r="AT11" s="4">
        <f t="shared" ref="AT11:AT74" si="36">(1+0.01)*I11</f>
        <v>1.084237933106349</v>
      </c>
      <c r="AU11" s="4"/>
      <c r="AV11" s="5">
        <f t="shared" ref="AV11:AV74" si="37">X11</f>
        <v>0</v>
      </c>
      <c r="AW11" s="7"/>
    </row>
    <row r="12" spans="1:49" x14ac:dyDescent="0.25">
      <c r="A12" s="141"/>
      <c r="B12" s="11" t="s">
        <v>15</v>
      </c>
      <c r="C12" s="4">
        <f>_xlfn.XLOOKUP(ROUNDUP(J2*0.95,0),J10:J867,I10:I867)</f>
        <v>1.0144658753709199</v>
      </c>
      <c r="E12" s="3">
        <v>54.3</v>
      </c>
      <c r="F12" s="3">
        <v>50.63</v>
      </c>
      <c r="G12" s="13">
        <f t="shared" si="0"/>
        <v>-1.4711290915778719E-3</v>
      </c>
      <c r="H12" s="13">
        <f t="shared" si="1"/>
        <v>-3.9346842415894923E-3</v>
      </c>
      <c r="I12" s="4">
        <f t="shared" si="2"/>
        <v>1.0724866679834089</v>
      </c>
      <c r="J12" s="5">
        <f t="shared" si="3"/>
        <v>98</v>
      </c>
      <c r="K12" s="4">
        <f t="shared" si="4"/>
        <v>1.0103997400064997</v>
      </c>
      <c r="L12" s="4">
        <f t="shared" si="5"/>
        <v>1.0131865736704446</v>
      </c>
      <c r="M12" s="4">
        <f t="shared" si="6"/>
        <v>1.0144658753709199</v>
      </c>
      <c r="N12" s="4">
        <f t="shared" si="7"/>
        <v>1.0828940432261467</v>
      </c>
      <c r="O12" s="4">
        <f t="shared" si="8"/>
        <v>1.0841512890982856</v>
      </c>
      <c r="P12" s="4">
        <f t="shared" si="9"/>
        <v>1.0857984017944764</v>
      </c>
      <c r="Q12" s="4">
        <f t="shared" si="10"/>
        <v>1.0501364138587117</v>
      </c>
      <c r="R12" s="5">
        <f t="shared" si="16"/>
        <v>0</v>
      </c>
      <c r="S12" s="3" t="str">
        <f t="shared" si="17"/>
        <v/>
      </c>
      <c r="T12" s="3" t="str">
        <f t="shared" si="18"/>
        <v/>
      </c>
      <c r="U12" s="5">
        <f t="shared" si="19"/>
        <v>0</v>
      </c>
      <c r="V12" s="3" t="str">
        <f t="shared" si="13"/>
        <v/>
      </c>
      <c r="W12" s="3" t="str">
        <f t="shared" si="20"/>
        <v/>
      </c>
      <c r="X12" s="5">
        <f t="shared" si="14"/>
        <v>0</v>
      </c>
      <c r="Y12" s="3" t="str">
        <f t="shared" si="21"/>
        <v/>
      </c>
      <c r="Z12" s="3" t="str">
        <f t="shared" si="22"/>
        <v/>
      </c>
      <c r="AA12" s="5" t="str">
        <f t="shared" si="15"/>
        <v>No action</v>
      </c>
      <c r="AB12" s="5" t="str">
        <f t="shared" ref="AB12:AB75" si="38">IF(AA12 = AA11," ", AA12)</f>
        <v xml:space="preserve"> </v>
      </c>
      <c r="AC12" s="5">
        <f t="shared" si="23"/>
        <v>0</v>
      </c>
      <c r="AD12" s="3" t="str">
        <f t="shared" si="24"/>
        <v/>
      </c>
      <c r="AE12" s="3" t="str">
        <f t="shared" si="25"/>
        <v/>
      </c>
      <c r="AF12" s="11">
        <f t="shared" si="26"/>
        <v>0</v>
      </c>
      <c r="AG12" s="3" t="str">
        <f t="shared" si="27"/>
        <v/>
      </c>
      <c r="AH12" s="3" t="str">
        <f t="shared" si="28"/>
        <v/>
      </c>
      <c r="AI12" s="11">
        <f t="shared" si="29"/>
        <v>0</v>
      </c>
      <c r="AJ12" s="11" t="str">
        <f t="shared" si="30"/>
        <v/>
      </c>
      <c r="AK12" s="11" t="str">
        <f t="shared" si="31"/>
        <v/>
      </c>
      <c r="AL12" s="11">
        <f t="shared" si="32"/>
        <v>0</v>
      </c>
      <c r="AM12" s="11" t="str">
        <f t="shared" si="33"/>
        <v/>
      </c>
      <c r="AN12" s="11" t="str">
        <f t="shared" si="34"/>
        <v/>
      </c>
      <c r="AO12" s="4">
        <f t="shared" si="35"/>
        <v>1.0617618013035748</v>
      </c>
      <c r="AP12" s="169"/>
      <c r="AQ12" s="170"/>
      <c r="AR12" s="170"/>
      <c r="AS12" s="7"/>
      <c r="AT12" s="4">
        <f t="shared" si="36"/>
        <v>1.0832115346632429</v>
      </c>
      <c r="AU12" s="4"/>
      <c r="AV12" s="5">
        <f t="shared" si="37"/>
        <v>0</v>
      </c>
      <c r="AW12" s="7"/>
    </row>
    <row r="13" spans="1:49" x14ac:dyDescent="0.25">
      <c r="A13" s="141"/>
      <c r="B13" s="11" t="s">
        <v>14</v>
      </c>
      <c r="C13" s="4">
        <f>_xlfn.XLOOKUP(ROUNDUP(J2*0.05,0),J10:J867,I10:I867)</f>
        <v>1.0828940432261467</v>
      </c>
      <c r="E13" s="3">
        <v>54.38</v>
      </c>
      <c r="F13" s="3">
        <v>50.83</v>
      </c>
      <c r="G13" s="13">
        <f t="shared" si="0"/>
        <v>-2.8755134845508068E-2</v>
      </c>
      <c r="H13" s="13">
        <f t="shared" si="1"/>
        <v>-2.6990811638591183E-2</v>
      </c>
      <c r="I13" s="4">
        <f t="shared" si="2"/>
        <v>1.0698406452882157</v>
      </c>
      <c r="J13" s="5">
        <f t="shared" si="3"/>
        <v>137</v>
      </c>
      <c r="K13" s="4">
        <f t="shared" si="4"/>
        <v>1.0103997400064997</v>
      </c>
      <c r="L13" s="4">
        <f t="shared" si="5"/>
        <v>1.0131865736704446</v>
      </c>
      <c r="M13" s="4">
        <f t="shared" si="6"/>
        <v>1.0144658753709199</v>
      </c>
      <c r="N13" s="4">
        <f t="shared" si="7"/>
        <v>1.0828940432261467</v>
      </c>
      <c r="O13" s="4">
        <f t="shared" si="8"/>
        <v>1.0841512890982856</v>
      </c>
      <c r="P13" s="4">
        <f t="shared" si="9"/>
        <v>1.0857984017944764</v>
      </c>
      <c r="Q13" s="4">
        <f t="shared" si="10"/>
        <v>1.0501364138587117</v>
      </c>
      <c r="R13" s="5">
        <f t="shared" si="16"/>
        <v>0</v>
      </c>
      <c r="S13" s="3" t="str">
        <f t="shared" si="17"/>
        <v/>
      </c>
      <c r="T13" s="3" t="str">
        <f t="shared" si="18"/>
        <v/>
      </c>
      <c r="U13" s="5">
        <f t="shared" si="19"/>
        <v>0</v>
      </c>
      <c r="V13" s="3" t="str">
        <f t="shared" si="13"/>
        <v/>
      </c>
      <c r="W13" s="3" t="str">
        <f t="shared" si="20"/>
        <v/>
      </c>
      <c r="X13" s="5">
        <f t="shared" si="14"/>
        <v>0</v>
      </c>
      <c r="Y13" s="3" t="str">
        <f t="shared" si="21"/>
        <v/>
      </c>
      <c r="Z13" s="3" t="str">
        <f t="shared" si="22"/>
        <v/>
      </c>
      <c r="AA13" s="5" t="str">
        <f t="shared" si="15"/>
        <v>No action</v>
      </c>
      <c r="AB13" s="5" t="str">
        <f t="shared" si="38"/>
        <v xml:space="preserve"> </v>
      </c>
      <c r="AC13" s="5">
        <f t="shared" si="23"/>
        <v>0</v>
      </c>
      <c r="AD13" s="3" t="str">
        <f t="shared" si="24"/>
        <v/>
      </c>
      <c r="AE13" s="3" t="str">
        <f t="shared" si="25"/>
        <v/>
      </c>
      <c r="AF13" s="11">
        <f t="shared" si="26"/>
        <v>0</v>
      </c>
      <c r="AG13" s="3" t="str">
        <f t="shared" si="27"/>
        <v/>
      </c>
      <c r="AH13" s="3" t="str">
        <f t="shared" si="28"/>
        <v/>
      </c>
      <c r="AI13" s="11">
        <f t="shared" si="29"/>
        <v>0</v>
      </c>
      <c r="AJ13" s="11" t="str">
        <f t="shared" si="30"/>
        <v/>
      </c>
      <c r="AK13" s="11" t="str">
        <f t="shared" si="31"/>
        <v/>
      </c>
      <c r="AL13" s="11">
        <f t="shared" si="32"/>
        <v>0</v>
      </c>
      <c r="AM13" s="11" t="str">
        <f t="shared" si="33"/>
        <v/>
      </c>
      <c r="AN13" s="11" t="str">
        <f t="shared" si="34"/>
        <v/>
      </c>
      <c r="AO13" s="4">
        <f t="shared" si="35"/>
        <v>1.0591422388353335</v>
      </c>
      <c r="AP13" s="169"/>
      <c r="AQ13" s="170"/>
      <c r="AR13" s="170"/>
      <c r="AS13" s="7"/>
      <c r="AT13" s="4">
        <f t="shared" si="36"/>
        <v>1.0805390517410978</v>
      </c>
      <c r="AU13" s="4"/>
      <c r="AV13" s="5">
        <f t="shared" si="37"/>
        <v>0</v>
      </c>
      <c r="AW13" s="7"/>
    </row>
    <row r="14" spans="1:49" x14ac:dyDescent="0.25">
      <c r="A14" s="141"/>
      <c r="B14" s="11" t="s">
        <v>29</v>
      </c>
      <c r="C14" s="4">
        <f>_xlfn.XLOOKUP(ROUNDUP(J2*0.04,0),J10:J867,I10:I867)</f>
        <v>1.0841512890982856</v>
      </c>
      <c r="D14" s="16"/>
      <c r="E14" s="3">
        <v>55.99</v>
      </c>
      <c r="F14" s="3">
        <v>52.24</v>
      </c>
      <c r="G14" s="13">
        <f t="shared" si="0"/>
        <v>5.9288537549408993E-3</v>
      </c>
      <c r="H14" s="13">
        <f t="shared" si="1"/>
        <v>-1.9138755980852018E-4</v>
      </c>
      <c r="I14" s="4">
        <f t="shared" si="2"/>
        <v>1.0717840735068913</v>
      </c>
      <c r="J14" s="5">
        <f t="shared" si="3"/>
        <v>106</v>
      </c>
      <c r="K14" s="4">
        <f t="shared" si="4"/>
        <v>1.0103997400064997</v>
      </c>
      <c r="L14" s="4">
        <f t="shared" si="5"/>
        <v>1.0131865736704446</v>
      </c>
      <c r="M14" s="4">
        <f t="shared" si="6"/>
        <v>1.0144658753709199</v>
      </c>
      <c r="N14" s="4">
        <f t="shared" si="7"/>
        <v>1.0828940432261467</v>
      </c>
      <c r="O14" s="4">
        <f t="shared" si="8"/>
        <v>1.0841512890982856</v>
      </c>
      <c r="P14" s="4">
        <f t="shared" si="9"/>
        <v>1.0857984017944764</v>
      </c>
      <c r="Q14" s="4">
        <f t="shared" si="10"/>
        <v>1.0501364138587117</v>
      </c>
      <c r="R14" s="5">
        <f t="shared" si="16"/>
        <v>0</v>
      </c>
      <c r="S14" s="3" t="str">
        <f t="shared" si="17"/>
        <v/>
      </c>
      <c r="T14" s="3" t="str">
        <f t="shared" si="18"/>
        <v/>
      </c>
      <c r="U14" s="5">
        <f t="shared" si="19"/>
        <v>0</v>
      </c>
      <c r="V14" s="3" t="str">
        <f t="shared" si="13"/>
        <v/>
      </c>
      <c r="W14" s="3" t="str">
        <f t="shared" si="20"/>
        <v/>
      </c>
      <c r="X14" s="5">
        <f t="shared" si="14"/>
        <v>0</v>
      </c>
      <c r="Y14" s="3" t="str">
        <f t="shared" si="21"/>
        <v/>
      </c>
      <c r="Z14" s="3" t="str">
        <f t="shared" si="22"/>
        <v/>
      </c>
      <c r="AA14" s="5" t="str">
        <f t="shared" si="15"/>
        <v>No action</v>
      </c>
      <c r="AB14" s="5" t="str">
        <f t="shared" si="38"/>
        <v xml:space="preserve"> </v>
      </c>
      <c r="AC14" s="5">
        <f t="shared" si="23"/>
        <v>0</v>
      </c>
      <c r="AD14" s="3" t="str">
        <f t="shared" si="24"/>
        <v/>
      </c>
      <c r="AE14" s="3" t="str">
        <f t="shared" si="25"/>
        <v/>
      </c>
      <c r="AF14" s="11">
        <f t="shared" si="26"/>
        <v>0</v>
      </c>
      <c r="AG14" s="3" t="str">
        <f t="shared" si="27"/>
        <v/>
      </c>
      <c r="AH14" s="3" t="str">
        <f t="shared" si="28"/>
        <v/>
      </c>
      <c r="AI14" s="11">
        <f t="shared" si="29"/>
        <v>0</v>
      </c>
      <c r="AJ14" s="11" t="str">
        <f t="shared" si="30"/>
        <v/>
      </c>
      <c r="AK14" s="11" t="str">
        <f t="shared" si="31"/>
        <v/>
      </c>
      <c r="AL14" s="11">
        <f t="shared" si="32"/>
        <v>0</v>
      </c>
      <c r="AM14" s="11" t="str">
        <f t="shared" si="33"/>
        <v/>
      </c>
      <c r="AN14" s="11" t="str">
        <f t="shared" si="34"/>
        <v/>
      </c>
      <c r="AO14" s="4">
        <f t="shared" si="35"/>
        <v>1.0610662327718223</v>
      </c>
      <c r="AP14" s="169"/>
      <c r="AQ14" s="170"/>
      <c r="AR14" s="170"/>
      <c r="AS14" s="7"/>
      <c r="AT14" s="4">
        <f t="shared" si="36"/>
        <v>1.0825019142419603</v>
      </c>
      <c r="AU14" s="4"/>
      <c r="AV14" s="5">
        <f t="shared" si="37"/>
        <v>0</v>
      </c>
      <c r="AW14" s="7"/>
    </row>
    <row r="15" spans="1:49" x14ac:dyDescent="0.25">
      <c r="A15" s="142"/>
      <c r="B15" s="11" t="s">
        <v>31</v>
      </c>
      <c r="C15" s="4">
        <f>_xlfn.XLOOKUP(ROUNDUP(J2*0.025,0),J10:J867,I10:I867)</f>
        <v>1.0857984017944764</v>
      </c>
      <c r="D15" s="17"/>
      <c r="E15" s="3">
        <v>55.66</v>
      </c>
      <c r="F15" s="3">
        <v>52.25</v>
      </c>
      <c r="G15" s="13">
        <f t="shared" si="0"/>
        <v>-1.6260162601625994E-2</v>
      </c>
      <c r="H15" s="13">
        <f t="shared" si="1"/>
        <v>-1.8041721480924644E-2</v>
      </c>
      <c r="I15" s="4">
        <f t="shared" si="2"/>
        <v>1.0652631578947367</v>
      </c>
      <c r="J15" s="5">
        <f t="shared" si="3"/>
        <v>209</v>
      </c>
      <c r="K15" s="4">
        <f t="shared" si="4"/>
        <v>1.0103997400064997</v>
      </c>
      <c r="L15" s="4">
        <f t="shared" si="5"/>
        <v>1.0131865736704446</v>
      </c>
      <c r="M15" s="4">
        <f t="shared" si="6"/>
        <v>1.0144658753709199</v>
      </c>
      <c r="N15" s="4">
        <f t="shared" si="7"/>
        <v>1.0828940432261467</v>
      </c>
      <c r="O15" s="4">
        <f t="shared" si="8"/>
        <v>1.0841512890982856</v>
      </c>
      <c r="P15" s="4">
        <f t="shared" si="9"/>
        <v>1.0857984017944764</v>
      </c>
      <c r="Q15" s="4">
        <f t="shared" si="10"/>
        <v>1.0501364138587117</v>
      </c>
      <c r="R15" s="5">
        <f t="shared" si="16"/>
        <v>0</v>
      </c>
      <c r="S15" s="3" t="str">
        <f t="shared" si="17"/>
        <v/>
      </c>
      <c r="T15" s="3" t="str">
        <f t="shared" si="18"/>
        <v/>
      </c>
      <c r="U15" s="5">
        <f t="shared" si="19"/>
        <v>0</v>
      </c>
      <c r="V15" s="3" t="str">
        <f t="shared" si="13"/>
        <v/>
      </c>
      <c r="W15" s="3" t="str">
        <f t="shared" si="20"/>
        <v/>
      </c>
      <c r="X15" s="5">
        <f t="shared" si="14"/>
        <v>0</v>
      </c>
      <c r="Y15" s="3" t="str">
        <f t="shared" si="21"/>
        <v/>
      </c>
      <c r="Z15" s="3" t="str">
        <f t="shared" si="22"/>
        <v/>
      </c>
      <c r="AA15" s="5" t="str">
        <f t="shared" si="15"/>
        <v>No action</v>
      </c>
      <c r="AB15" s="5" t="str">
        <f t="shared" si="38"/>
        <v xml:space="preserve"> </v>
      </c>
      <c r="AC15" s="5">
        <f t="shared" si="23"/>
        <v>0</v>
      </c>
      <c r="AD15" s="3" t="str">
        <f t="shared" si="24"/>
        <v/>
      </c>
      <c r="AE15" s="3" t="str">
        <f t="shared" si="25"/>
        <v/>
      </c>
      <c r="AF15" s="11">
        <f t="shared" si="26"/>
        <v>0</v>
      </c>
      <c r="AG15" s="3" t="str">
        <f t="shared" si="27"/>
        <v/>
      </c>
      <c r="AH15" s="3" t="str">
        <f t="shared" si="28"/>
        <v/>
      </c>
      <c r="AI15" s="11">
        <f t="shared" si="29"/>
        <v>0</v>
      </c>
      <c r="AJ15" s="11" t="str">
        <f t="shared" si="30"/>
        <v/>
      </c>
      <c r="AK15" s="11" t="str">
        <f t="shared" si="31"/>
        <v/>
      </c>
      <c r="AL15" s="11">
        <f t="shared" si="32"/>
        <v>0</v>
      </c>
      <c r="AM15" s="11" t="str">
        <f t="shared" si="33"/>
        <v/>
      </c>
      <c r="AN15" s="11" t="str">
        <f t="shared" si="34"/>
        <v/>
      </c>
      <c r="AO15" s="4">
        <f t="shared" si="35"/>
        <v>1.0546105263157892</v>
      </c>
      <c r="AP15" s="169"/>
      <c r="AQ15" s="170"/>
      <c r="AR15" s="170"/>
      <c r="AS15" s="7"/>
      <c r="AT15" s="4">
        <f t="shared" si="36"/>
        <v>1.0759157894736842</v>
      </c>
      <c r="AU15" s="4"/>
      <c r="AV15" s="5">
        <f t="shared" si="37"/>
        <v>0</v>
      </c>
      <c r="AW15" s="7"/>
    </row>
    <row r="16" spans="1:49" x14ac:dyDescent="0.25">
      <c r="A16" s="120" t="s">
        <v>34</v>
      </c>
      <c r="B16" s="129" t="s">
        <v>35</v>
      </c>
      <c r="C16" s="130"/>
      <c r="D16" s="17"/>
      <c r="E16" s="3">
        <v>56.58</v>
      </c>
      <c r="F16" s="3">
        <v>53.21</v>
      </c>
      <c r="G16" s="13">
        <f t="shared" si="0"/>
        <v>9.2757759543344864E-3</v>
      </c>
      <c r="H16" s="13">
        <f t="shared" si="1"/>
        <v>5.67000567000564E-3</v>
      </c>
      <c r="I16" s="4">
        <f t="shared" si="2"/>
        <v>1.0633339597819957</v>
      </c>
      <c r="J16" s="5">
        <f t="shared" si="3"/>
        <v>237</v>
      </c>
      <c r="K16" s="4">
        <f t="shared" si="4"/>
        <v>1.0103997400064997</v>
      </c>
      <c r="L16" s="4">
        <f t="shared" si="5"/>
        <v>1.0131865736704446</v>
      </c>
      <c r="M16" s="4">
        <f t="shared" si="6"/>
        <v>1.0144658753709199</v>
      </c>
      <c r="N16" s="4">
        <f t="shared" si="7"/>
        <v>1.0828940432261467</v>
      </c>
      <c r="O16" s="4">
        <f t="shared" si="8"/>
        <v>1.0841512890982856</v>
      </c>
      <c r="P16" s="4">
        <f t="shared" si="9"/>
        <v>1.0857984017944764</v>
      </c>
      <c r="Q16" s="4">
        <f t="shared" si="10"/>
        <v>1.0501364138587117</v>
      </c>
      <c r="R16" s="5">
        <f t="shared" si="16"/>
        <v>0</v>
      </c>
      <c r="S16" s="3" t="str">
        <f t="shared" si="17"/>
        <v/>
      </c>
      <c r="T16" s="3" t="str">
        <f t="shared" si="18"/>
        <v/>
      </c>
      <c r="U16" s="5">
        <f t="shared" si="19"/>
        <v>0</v>
      </c>
      <c r="V16" s="3" t="str">
        <f t="shared" si="13"/>
        <v/>
      </c>
      <c r="W16" s="3" t="str">
        <f t="shared" si="20"/>
        <v/>
      </c>
      <c r="X16" s="5">
        <f t="shared" si="14"/>
        <v>0</v>
      </c>
      <c r="Y16" s="3" t="str">
        <f t="shared" si="21"/>
        <v/>
      </c>
      <c r="Z16" s="3" t="str">
        <f t="shared" si="22"/>
        <v/>
      </c>
      <c r="AA16" s="5" t="str">
        <f t="shared" si="15"/>
        <v>No action</v>
      </c>
      <c r="AB16" s="5" t="str">
        <f t="shared" si="38"/>
        <v xml:space="preserve"> </v>
      </c>
      <c r="AC16" s="5">
        <f t="shared" si="23"/>
        <v>0</v>
      </c>
      <c r="AD16" s="3" t="str">
        <f t="shared" si="24"/>
        <v/>
      </c>
      <c r="AE16" s="3" t="str">
        <f t="shared" si="25"/>
        <v/>
      </c>
      <c r="AF16" s="11">
        <f t="shared" si="26"/>
        <v>0</v>
      </c>
      <c r="AG16" s="3" t="str">
        <f t="shared" si="27"/>
        <v/>
      </c>
      <c r="AH16" s="3" t="str">
        <f t="shared" si="28"/>
        <v/>
      </c>
      <c r="AI16" s="11">
        <f t="shared" si="29"/>
        <v>0</v>
      </c>
      <c r="AJ16" s="11" t="str">
        <f t="shared" si="30"/>
        <v/>
      </c>
      <c r="AK16" s="11" t="str">
        <f t="shared" si="31"/>
        <v/>
      </c>
      <c r="AL16" s="11">
        <f t="shared" si="32"/>
        <v>0</v>
      </c>
      <c r="AM16" s="11" t="str">
        <f t="shared" si="33"/>
        <v/>
      </c>
      <c r="AN16" s="11" t="str">
        <f t="shared" si="34"/>
        <v/>
      </c>
      <c r="AO16" s="4">
        <f t="shared" si="35"/>
        <v>1.0527006201841758</v>
      </c>
      <c r="AP16" s="169"/>
      <c r="AQ16" s="170"/>
      <c r="AR16" s="170"/>
      <c r="AS16" s="7"/>
      <c r="AT16" s="4">
        <f t="shared" si="36"/>
        <v>1.0739672993798157</v>
      </c>
      <c r="AU16" s="4"/>
      <c r="AV16" s="5">
        <f t="shared" si="37"/>
        <v>0</v>
      </c>
      <c r="AW16" s="7"/>
    </row>
    <row r="17" spans="1:49" x14ac:dyDescent="0.25">
      <c r="A17" s="120"/>
      <c r="B17" s="131"/>
      <c r="C17" s="132"/>
      <c r="E17" s="3">
        <v>56.06</v>
      </c>
      <c r="F17" s="3">
        <v>52.91</v>
      </c>
      <c r="G17" s="13">
        <f t="shared" si="0"/>
        <v>-6.3807160581353939E-3</v>
      </c>
      <c r="H17" s="13">
        <f t="shared" si="1"/>
        <v>-1.2320328542094527E-2</v>
      </c>
      <c r="I17" s="4">
        <f t="shared" si="2"/>
        <v>1.0595350595350597</v>
      </c>
      <c r="J17" s="5">
        <f t="shared" si="3"/>
        <v>281</v>
      </c>
      <c r="K17" s="4">
        <f t="shared" si="4"/>
        <v>1.0103997400064997</v>
      </c>
      <c r="L17" s="4">
        <f t="shared" si="5"/>
        <v>1.0131865736704446</v>
      </c>
      <c r="M17" s="4">
        <f t="shared" si="6"/>
        <v>1.0144658753709199</v>
      </c>
      <c r="N17" s="4">
        <f t="shared" si="7"/>
        <v>1.0828940432261467</v>
      </c>
      <c r="O17" s="4">
        <f t="shared" si="8"/>
        <v>1.0841512890982856</v>
      </c>
      <c r="P17" s="4">
        <f t="shared" si="9"/>
        <v>1.0857984017944764</v>
      </c>
      <c r="Q17" s="4">
        <f t="shared" si="10"/>
        <v>1.0501364138587117</v>
      </c>
      <c r="R17" s="5">
        <f t="shared" si="16"/>
        <v>0</v>
      </c>
      <c r="S17" s="3" t="str">
        <f t="shared" si="17"/>
        <v/>
      </c>
      <c r="T17" s="3" t="str">
        <f t="shared" si="18"/>
        <v/>
      </c>
      <c r="U17" s="5">
        <f t="shared" si="19"/>
        <v>0</v>
      </c>
      <c r="V17" s="3" t="str">
        <f t="shared" si="13"/>
        <v/>
      </c>
      <c r="W17" s="3" t="str">
        <f t="shared" si="20"/>
        <v/>
      </c>
      <c r="X17" s="5">
        <f t="shared" si="14"/>
        <v>0</v>
      </c>
      <c r="Y17" s="3" t="str">
        <f t="shared" si="21"/>
        <v/>
      </c>
      <c r="Z17" s="3" t="str">
        <f t="shared" si="22"/>
        <v/>
      </c>
      <c r="AA17" s="5" t="str">
        <f t="shared" si="15"/>
        <v>No action</v>
      </c>
      <c r="AB17" s="5" t="str">
        <f t="shared" si="38"/>
        <v xml:space="preserve"> </v>
      </c>
      <c r="AC17" s="5">
        <f t="shared" si="23"/>
        <v>0</v>
      </c>
      <c r="AD17" s="3" t="str">
        <f t="shared" si="24"/>
        <v/>
      </c>
      <c r="AE17" s="3" t="str">
        <f t="shared" si="25"/>
        <v/>
      </c>
      <c r="AF17" s="11">
        <f t="shared" si="26"/>
        <v>0</v>
      </c>
      <c r="AG17" s="3" t="str">
        <f t="shared" si="27"/>
        <v/>
      </c>
      <c r="AH17" s="3" t="str">
        <f t="shared" si="28"/>
        <v/>
      </c>
      <c r="AI17" s="11">
        <f t="shared" si="29"/>
        <v>0</v>
      </c>
      <c r="AJ17" s="11" t="str">
        <f t="shared" si="30"/>
        <v/>
      </c>
      <c r="AK17" s="11" t="str">
        <f t="shared" si="31"/>
        <v/>
      </c>
      <c r="AL17" s="11">
        <f t="shared" si="32"/>
        <v>0</v>
      </c>
      <c r="AM17" s="11" t="str">
        <f t="shared" si="33"/>
        <v/>
      </c>
      <c r="AN17" s="11" t="str">
        <f t="shared" si="34"/>
        <v/>
      </c>
      <c r="AO17" s="4">
        <f t="shared" si="35"/>
        <v>1.048939708939709</v>
      </c>
      <c r="AP17" s="169"/>
      <c r="AQ17" s="170"/>
      <c r="AR17" s="170"/>
      <c r="AS17" s="7"/>
      <c r="AT17" s="4">
        <f t="shared" si="36"/>
        <v>1.0701304101304103</v>
      </c>
      <c r="AU17" s="4"/>
      <c r="AV17" s="5">
        <f t="shared" si="37"/>
        <v>0</v>
      </c>
      <c r="AW17" s="7"/>
    </row>
    <row r="18" spans="1:49" x14ac:dyDescent="0.25">
      <c r="A18" s="120"/>
      <c r="B18" s="133"/>
      <c r="C18" s="134"/>
      <c r="E18" s="3">
        <v>56.42</v>
      </c>
      <c r="F18" s="3">
        <v>53.57</v>
      </c>
      <c r="G18" s="13">
        <f t="shared" si="0"/>
        <v>2.3956442831216007E-2</v>
      </c>
      <c r="H18" s="13">
        <f t="shared" si="1"/>
        <v>2.3109243697478909E-2</v>
      </c>
      <c r="I18" s="4">
        <f t="shared" si="2"/>
        <v>1.0532014187044989</v>
      </c>
      <c r="J18" s="5">
        <f t="shared" si="3"/>
        <v>394</v>
      </c>
      <c r="K18" s="4">
        <f t="shared" si="4"/>
        <v>1.0103997400064997</v>
      </c>
      <c r="L18" s="4">
        <f t="shared" si="5"/>
        <v>1.0131865736704446</v>
      </c>
      <c r="M18" s="4">
        <f t="shared" si="6"/>
        <v>1.0144658753709199</v>
      </c>
      <c r="N18" s="4">
        <f t="shared" si="7"/>
        <v>1.0828940432261467</v>
      </c>
      <c r="O18" s="4">
        <f t="shared" si="8"/>
        <v>1.0841512890982856</v>
      </c>
      <c r="P18" s="4">
        <f t="shared" si="9"/>
        <v>1.0857984017944764</v>
      </c>
      <c r="Q18" s="4">
        <f t="shared" si="10"/>
        <v>1.0501364138587117</v>
      </c>
      <c r="R18" s="5">
        <f t="shared" si="16"/>
        <v>0</v>
      </c>
      <c r="S18" s="3" t="str">
        <f t="shared" si="17"/>
        <v/>
      </c>
      <c r="T18" s="3" t="str">
        <f t="shared" si="18"/>
        <v/>
      </c>
      <c r="U18" s="5">
        <f t="shared" si="19"/>
        <v>0</v>
      </c>
      <c r="V18" s="3" t="str">
        <f t="shared" si="13"/>
        <v/>
      </c>
      <c r="W18" s="3" t="str">
        <f t="shared" si="20"/>
        <v/>
      </c>
      <c r="X18" s="5">
        <f t="shared" si="14"/>
        <v>0</v>
      </c>
      <c r="Y18" s="3" t="str">
        <f t="shared" si="21"/>
        <v/>
      </c>
      <c r="Z18" s="3" t="str">
        <f t="shared" si="22"/>
        <v/>
      </c>
      <c r="AA18" s="5" t="str">
        <f t="shared" si="15"/>
        <v>No action</v>
      </c>
      <c r="AB18" s="5" t="str">
        <f t="shared" si="38"/>
        <v xml:space="preserve"> </v>
      </c>
      <c r="AC18" s="5">
        <f t="shared" si="23"/>
        <v>0</v>
      </c>
      <c r="AD18" s="3" t="str">
        <f t="shared" si="24"/>
        <v/>
      </c>
      <c r="AE18" s="3" t="str">
        <f t="shared" si="25"/>
        <v/>
      </c>
      <c r="AF18" s="11">
        <f t="shared" si="26"/>
        <v>0</v>
      </c>
      <c r="AG18" s="3" t="str">
        <f t="shared" si="27"/>
        <v/>
      </c>
      <c r="AH18" s="3" t="str">
        <f t="shared" si="28"/>
        <v/>
      </c>
      <c r="AI18" s="11">
        <f t="shared" si="29"/>
        <v>0</v>
      </c>
      <c r="AJ18" s="11" t="str">
        <f t="shared" si="30"/>
        <v/>
      </c>
      <c r="AK18" s="11" t="str">
        <f t="shared" si="31"/>
        <v/>
      </c>
      <c r="AL18" s="11">
        <f t="shared" si="32"/>
        <v>0</v>
      </c>
      <c r="AM18" s="11" t="str">
        <f t="shared" si="33"/>
        <v/>
      </c>
      <c r="AN18" s="11" t="str">
        <f t="shared" si="34"/>
        <v/>
      </c>
      <c r="AO18" s="4">
        <f t="shared" si="35"/>
        <v>1.0426694045174538</v>
      </c>
      <c r="AP18" s="169"/>
      <c r="AQ18" s="170"/>
      <c r="AR18" s="170"/>
      <c r="AS18" s="7"/>
      <c r="AT18" s="4">
        <f t="shared" si="36"/>
        <v>1.063733432891544</v>
      </c>
      <c r="AU18" s="4"/>
      <c r="AV18" s="5">
        <f t="shared" si="37"/>
        <v>0</v>
      </c>
      <c r="AW18" s="7"/>
    </row>
    <row r="19" spans="1:49" ht="15" customHeight="1" x14ac:dyDescent="0.25">
      <c r="A19" s="120" t="s">
        <v>36</v>
      </c>
      <c r="B19" s="129" t="s">
        <v>129</v>
      </c>
      <c r="C19" s="130"/>
      <c r="E19" s="3">
        <v>55.1</v>
      </c>
      <c r="F19" s="3">
        <v>52.36</v>
      </c>
      <c r="G19" s="13">
        <f t="shared" si="0"/>
        <v>-1.4311270125223596E-2</v>
      </c>
      <c r="H19" s="13">
        <f t="shared" si="1"/>
        <v>-1.1702529256323091E-2</v>
      </c>
      <c r="I19" s="4">
        <f t="shared" si="2"/>
        <v>1.0523300229182582</v>
      </c>
      <c r="J19" s="5">
        <f t="shared" si="3"/>
        <v>410</v>
      </c>
      <c r="K19" s="4">
        <f t="shared" si="4"/>
        <v>1.0103997400064997</v>
      </c>
      <c r="L19" s="4">
        <f t="shared" si="5"/>
        <v>1.0131865736704446</v>
      </c>
      <c r="M19" s="4">
        <f t="shared" si="6"/>
        <v>1.0144658753709199</v>
      </c>
      <c r="N19" s="4">
        <f t="shared" si="7"/>
        <v>1.0828940432261467</v>
      </c>
      <c r="O19" s="4">
        <f t="shared" si="8"/>
        <v>1.0841512890982856</v>
      </c>
      <c r="P19" s="4">
        <f t="shared" si="9"/>
        <v>1.0857984017944764</v>
      </c>
      <c r="Q19" s="4">
        <f t="shared" si="10"/>
        <v>1.0501364138587117</v>
      </c>
      <c r="R19" s="5">
        <f t="shared" si="16"/>
        <v>0</v>
      </c>
      <c r="S19" s="3" t="str">
        <f t="shared" si="17"/>
        <v/>
      </c>
      <c r="T19" s="3" t="str">
        <f t="shared" si="18"/>
        <v/>
      </c>
      <c r="U19" s="5">
        <f t="shared" si="19"/>
        <v>0</v>
      </c>
      <c r="V19" s="3" t="str">
        <f t="shared" si="13"/>
        <v/>
      </c>
      <c r="W19" s="3" t="str">
        <f t="shared" si="20"/>
        <v/>
      </c>
      <c r="X19" s="5">
        <f t="shared" si="14"/>
        <v>0</v>
      </c>
      <c r="Y19" s="3" t="str">
        <f t="shared" si="21"/>
        <v/>
      </c>
      <c r="Z19" s="3" t="str">
        <f t="shared" si="22"/>
        <v/>
      </c>
      <c r="AA19" s="5" t="str">
        <f t="shared" si="15"/>
        <v>No action</v>
      </c>
      <c r="AB19" s="5" t="str">
        <f t="shared" si="38"/>
        <v xml:space="preserve"> </v>
      </c>
      <c r="AC19" s="5">
        <f t="shared" si="23"/>
        <v>0</v>
      </c>
      <c r="AD19" s="3" t="str">
        <f t="shared" si="24"/>
        <v/>
      </c>
      <c r="AE19" s="3" t="str">
        <f t="shared" si="25"/>
        <v/>
      </c>
      <c r="AF19" s="11">
        <f t="shared" si="26"/>
        <v>0</v>
      </c>
      <c r="AG19" s="3" t="str">
        <f t="shared" si="27"/>
        <v/>
      </c>
      <c r="AH19" s="3" t="str">
        <f t="shared" si="28"/>
        <v/>
      </c>
      <c r="AI19" s="11">
        <f t="shared" si="29"/>
        <v>0</v>
      </c>
      <c r="AJ19" s="11" t="str">
        <f t="shared" si="30"/>
        <v/>
      </c>
      <c r="AK19" s="11" t="str">
        <f t="shared" si="31"/>
        <v/>
      </c>
      <c r="AL19" s="11">
        <f t="shared" si="32"/>
        <v>0</v>
      </c>
      <c r="AM19" s="11" t="str">
        <f t="shared" si="33"/>
        <v/>
      </c>
      <c r="AN19" s="11" t="str">
        <f t="shared" si="34"/>
        <v/>
      </c>
      <c r="AO19" s="4">
        <f t="shared" si="35"/>
        <v>1.0418067226890755</v>
      </c>
      <c r="AP19" s="169"/>
      <c r="AQ19" s="170"/>
      <c r="AR19" s="170"/>
      <c r="AS19" s="7"/>
      <c r="AT19" s="4">
        <f t="shared" si="36"/>
        <v>1.0628533231474409</v>
      </c>
      <c r="AU19" s="4"/>
      <c r="AV19" s="5">
        <f t="shared" si="37"/>
        <v>0</v>
      </c>
      <c r="AW19" s="7"/>
    </row>
    <row r="20" spans="1:49" x14ac:dyDescent="0.25">
      <c r="A20" s="120"/>
      <c r="B20" s="131"/>
      <c r="C20" s="132"/>
      <c r="E20" s="3">
        <v>55.9</v>
      </c>
      <c r="F20" s="3">
        <v>52.98</v>
      </c>
      <c r="G20" s="13">
        <f t="shared" si="0"/>
        <v>-3.2097004279600938E-3</v>
      </c>
      <c r="H20" s="13">
        <f t="shared" si="1"/>
        <v>-6.190208216094617E-3</v>
      </c>
      <c r="I20" s="4">
        <f t="shared" si="2"/>
        <v>1.0551151377878445</v>
      </c>
      <c r="J20" s="5">
        <f t="shared" si="3"/>
        <v>351</v>
      </c>
      <c r="K20" s="4">
        <f t="shared" si="4"/>
        <v>1.0103997400064997</v>
      </c>
      <c r="L20" s="4">
        <f t="shared" si="5"/>
        <v>1.0131865736704446</v>
      </c>
      <c r="M20" s="4">
        <f t="shared" si="6"/>
        <v>1.0144658753709199</v>
      </c>
      <c r="N20" s="4">
        <f t="shared" si="7"/>
        <v>1.0828940432261467</v>
      </c>
      <c r="O20" s="4">
        <f t="shared" si="8"/>
        <v>1.0841512890982856</v>
      </c>
      <c r="P20" s="4">
        <f t="shared" si="9"/>
        <v>1.0857984017944764</v>
      </c>
      <c r="Q20" s="4">
        <f t="shared" si="10"/>
        <v>1.0501364138587117</v>
      </c>
      <c r="R20" s="5">
        <f t="shared" si="16"/>
        <v>0</v>
      </c>
      <c r="S20" s="3" t="str">
        <f t="shared" si="17"/>
        <v/>
      </c>
      <c r="T20" s="3" t="str">
        <f t="shared" si="18"/>
        <v/>
      </c>
      <c r="U20" s="5">
        <f t="shared" si="19"/>
        <v>0</v>
      </c>
      <c r="V20" s="3" t="str">
        <f t="shared" si="13"/>
        <v/>
      </c>
      <c r="W20" s="3" t="str">
        <f t="shared" si="20"/>
        <v/>
      </c>
      <c r="X20" s="5">
        <f t="shared" si="14"/>
        <v>0</v>
      </c>
      <c r="Y20" s="3" t="str">
        <f t="shared" si="21"/>
        <v/>
      </c>
      <c r="Z20" s="3" t="str">
        <f t="shared" si="22"/>
        <v/>
      </c>
      <c r="AA20" s="5" t="str">
        <f t="shared" si="15"/>
        <v>No action</v>
      </c>
      <c r="AB20" s="5" t="str">
        <f t="shared" si="38"/>
        <v xml:space="preserve"> </v>
      </c>
      <c r="AC20" s="5">
        <f t="shared" si="23"/>
        <v>0</v>
      </c>
      <c r="AD20" s="3" t="str">
        <f t="shared" si="24"/>
        <v/>
      </c>
      <c r="AE20" s="3" t="str">
        <f t="shared" si="25"/>
        <v/>
      </c>
      <c r="AF20" s="11">
        <f t="shared" si="26"/>
        <v>0</v>
      </c>
      <c r="AG20" s="3" t="str">
        <f t="shared" si="27"/>
        <v/>
      </c>
      <c r="AH20" s="3" t="str">
        <f t="shared" si="28"/>
        <v/>
      </c>
      <c r="AI20" s="11">
        <f t="shared" si="29"/>
        <v>0</v>
      </c>
      <c r="AJ20" s="11" t="str">
        <f t="shared" si="30"/>
        <v/>
      </c>
      <c r="AK20" s="11" t="str">
        <f t="shared" si="31"/>
        <v/>
      </c>
      <c r="AL20" s="11">
        <f t="shared" si="32"/>
        <v>0</v>
      </c>
      <c r="AM20" s="11" t="str">
        <f t="shared" si="33"/>
        <v/>
      </c>
      <c r="AN20" s="11" t="str">
        <f t="shared" si="34"/>
        <v/>
      </c>
      <c r="AO20" s="4">
        <f t="shared" si="35"/>
        <v>1.0445639864099661</v>
      </c>
      <c r="AP20" s="169"/>
      <c r="AQ20" s="170"/>
      <c r="AR20" s="170"/>
      <c r="AS20" s="7"/>
      <c r="AT20" s="4">
        <f t="shared" si="36"/>
        <v>1.0656662891657229</v>
      </c>
      <c r="AU20" s="4"/>
      <c r="AV20" s="5">
        <f t="shared" si="37"/>
        <v>0</v>
      </c>
      <c r="AW20" s="7"/>
    </row>
    <row r="21" spans="1:49" x14ac:dyDescent="0.25">
      <c r="A21" s="120"/>
      <c r="B21" s="133"/>
      <c r="C21" s="134"/>
      <c r="E21" s="3">
        <v>56.08</v>
      </c>
      <c r="F21" s="3">
        <v>53.31</v>
      </c>
      <c r="G21" s="13">
        <f t="shared" si="0"/>
        <v>-3.5650623885918886E-4</v>
      </c>
      <c r="H21" s="13">
        <f t="shared" si="1"/>
        <v>3.3879164313945775E-3</v>
      </c>
      <c r="I21" s="4">
        <f t="shared" si="2"/>
        <v>1.0519602326017632</v>
      </c>
      <c r="J21" s="5">
        <f t="shared" si="3"/>
        <v>421</v>
      </c>
      <c r="K21" s="4">
        <f t="shared" si="4"/>
        <v>1.0103997400064997</v>
      </c>
      <c r="L21" s="4">
        <f t="shared" si="5"/>
        <v>1.0131865736704446</v>
      </c>
      <c r="M21" s="4">
        <f t="shared" si="6"/>
        <v>1.0144658753709199</v>
      </c>
      <c r="N21" s="4">
        <f t="shared" si="7"/>
        <v>1.0828940432261467</v>
      </c>
      <c r="O21" s="4">
        <f t="shared" si="8"/>
        <v>1.0841512890982856</v>
      </c>
      <c r="P21" s="4">
        <f t="shared" si="9"/>
        <v>1.0857984017944764</v>
      </c>
      <c r="Q21" s="4">
        <f t="shared" si="10"/>
        <v>1.0501364138587117</v>
      </c>
      <c r="R21" s="5">
        <f t="shared" si="16"/>
        <v>0</v>
      </c>
      <c r="S21" s="3" t="str">
        <f t="shared" si="17"/>
        <v/>
      </c>
      <c r="T21" s="3" t="str">
        <f t="shared" si="18"/>
        <v/>
      </c>
      <c r="U21" s="5">
        <f t="shared" si="19"/>
        <v>0</v>
      </c>
      <c r="V21" s="3" t="str">
        <f t="shared" si="13"/>
        <v/>
      </c>
      <c r="W21" s="3" t="str">
        <f t="shared" si="20"/>
        <v/>
      </c>
      <c r="X21" s="5">
        <f t="shared" si="14"/>
        <v>0</v>
      </c>
      <c r="Y21" s="3" t="str">
        <f t="shared" si="21"/>
        <v/>
      </c>
      <c r="Z21" s="3" t="str">
        <f t="shared" si="22"/>
        <v/>
      </c>
      <c r="AA21" s="5" t="str">
        <f t="shared" si="15"/>
        <v>No action</v>
      </c>
      <c r="AB21" s="5" t="str">
        <f t="shared" si="38"/>
        <v xml:space="preserve"> </v>
      </c>
      <c r="AC21" s="5">
        <f t="shared" si="23"/>
        <v>0</v>
      </c>
      <c r="AD21" s="3" t="str">
        <f t="shared" si="24"/>
        <v/>
      </c>
      <c r="AE21" s="3" t="str">
        <f t="shared" si="25"/>
        <v/>
      </c>
      <c r="AF21" s="11">
        <f t="shared" si="26"/>
        <v>0</v>
      </c>
      <c r="AG21" s="3" t="str">
        <f t="shared" si="27"/>
        <v/>
      </c>
      <c r="AH21" s="3" t="str">
        <f t="shared" si="28"/>
        <v/>
      </c>
      <c r="AI21" s="11">
        <f t="shared" si="29"/>
        <v>0</v>
      </c>
      <c r="AJ21" s="11" t="str">
        <f t="shared" si="30"/>
        <v/>
      </c>
      <c r="AK21" s="11" t="str">
        <f t="shared" si="31"/>
        <v/>
      </c>
      <c r="AL21" s="11">
        <f t="shared" si="32"/>
        <v>0</v>
      </c>
      <c r="AM21" s="11" t="str">
        <f t="shared" si="33"/>
        <v/>
      </c>
      <c r="AN21" s="11" t="str">
        <f t="shared" si="34"/>
        <v/>
      </c>
      <c r="AO21" s="4">
        <f t="shared" si="35"/>
        <v>1.0414406302757455</v>
      </c>
      <c r="AP21" s="169"/>
      <c r="AQ21" s="170"/>
      <c r="AR21" s="170"/>
      <c r="AS21" s="7"/>
      <c r="AT21" s="4">
        <f t="shared" si="36"/>
        <v>1.0624798349277809</v>
      </c>
      <c r="AU21" s="4"/>
      <c r="AV21" s="5">
        <f t="shared" si="37"/>
        <v>0</v>
      </c>
      <c r="AW21" s="7"/>
    </row>
    <row r="22" spans="1:49" x14ac:dyDescent="0.25">
      <c r="A22" s="120" t="s">
        <v>33</v>
      </c>
      <c r="B22" s="135" t="s">
        <v>37</v>
      </c>
      <c r="C22" s="135"/>
      <c r="E22" s="3">
        <v>56.1</v>
      </c>
      <c r="F22" s="3">
        <v>53.13</v>
      </c>
      <c r="G22" s="13">
        <f t="shared" si="0"/>
        <v>1.2452625879805224E-2</v>
      </c>
      <c r="H22" s="13">
        <f t="shared" si="1"/>
        <v>1.6453032332121698E-2</v>
      </c>
      <c r="I22" s="4">
        <f t="shared" si="2"/>
        <v>1.0559006211180124</v>
      </c>
      <c r="J22" s="5">
        <f t="shared" si="3"/>
        <v>329</v>
      </c>
      <c r="K22" s="4">
        <f t="shared" si="4"/>
        <v>1.0103997400064997</v>
      </c>
      <c r="L22" s="4">
        <f t="shared" si="5"/>
        <v>1.0131865736704446</v>
      </c>
      <c r="M22" s="4">
        <f t="shared" si="6"/>
        <v>1.0144658753709199</v>
      </c>
      <c r="N22" s="4">
        <f t="shared" si="7"/>
        <v>1.0828940432261467</v>
      </c>
      <c r="O22" s="4">
        <f t="shared" si="8"/>
        <v>1.0841512890982856</v>
      </c>
      <c r="P22" s="4">
        <f t="shared" si="9"/>
        <v>1.0857984017944764</v>
      </c>
      <c r="Q22" s="4">
        <f t="shared" si="10"/>
        <v>1.0501364138587117</v>
      </c>
      <c r="R22" s="5">
        <f t="shared" si="16"/>
        <v>0</v>
      </c>
      <c r="S22" s="3" t="str">
        <f t="shared" si="17"/>
        <v/>
      </c>
      <c r="T22" s="3" t="str">
        <f t="shared" si="18"/>
        <v/>
      </c>
      <c r="U22" s="5">
        <f t="shared" si="19"/>
        <v>0</v>
      </c>
      <c r="V22" s="3" t="str">
        <f t="shared" si="13"/>
        <v/>
      </c>
      <c r="W22" s="3" t="str">
        <f t="shared" si="20"/>
        <v/>
      </c>
      <c r="X22" s="5">
        <f t="shared" si="14"/>
        <v>0</v>
      </c>
      <c r="Y22" s="3" t="str">
        <f t="shared" si="21"/>
        <v/>
      </c>
      <c r="Z22" s="3" t="str">
        <f t="shared" si="22"/>
        <v/>
      </c>
      <c r="AA22" s="5" t="str">
        <f t="shared" si="15"/>
        <v>No action</v>
      </c>
      <c r="AB22" s="5" t="str">
        <f t="shared" si="38"/>
        <v xml:space="preserve"> </v>
      </c>
      <c r="AC22" s="5">
        <f t="shared" si="23"/>
        <v>0</v>
      </c>
      <c r="AD22" s="3" t="str">
        <f t="shared" si="24"/>
        <v/>
      </c>
      <c r="AE22" s="3" t="str">
        <f t="shared" si="25"/>
        <v/>
      </c>
      <c r="AF22" s="11">
        <f t="shared" si="26"/>
        <v>0</v>
      </c>
      <c r="AG22" s="3" t="str">
        <f t="shared" si="27"/>
        <v/>
      </c>
      <c r="AH22" s="3" t="str">
        <f t="shared" si="28"/>
        <v/>
      </c>
      <c r="AI22" s="11">
        <f t="shared" si="29"/>
        <v>0</v>
      </c>
      <c r="AJ22" s="11" t="str">
        <f t="shared" si="30"/>
        <v/>
      </c>
      <c r="AK22" s="11" t="str">
        <f t="shared" si="31"/>
        <v/>
      </c>
      <c r="AL22" s="11">
        <f t="shared" si="32"/>
        <v>0</v>
      </c>
      <c r="AM22" s="11" t="str">
        <f t="shared" si="33"/>
        <v/>
      </c>
      <c r="AN22" s="11" t="str">
        <f t="shared" si="34"/>
        <v/>
      </c>
      <c r="AO22" s="4">
        <f t="shared" si="35"/>
        <v>1.0453416149068322</v>
      </c>
      <c r="AP22" s="169"/>
      <c r="AQ22" s="170"/>
      <c r="AR22" s="170"/>
      <c r="AS22" s="7"/>
      <c r="AT22" s="4">
        <f t="shared" si="36"/>
        <v>1.0664596273291926</v>
      </c>
      <c r="AU22" s="4"/>
      <c r="AV22" s="5">
        <f t="shared" si="37"/>
        <v>0</v>
      </c>
      <c r="AW22" s="7"/>
    </row>
    <row r="23" spans="1:49" x14ac:dyDescent="0.25">
      <c r="A23" s="120"/>
      <c r="B23" s="135"/>
      <c r="C23" s="135"/>
      <c r="E23" s="3">
        <v>55.41</v>
      </c>
      <c r="F23" s="3">
        <v>52.27</v>
      </c>
      <c r="G23" s="13">
        <f t="shared" si="0"/>
        <v>-8.4108804581246588E-3</v>
      </c>
      <c r="H23" s="13">
        <f t="shared" si="1"/>
        <v>-9.4750805381845771E-3</v>
      </c>
      <c r="I23" s="4">
        <f t="shared" si="2"/>
        <v>1.0600726994451883</v>
      </c>
      <c r="J23" s="5">
        <f t="shared" si="3"/>
        <v>275</v>
      </c>
      <c r="K23" s="4">
        <f t="shared" si="4"/>
        <v>1.0103997400064997</v>
      </c>
      <c r="L23" s="4">
        <f t="shared" si="5"/>
        <v>1.0131865736704446</v>
      </c>
      <c r="M23" s="4">
        <f t="shared" si="6"/>
        <v>1.0144658753709199</v>
      </c>
      <c r="N23" s="4">
        <f t="shared" si="7"/>
        <v>1.0828940432261467</v>
      </c>
      <c r="O23" s="4">
        <f t="shared" si="8"/>
        <v>1.0841512890982856</v>
      </c>
      <c r="P23" s="4">
        <f t="shared" si="9"/>
        <v>1.0857984017944764</v>
      </c>
      <c r="Q23" s="4">
        <f t="shared" si="10"/>
        <v>1.0501364138587117</v>
      </c>
      <c r="R23" s="5">
        <f t="shared" si="16"/>
        <v>0</v>
      </c>
      <c r="S23" s="3" t="str">
        <f t="shared" si="17"/>
        <v/>
      </c>
      <c r="T23" s="3" t="str">
        <f t="shared" si="18"/>
        <v/>
      </c>
      <c r="U23" s="5">
        <f t="shared" si="19"/>
        <v>0</v>
      </c>
      <c r="V23" s="3" t="str">
        <f t="shared" si="13"/>
        <v/>
      </c>
      <c r="W23" s="3" t="str">
        <f t="shared" si="20"/>
        <v/>
      </c>
      <c r="X23" s="5">
        <f t="shared" si="14"/>
        <v>0</v>
      </c>
      <c r="Y23" s="3" t="str">
        <f t="shared" si="21"/>
        <v/>
      </c>
      <c r="Z23" s="3" t="str">
        <f t="shared" si="22"/>
        <v/>
      </c>
      <c r="AA23" s="5" t="str">
        <f t="shared" si="15"/>
        <v>No action</v>
      </c>
      <c r="AB23" s="5" t="str">
        <f t="shared" si="38"/>
        <v xml:space="preserve"> </v>
      </c>
      <c r="AC23" s="5">
        <f t="shared" si="23"/>
        <v>0</v>
      </c>
      <c r="AD23" s="3" t="str">
        <f t="shared" si="24"/>
        <v/>
      </c>
      <c r="AE23" s="3" t="str">
        <f t="shared" si="25"/>
        <v/>
      </c>
      <c r="AF23" s="11">
        <f t="shared" si="26"/>
        <v>0</v>
      </c>
      <c r="AG23" s="3" t="str">
        <f t="shared" si="27"/>
        <v/>
      </c>
      <c r="AH23" s="3" t="str">
        <f t="shared" si="28"/>
        <v/>
      </c>
      <c r="AI23" s="11">
        <f t="shared" si="29"/>
        <v>0</v>
      </c>
      <c r="AJ23" s="11" t="str">
        <f t="shared" si="30"/>
        <v/>
      </c>
      <c r="AK23" s="11" t="str">
        <f t="shared" si="31"/>
        <v/>
      </c>
      <c r="AL23" s="11">
        <f t="shared" si="32"/>
        <v>0</v>
      </c>
      <c r="AM23" s="11" t="str">
        <f t="shared" si="33"/>
        <v/>
      </c>
      <c r="AN23" s="11" t="str">
        <f t="shared" si="34"/>
        <v/>
      </c>
      <c r="AO23" s="4">
        <f t="shared" si="35"/>
        <v>1.0494719724507364</v>
      </c>
      <c r="AP23" s="169"/>
      <c r="AQ23" s="170"/>
      <c r="AR23" s="170"/>
      <c r="AS23" s="7"/>
      <c r="AT23" s="4">
        <f t="shared" si="36"/>
        <v>1.0706734264396403</v>
      </c>
      <c r="AU23" s="4"/>
      <c r="AV23" s="5">
        <f t="shared" si="37"/>
        <v>0</v>
      </c>
      <c r="AW23" s="7"/>
    </row>
    <row r="24" spans="1:49" x14ac:dyDescent="0.25">
      <c r="A24" s="120"/>
      <c r="B24" s="135"/>
      <c r="C24" s="135"/>
      <c r="E24" s="3">
        <v>55.88</v>
      </c>
      <c r="F24" s="3">
        <v>52.77</v>
      </c>
      <c r="G24" s="13">
        <f t="shared" si="0"/>
        <v>4.3134435657801173E-3</v>
      </c>
      <c r="H24" s="13">
        <f t="shared" si="1"/>
        <v>3.0412469112337526E-3</v>
      </c>
      <c r="I24" s="4">
        <f t="shared" si="2"/>
        <v>1.058935000947508</v>
      </c>
      <c r="J24" s="5">
        <f t="shared" si="3"/>
        <v>289</v>
      </c>
      <c r="K24" s="4">
        <f t="shared" si="4"/>
        <v>1.0103997400064997</v>
      </c>
      <c r="L24" s="4">
        <f t="shared" si="5"/>
        <v>1.0131865736704446</v>
      </c>
      <c r="M24" s="4">
        <f t="shared" si="6"/>
        <v>1.0144658753709199</v>
      </c>
      <c r="N24" s="4">
        <f t="shared" si="7"/>
        <v>1.0828940432261467</v>
      </c>
      <c r="O24" s="4">
        <f t="shared" si="8"/>
        <v>1.0841512890982856</v>
      </c>
      <c r="P24" s="4">
        <f t="shared" si="9"/>
        <v>1.0857984017944764</v>
      </c>
      <c r="Q24" s="4">
        <f t="shared" si="10"/>
        <v>1.0501364138587117</v>
      </c>
      <c r="R24" s="5">
        <f t="shared" si="16"/>
        <v>0</v>
      </c>
      <c r="S24" s="3" t="str">
        <f t="shared" si="17"/>
        <v/>
      </c>
      <c r="T24" s="3" t="str">
        <f t="shared" si="18"/>
        <v/>
      </c>
      <c r="U24" s="5">
        <f t="shared" si="19"/>
        <v>0</v>
      </c>
      <c r="V24" s="3" t="str">
        <f t="shared" si="13"/>
        <v/>
      </c>
      <c r="W24" s="3" t="str">
        <f t="shared" si="20"/>
        <v/>
      </c>
      <c r="X24" s="5">
        <f t="shared" si="14"/>
        <v>0</v>
      </c>
      <c r="Y24" s="3" t="str">
        <f t="shared" si="21"/>
        <v/>
      </c>
      <c r="Z24" s="3" t="str">
        <f t="shared" si="22"/>
        <v/>
      </c>
      <c r="AA24" s="5" t="str">
        <f t="shared" si="15"/>
        <v>No action</v>
      </c>
      <c r="AB24" s="5" t="str">
        <f t="shared" si="38"/>
        <v xml:space="preserve"> </v>
      </c>
      <c r="AC24" s="5">
        <f t="shared" si="23"/>
        <v>0</v>
      </c>
      <c r="AD24" s="3" t="str">
        <f t="shared" si="24"/>
        <v/>
      </c>
      <c r="AE24" s="3" t="str">
        <f t="shared" si="25"/>
        <v/>
      </c>
      <c r="AF24" s="11">
        <f t="shared" si="26"/>
        <v>0</v>
      </c>
      <c r="AG24" s="3" t="str">
        <f t="shared" si="27"/>
        <v/>
      </c>
      <c r="AH24" s="3" t="str">
        <f t="shared" si="28"/>
        <v/>
      </c>
      <c r="AI24" s="11">
        <f t="shared" si="29"/>
        <v>0</v>
      </c>
      <c r="AJ24" s="11" t="str">
        <f t="shared" si="30"/>
        <v/>
      </c>
      <c r="AK24" s="11" t="str">
        <f t="shared" si="31"/>
        <v/>
      </c>
      <c r="AL24" s="11">
        <f t="shared" si="32"/>
        <v>0</v>
      </c>
      <c r="AM24" s="11" t="str">
        <f t="shared" si="33"/>
        <v/>
      </c>
      <c r="AN24" s="11" t="str">
        <f t="shared" si="34"/>
        <v/>
      </c>
      <c r="AO24" s="4">
        <f t="shared" si="35"/>
        <v>1.0483456509380329</v>
      </c>
      <c r="AP24" s="169"/>
      <c r="AQ24" s="170"/>
      <c r="AR24" s="170"/>
      <c r="AS24" s="7"/>
      <c r="AT24" s="4">
        <f t="shared" si="36"/>
        <v>1.0695243509569832</v>
      </c>
      <c r="AU24" s="4"/>
      <c r="AV24" s="5">
        <f t="shared" si="37"/>
        <v>0</v>
      </c>
      <c r="AW24" s="7"/>
    </row>
    <row r="25" spans="1:49" ht="15" customHeight="1" x14ac:dyDescent="0.25">
      <c r="A25" s="120"/>
      <c r="B25" s="135"/>
      <c r="C25" s="135"/>
      <c r="E25" s="3">
        <v>55.64</v>
      </c>
      <c r="F25" s="3">
        <v>52.61</v>
      </c>
      <c r="G25" s="13">
        <f t="shared" si="0"/>
        <v>1.9809112191608858E-3</v>
      </c>
      <c r="H25" s="13">
        <f t="shared" si="1"/>
        <v>-4.5411542100284308E-3</v>
      </c>
      <c r="I25" s="4">
        <f t="shared" si="2"/>
        <v>1.0575936133814865</v>
      </c>
      <c r="J25" s="5">
        <f t="shared" si="3"/>
        <v>303</v>
      </c>
      <c r="K25" s="4">
        <f t="shared" si="4"/>
        <v>1.0103997400064997</v>
      </c>
      <c r="L25" s="4">
        <f t="shared" si="5"/>
        <v>1.0131865736704446</v>
      </c>
      <c r="M25" s="4">
        <f t="shared" si="6"/>
        <v>1.0144658753709199</v>
      </c>
      <c r="N25" s="4">
        <f t="shared" si="7"/>
        <v>1.0828940432261467</v>
      </c>
      <c r="O25" s="4">
        <f t="shared" si="8"/>
        <v>1.0841512890982856</v>
      </c>
      <c r="P25" s="4">
        <f t="shared" si="9"/>
        <v>1.0857984017944764</v>
      </c>
      <c r="Q25" s="4">
        <f t="shared" si="10"/>
        <v>1.0501364138587117</v>
      </c>
      <c r="R25" s="5">
        <f t="shared" si="16"/>
        <v>0</v>
      </c>
      <c r="S25" s="3" t="str">
        <f t="shared" si="17"/>
        <v/>
      </c>
      <c r="T25" s="3" t="str">
        <f t="shared" si="18"/>
        <v/>
      </c>
      <c r="U25" s="5">
        <f t="shared" si="19"/>
        <v>0</v>
      </c>
      <c r="V25" s="3" t="str">
        <f t="shared" si="13"/>
        <v/>
      </c>
      <c r="W25" s="3" t="str">
        <f t="shared" si="20"/>
        <v/>
      </c>
      <c r="X25" s="5">
        <f t="shared" si="14"/>
        <v>0</v>
      </c>
      <c r="Y25" s="3" t="str">
        <f t="shared" si="21"/>
        <v/>
      </c>
      <c r="Z25" s="3" t="str">
        <f t="shared" si="22"/>
        <v/>
      </c>
      <c r="AA25" s="5" t="str">
        <f t="shared" si="15"/>
        <v>No action</v>
      </c>
      <c r="AB25" s="5" t="str">
        <f t="shared" si="38"/>
        <v xml:space="preserve"> </v>
      </c>
      <c r="AC25" s="5">
        <f t="shared" si="23"/>
        <v>0</v>
      </c>
      <c r="AD25" s="3" t="str">
        <f t="shared" si="24"/>
        <v/>
      </c>
      <c r="AE25" s="3" t="str">
        <f t="shared" si="25"/>
        <v/>
      </c>
      <c r="AF25" s="11">
        <f t="shared" si="26"/>
        <v>0</v>
      </c>
      <c r="AG25" s="3" t="str">
        <f t="shared" si="27"/>
        <v/>
      </c>
      <c r="AH25" s="3" t="str">
        <f t="shared" si="28"/>
        <v/>
      </c>
      <c r="AI25" s="11">
        <f t="shared" si="29"/>
        <v>0</v>
      </c>
      <c r="AJ25" s="11" t="str">
        <f t="shared" si="30"/>
        <v/>
      </c>
      <c r="AK25" s="11" t="str">
        <f t="shared" si="31"/>
        <v/>
      </c>
      <c r="AL25" s="11">
        <f t="shared" si="32"/>
        <v>0</v>
      </c>
      <c r="AM25" s="11" t="str">
        <f t="shared" si="33"/>
        <v/>
      </c>
      <c r="AN25" s="11" t="str">
        <f t="shared" si="34"/>
        <v/>
      </c>
      <c r="AO25" s="4">
        <f t="shared" si="35"/>
        <v>1.0470176772476716</v>
      </c>
      <c r="AP25" s="169"/>
      <c r="AQ25" s="170"/>
      <c r="AR25" s="170"/>
      <c r="AS25" s="7"/>
      <c r="AT25" s="4">
        <f t="shared" si="36"/>
        <v>1.0681695495153014</v>
      </c>
      <c r="AU25" s="4"/>
      <c r="AV25" s="5">
        <f t="shared" si="37"/>
        <v>0</v>
      </c>
      <c r="AW25" s="7"/>
    </row>
    <row r="26" spans="1:49" x14ac:dyDescent="0.25">
      <c r="A26" s="120" t="s">
        <v>38</v>
      </c>
      <c r="B26" s="129" t="s">
        <v>77</v>
      </c>
      <c r="C26" s="130"/>
      <c r="E26" s="3">
        <v>55.53</v>
      </c>
      <c r="F26" s="3">
        <v>52.85</v>
      </c>
      <c r="G26" s="13">
        <f t="shared" si="0"/>
        <v>7.8039927404718323E-3</v>
      </c>
      <c r="H26" s="13">
        <f t="shared" si="1"/>
        <v>9.7439816583875238E-3</v>
      </c>
      <c r="I26" s="4">
        <f t="shared" si="2"/>
        <v>1.050709555345317</v>
      </c>
      <c r="J26" s="5">
        <f t="shared" si="3"/>
        <v>444</v>
      </c>
      <c r="K26" s="4">
        <f t="shared" si="4"/>
        <v>1.0103997400064997</v>
      </c>
      <c r="L26" s="4">
        <f t="shared" si="5"/>
        <v>1.0131865736704446</v>
      </c>
      <c r="M26" s="4">
        <f t="shared" si="6"/>
        <v>1.0144658753709199</v>
      </c>
      <c r="N26" s="4">
        <f t="shared" si="7"/>
        <v>1.0828940432261467</v>
      </c>
      <c r="O26" s="4">
        <f t="shared" si="8"/>
        <v>1.0841512890982856</v>
      </c>
      <c r="P26" s="4">
        <f t="shared" si="9"/>
        <v>1.0857984017944764</v>
      </c>
      <c r="Q26" s="4">
        <f t="shared" si="10"/>
        <v>1.0501364138587117</v>
      </c>
      <c r="R26" s="5">
        <f t="shared" si="16"/>
        <v>0</v>
      </c>
      <c r="S26" s="3" t="str">
        <f t="shared" si="17"/>
        <v/>
      </c>
      <c r="T26" s="3" t="str">
        <f t="shared" si="18"/>
        <v/>
      </c>
      <c r="U26" s="5">
        <f t="shared" si="19"/>
        <v>0</v>
      </c>
      <c r="V26" s="3" t="str">
        <f t="shared" si="13"/>
        <v/>
      </c>
      <c r="W26" s="3" t="str">
        <f t="shared" si="20"/>
        <v/>
      </c>
      <c r="X26" s="5">
        <f t="shared" si="14"/>
        <v>0</v>
      </c>
      <c r="Y26" s="3" t="str">
        <f t="shared" si="21"/>
        <v/>
      </c>
      <c r="Z26" s="3" t="str">
        <f t="shared" si="22"/>
        <v/>
      </c>
      <c r="AA26" s="5" t="str">
        <f t="shared" si="15"/>
        <v>No action</v>
      </c>
      <c r="AB26" s="5" t="str">
        <f t="shared" si="38"/>
        <v xml:space="preserve"> </v>
      </c>
      <c r="AC26" s="5">
        <f t="shared" si="23"/>
        <v>0</v>
      </c>
      <c r="AD26" s="3" t="str">
        <f t="shared" si="24"/>
        <v/>
      </c>
      <c r="AE26" s="3" t="str">
        <f t="shared" si="25"/>
        <v/>
      </c>
      <c r="AF26" s="11">
        <f t="shared" si="26"/>
        <v>0</v>
      </c>
      <c r="AG26" s="3" t="str">
        <f t="shared" si="27"/>
        <v/>
      </c>
      <c r="AH26" s="3" t="str">
        <f t="shared" si="28"/>
        <v/>
      </c>
      <c r="AI26" s="11">
        <f t="shared" si="29"/>
        <v>0</v>
      </c>
      <c r="AJ26" s="11" t="str">
        <f t="shared" si="30"/>
        <v/>
      </c>
      <c r="AK26" s="11" t="str">
        <f t="shared" si="31"/>
        <v/>
      </c>
      <c r="AL26" s="11">
        <f t="shared" si="32"/>
        <v>0</v>
      </c>
      <c r="AM26" s="11" t="str">
        <f t="shared" si="33"/>
        <v/>
      </c>
      <c r="AN26" s="11" t="str">
        <f t="shared" si="34"/>
        <v/>
      </c>
      <c r="AO26" s="4">
        <f t="shared" si="35"/>
        <v>1.0402024597918638</v>
      </c>
      <c r="AP26" s="169"/>
      <c r="AQ26" s="170"/>
      <c r="AR26" s="170"/>
      <c r="AS26" s="7"/>
      <c r="AT26" s="4">
        <f t="shared" si="36"/>
        <v>1.0612166508987702</v>
      </c>
      <c r="AU26" s="4"/>
      <c r="AV26" s="5">
        <f t="shared" si="37"/>
        <v>0</v>
      </c>
      <c r="AW26" s="7"/>
    </row>
    <row r="27" spans="1:49" x14ac:dyDescent="0.25">
      <c r="A27" s="120"/>
      <c r="B27" s="131"/>
      <c r="C27" s="132"/>
      <c r="E27" s="3">
        <v>55.1</v>
      </c>
      <c r="F27" s="3">
        <v>52.34</v>
      </c>
      <c r="G27" s="13">
        <f t="shared" si="0"/>
        <v>1.0901162790697416E-3</v>
      </c>
      <c r="H27" s="13">
        <f t="shared" si="1"/>
        <v>2.681992337164818E-3</v>
      </c>
      <c r="I27" s="4">
        <f t="shared" si="2"/>
        <v>1.0527321360336261</v>
      </c>
      <c r="J27" s="5">
        <f t="shared" si="3"/>
        <v>400</v>
      </c>
      <c r="K27" s="4">
        <f t="shared" si="4"/>
        <v>1.0103997400064997</v>
      </c>
      <c r="L27" s="4">
        <f t="shared" si="5"/>
        <v>1.0131865736704446</v>
      </c>
      <c r="M27" s="4">
        <f t="shared" si="6"/>
        <v>1.0144658753709199</v>
      </c>
      <c r="N27" s="4">
        <f t="shared" si="7"/>
        <v>1.0828940432261467</v>
      </c>
      <c r="O27" s="4">
        <f t="shared" si="8"/>
        <v>1.0841512890982856</v>
      </c>
      <c r="P27" s="4">
        <f t="shared" si="9"/>
        <v>1.0857984017944764</v>
      </c>
      <c r="Q27" s="4">
        <f t="shared" si="10"/>
        <v>1.0501364138587117</v>
      </c>
      <c r="R27" s="5">
        <f t="shared" si="16"/>
        <v>0</v>
      </c>
      <c r="S27" s="3" t="str">
        <f t="shared" si="17"/>
        <v/>
      </c>
      <c r="T27" s="3" t="str">
        <f t="shared" si="18"/>
        <v/>
      </c>
      <c r="U27" s="5">
        <f t="shared" si="19"/>
        <v>0</v>
      </c>
      <c r="V27" s="3" t="str">
        <f t="shared" si="13"/>
        <v/>
      </c>
      <c r="W27" s="3" t="str">
        <f t="shared" si="20"/>
        <v/>
      </c>
      <c r="X27" s="5">
        <f t="shared" si="14"/>
        <v>0</v>
      </c>
      <c r="Y27" s="3" t="str">
        <f t="shared" si="21"/>
        <v/>
      </c>
      <c r="Z27" s="3" t="str">
        <f t="shared" si="22"/>
        <v/>
      </c>
      <c r="AA27" s="5" t="str">
        <f t="shared" si="15"/>
        <v>No action</v>
      </c>
      <c r="AB27" s="5" t="str">
        <f t="shared" si="38"/>
        <v xml:space="preserve"> </v>
      </c>
      <c r="AC27" s="5">
        <f t="shared" si="23"/>
        <v>0</v>
      </c>
      <c r="AD27" s="3" t="str">
        <f t="shared" si="24"/>
        <v/>
      </c>
      <c r="AE27" s="3" t="str">
        <f t="shared" si="25"/>
        <v/>
      </c>
      <c r="AF27" s="11">
        <f t="shared" si="26"/>
        <v>0</v>
      </c>
      <c r="AG27" s="3" t="str">
        <f t="shared" si="27"/>
        <v/>
      </c>
      <c r="AH27" s="3" t="str">
        <f t="shared" si="28"/>
        <v/>
      </c>
      <c r="AI27" s="11">
        <f t="shared" si="29"/>
        <v>0</v>
      </c>
      <c r="AJ27" s="11" t="str">
        <f t="shared" si="30"/>
        <v/>
      </c>
      <c r="AK27" s="11" t="str">
        <f t="shared" si="31"/>
        <v/>
      </c>
      <c r="AL27" s="11">
        <f t="shared" si="32"/>
        <v>0</v>
      </c>
      <c r="AM27" s="11" t="str">
        <f t="shared" si="33"/>
        <v/>
      </c>
      <c r="AN27" s="11" t="str">
        <f t="shared" si="34"/>
        <v/>
      </c>
      <c r="AO27" s="4">
        <f t="shared" si="35"/>
        <v>1.0422048146732898</v>
      </c>
      <c r="AP27" s="169"/>
      <c r="AQ27" s="170"/>
      <c r="AR27" s="170"/>
      <c r="AS27" s="7"/>
      <c r="AT27" s="4">
        <f t="shared" si="36"/>
        <v>1.0632594573939624</v>
      </c>
      <c r="AU27" s="4"/>
      <c r="AV27" s="5">
        <f t="shared" si="37"/>
        <v>0</v>
      </c>
      <c r="AW27" s="7"/>
    </row>
    <row r="28" spans="1:49" x14ac:dyDescent="0.25">
      <c r="A28" s="120"/>
      <c r="B28" s="133"/>
      <c r="C28" s="134"/>
      <c r="E28" s="3">
        <v>55.04</v>
      </c>
      <c r="F28" s="3">
        <v>52.2</v>
      </c>
      <c r="G28" s="13">
        <f t="shared" si="0"/>
        <v>-2.3247559893522673E-2</v>
      </c>
      <c r="H28" s="13">
        <f t="shared" si="1"/>
        <v>-2.5210084033613356E-2</v>
      </c>
      <c r="I28" s="4">
        <f t="shared" si="2"/>
        <v>1.0544061302681991</v>
      </c>
      <c r="J28" s="5">
        <f t="shared" si="3"/>
        <v>370</v>
      </c>
      <c r="K28" s="4">
        <f t="shared" si="4"/>
        <v>1.0103997400064997</v>
      </c>
      <c r="L28" s="4">
        <f t="shared" si="5"/>
        <v>1.0131865736704446</v>
      </c>
      <c r="M28" s="4">
        <f t="shared" si="6"/>
        <v>1.0144658753709199</v>
      </c>
      <c r="N28" s="4">
        <f t="shared" si="7"/>
        <v>1.0828940432261467</v>
      </c>
      <c r="O28" s="4">
        <f t="shared" si="8"/>
        <v>1.0841512890982856</v>
      </c>
      <c r="P28" s="4">
        <f t="shared" si="9"/>
        <v>1.0857984017944764</v>
      </c>
      <c r="Q28" s="4">
        <f t="shared" si="10"/>
        <v>1.0501364138587117</v>
      </c>
      <c r="R28" s="5">
        <f t="shared" si="16"/>
        <v>0</v>
      </c>
      <c r="S28" s="3" t="str">
        <f t="shared" si="17"/>
        <v/>
      </c>
      <c r="T28" s="3" t="str">
        <f t="shared" si="18"/>
        <v/>
      </c>
      <c r="U28" s="5">
        <f t="shared" si="19"/>
        <v>0</v>
      </c>
      <c r="V28" s="3" t="str">
        <f t="shared" si="13"/>
        <v/>
      </c>
      <c r="W28" s="3" t="str">
        <f t="shared" si="20"/>
        <v/>
      </c>
      <c r="X28" s="5">
        <f t="shared" si="14"/>
        <v>0</v>
      </c>
      <c r="Y28" s="3" t="str">
        <f t="shared" si="21"/>
        <v/>
      </c>
      <c r="Z28" s="3" t="str">
        <f t="shared" si="22"/>
        <v/>
      </c>
      <c r="AA28" s="5" t="str">
        <f t="shared" si="15"/>
        <v>No action</v>
      </c>
      <c r="AB28" s="5" t="str">
        <f t="shared" si="38"/>
        <v xml:space="preserve"> </v>
      </c>
      <c r="AC28" s="5">
        <f t="shared" si="23"/>
        <v>0</v>
      </c>
      <c r="AD28" s="3" t="str">
        <f t="shared" si="24"/>
        <v/>
      </c>
      <c r="AE28" s="3" t="str">
        <f t="shared" si="25"/>
        <v/>
      </c>
      <c r="AF28" s="11">
        <f t="shared" si="26"/>
        <v>0</v>
      </c>
      <c r="AG28" s="3" t="str">
        <f t="shared" si="27"/>
        <v/>
      </c>
      <c r="AH28" s="3" t="str">
        <f t="shared" si="28"/>
        <v/>
      </c>
      <c r="AI28" s="11">
        <f t="shared" si="29"/>
        <v>0</v>
      </c>
      <c r="AJ28" s="11" t="str">
        <f t="shared" si="30"/>
        <v/>
      </c>
      <c r="AK28" s="11" t="str">
        <f t="shared" si="31"/>
        <v/>
      </c>
      <c r="AL28" s="11">
        <f t="shared" si="32"/>
        <v>0</v>
      </c>
      <c r="AM28" s="11" t="str">
        <f t="shared" si="33"/>
        <v/>
      </c>
      <c r="AN28" s="11" t="str">
        <f t="shared" si="34"/>
        <v/>
      </c>
      <c r="AO28" s="4">
        <f t="shared" si="35"/>
        <v>1.0438620689655171</v>
      </c>
      <c r="AP28" s="169"/>
      <c r="AQ28" s="170"/>
      <c r="AR28" s="170"/>
      <c r="AS28" s="7"/>
      <c r="AT28" s="4">
        <f t="shared" si="36"/>
        <v>1.064950191570881</v>
      </c>
      <c r="AU28" s="4"/>
      <c r="AV28" s="5">
        <f t="shared" si="37"/>
        <v>0</v>
      </c>
      <c r="AW28" s="7"/>
    </row>
    <row r="29" spans="1:49" x14ac:dyDescent="0.25">
      <c r="E29" s="3">
        <v>56.35</v>
      </c>
      <c r="F29" s="3">
        <v>53.55</v>
      </c>
      <c r="G29" s="13">
        <f t="shared" si="0"/>
        <v>-1.9317786286112026E-2</v>
      </c>
      <c r="H29" s="13">
        <f t="shared" si="1"/>
        <v>-2.2096420745069456E-2</v>
      </c>
      <c r="I29" s="4">
        <f t="shared" si="2"/>
        <v>1.0522875816993464</v>
      </c>
      <c r="J29" s="5">
        <f t="shared" si="3"/>
        <v>411</v>
      </c>
      <c r="K29" s="4">
        <f t="shared" si="4"/>
        <v>1.0103997400064997</v>
      </c>
      <c r="L29" s="4">
        <f t="shared" si="5"/>
        <v>1.0131865736704446</v>
      </c>
      <c r="M29" s="4">
        <f t="shared" si="6"/>
        <v>1.0144658753709199</v>
      </c>
      <c r="N29" s="4">
        <f t="shared" si="7"/>
        <v>1.0828940432261467</v>
      </c>
      <c r="O29" s="4">
        <f t="shared" si="8"/>
        <v>1.0841512890982856</v>
      </c>
      <c r="P29" s="4">
        <f t="shared" si="9"/>
        <v>1.0857984017944764</v>
      </c>
      <c r="Q29" s="4">
        <f t="shared" si="10"/>
        <v>1.0501364138587117</v>
      </c>
      <c r="R29" s="5">
        <f t="shared" si="16"/>
        <v>0</v>
      </c>
      <c r="S29" s="3" t="str">
        <f t="shared" si="17"/>
        <v/>
      </c>
      <c r="T29" s="3" t="str">
        <f t="shared" si="18"/>
        <v/>
      </c>
      <c r="U29" s="5">
        <f t="shared" si="19"/>
        <v>1</v>
      </c>
      <c r="V29" s="3">
        <f t="shared" si="13"/>
        <v>56.35</v>
      </c>
      <c r="W29" s="3">
        <f t="shared" si="20"/>
        <v>53.55</v>
      </c>
      <c r="X29" s="5">
        <f t="shared" si="14"/>
        <v>0</v>
      </c>
      <c r="Y29" s="3" t="str">
        <f t="shared" si="21"/>
        <v/>
      </c>
      <c r="Z29" s="3" t="str">
        <f t="shared" si="22"/>
        <v/>
      </c>
      <c r="AA29" s="5" t="str">
        <f t="shared" si="15"/>
        <v>No action</v>
      </c>
      <c r="AB29" s="5" t="str">
        <f t="shared" si="38"/>
        <v xml:space="preserve"> </v>
      </c>
      <c r="AC29" s="5">
        <f t="shared" si="23"/>
        <v>0</v>
      </c>
      <c r="AD29" s="3" t="str">
        <f t="shared" si="24"/>
        <v/>
      </c>
      <c r="AE29" s="3" t="str">
        <f t="shared" si="25"/>
        <v/>
      </c>
      <c r="AF29" s="11">
        <f t="shared" si="26"/>
        <v>0</v>
      </c>
      <c r="AG29" s="3" t="str">
        <f t="shared" si="27"/>
        <v/>
      </c>
      <c r="AH29" s="3" t="str">
        <f t="shared" si="28"/>
        <v/>
      </c>
      <c r="AI29" s="11">
        <f t="shared" si="29"/>
        <v>0</v>
      </c>
      <c r="AJ29" s="11" t="str">
        <f t="shared" si="30"/>
        <v/>
      </c>
      <c r="AK29" s="11" t="str">
        <f t="shared" si="31"/>
        <v/>
      </c>
      <c r="AL29" s="11">
        <f t="shared" si="32"/>
        <v>0</v>
      </c>
      <c r="AM29" s="11" t="str">
        <f t="shared" si="33"/>
        <v/>
      </c>
      <c r="AN29" s="11" t="str">
        <f t="shared" si="34"/>
        <v/>
      </c>
      <c r="AO29" s="4">
        <f t="shared" si="35"/>
        <v>1.0417647058823529</v>
      </c>
      <c r="AP29" s="169"/>
      <c r="AQ29" s="170"/>
      <c r="AR29" s="170"/>
      <c r="AS29" s="7"/>
      <c r="AT29" s="4">
        <f t="shared" si="36"/>
        <v>1.06281045751634</v>
      </c>
      <c r="AU29" s="4"/>
      <c r="AV29" s="5">
        <f t="shared" si="37"/>
        <v>0</v>
      </c>
      <c r="AW29" s="7"/>
    </row>
    <row r="30" spans="1:49" x14ac:dyDescent="0.25">
      <c r="E30" s="3">
        <v>57.46</v>
      </c>
      <c r="F30" s="3">
        <v>54.76</v>
      </c>
      <c r="G30" s="13">
        <f t="shared" si="0"/>
        <v>-1.7105713308244952E-2</v>
      </c>
      <c r="H30" s="13">
        <f t="shared" si="1"/>
        <v>-1.669958699946128E-2</v>
      </c>
      <c r="I30" s="4">
        <f t="shared" si="2"/>
        <v>1.0493060628195763</v>
      </c>
      <c r="J30" s="5">
        <f t="shared" si="3"/>
        <v>471</v>
      </c>
      <c r="K30" s="4">
        <f t="shared" si="4"/>
        <v>1.0103997400064997</v>
      </c>
      <c r="L30" s="4">
        <f t="shared" si="5"/>
        <v>1.0131865736704446</v>
      </c>
      <c r="M30" s="4">
        <f t="shared" si="6"/>
        <v>1.0144658753709199</v>
      </c>
      <c r="N30" s="4">
        <f t="shared" si="7"/>
        <v>1.0828940432261467</v>
      </c>
      <c r="O30" s="4">
        <f t="shared" si="8"/>
        <v>1.0841512890982856</v>
      </c>
      <c r="P30" s="4">
        <f t="shared" si="9"/>
        <v>1.0857984017944764</v>
      </c>
      <c r="Q30" s="4">
        <f t="shared" si="10"/>
        <v>1.0501364138587117</v>
      </c>
      <c r="R30" s="5">
        <f t="shared" si="16"/>
        <v>0</v>
      </c>
      <c r="S30" s="3" t="str">
        <f t="shared" si="17"/>
        <v/>
      </c>
      <c r="T30" s="3" t="str">
        <f t="shared" si="18"/>
        <v/>
      </c>
      <c r="U30" s="5">
        <f t="shared" si="19"/>
        <v>0</v>
      </c>
      <c r="V30" s="3" t="str">
        <f t="shared" si="13"/>
        <v/>
      </c>
      <c r="W30" s="3" t="str">
        <f t="shared" si="20"/>
        <v/>
      </c>
      <c r="X30" s="5">
        <f t="shared" si="14"/>
        <v>0</v>
      </c>
      <c r="Y30" s="3" t="str">
        <f t="shared" si="21"/>
        <v/>
      </c>
      <c r="Z30" s="3" t="str">
        <f t="shared" si="22"/>
        <v/>
      </c>
      <c r="AA30" s="5" t="str">
        <f t="shared" si="15"/>
        <v>No action</v>
      </c>
      <c r="AB30" s="5" t="str">
        <f t="shared" si="38"/>
        <v xml:space="preserve"> </v>
      </c>
      <c r="AC30" s="5">
        <f t="shared" si="23"/>
        <v>0</v>
      </c>
      <c r="AD30" s="3" t="str">
        <f t="shared" si="24"/>
        <v/>
      </c>
      <c r="AE30" s="3" t="str">
        <f t="shared" si="25"/>
        <v/>
      </c>
      <c r="AF30" s="11">
        <f t="shared" si="26"/>
        <v>0</v>
      </c>
      <c r="AG30" s="3" t="str">
        <f t="shared" si="27"/>
        <v/>
      </c>
      <c r="AH30" s="3" t="str">
        <f t="shared" si="28"/>
        <v/>
      </c>
      <c r="AI30" s="11">
        <f t="shared" si="29"/>
        <v>0</v>
      </c>
      <c r="AJ30" s="11" t="str">
        <f t="shared" si="30"/>
        <v/>
      </c>
      <c r="AK30" s="11" t="str">
        <f t="shared" si="31"/>
        <v/>
      </c>
      <c r="AL30" s="11">
        <f t="shared" si="32"/>
        <v>0</v>
      </c>
      <c r="AM30" s="11" t="str">
        <f t="shared" si="33"/>
        <v/>
      </c>
      <c r="AN30" s="11" t="str">
        <f t="shared" si="34"/>
        <v/>
      </c>
      <c r="AO30" s="4">
        <f t="shared" si="35"/>
        <v>1.0388130021913804</v>
      </c>
      <c r="AP30" s="169"/>
      <c r="AQ30" s="170"/>
      <c r="AR30" s="170"/>
      <c r="AS30" s="7"/>
      <c r="AT30" s="4">
        <f t="shared" si="36"/>
        <v>1.0597991234477722</v>
      </c>
      <c r="AU30" s="4"/>
      <c r="AV30" s="5">
        <f t="shared" si="37"/>
        <v>0</v>
      </c>
      <c r="AW30" s="7"/>
    </row>
    <row r="31" spans="1:49" x14ac:dyDescent="0.25">
      <c r="E31" s="3">
        <v>58.46</v>
      </c>
      <c r="F31" s="3">
        <v>55.69</v>
      </c>
      <c r="G31" s="13">
        <f t="shared" si="0"/>
        <v>-6.4581917063222249E-3</v>
      </c>
      <c r="H31" s="13">
        <f t="shared" si="1"/>
        <v>-9.6034145473946619E-3</v>
      </c>
      <c r="I31" s="4">
        <f t="shared" si="2"/>
        <v>1.0497396300951698</v>
      </c>
      <c r="J31" s="5">
        <f t="shared" si="3"/>
        <v>464</v>
      </c>
      <c r="K31" s="4">
        <f t="shared" si="4"/>
        <v>1.0103997400064997</v>
      </c>
      <c r="L31" s="4">
        <f t="shared" si="5"/>
        <v>1.0131865736704446</v>
      </c>
      <c r="M31" s="4">
        <f t="shared" si="6"/>
        <v>1.0144658753709199</v>
      </c>
      <c r="N31" s="4">
        <f t="shared" si="7"/>
        <v>1.0828940432261467</v>
      </c>
      <c r="O31" s="4">
        <f t="shared" si="8"/>
        <v>1.0841512890982856</v>
      </c>
      <c r="P31" s="4">
        <f t="shared" si="9"/>
        <v>1.0857984017944764</v>
      </c>
      <c r="Q31" s="4">
        <f t="shared" si="10"/>
        <v>1.0501364138587117</v>
      </c>
      <c r="R31" s="5">
        <f t="shared" si="16"/>
        <v>0</v>
      </c>
      <c r="S31" s="3" t="str">
        <f t="shared" si="17"/>
        <v/>
      </c>
      <c r="T31" s="3" t="str">
        <f t="shared" si="18"/>
        <v/>
      </c>
      <c r="U31" s="5">
        <f t="shared" si="19"/>
        <v>0</v>
      </c>
      <c r="V31" s="3" t="str">
        <f t="shared" si="13"/>
        <v/>
      </c>
      <c r="W31" s="3" t="str">
        <f t="shared" si="20"/>
        <v/>
      </c>
      <c r="X31" s="5">
        <f t="shared" si="14"/>
        <v>0</v>
      </c>
      <c r="Y31" s="3" t="str">
        <f t="shared" si="21"/>
        <v/>
      </c>
      <c r="Z31" s="3" t="str">
        <f t="shared" si="22"/>
        <v/>
      </c>
      <c r="AA31" s="5" t="str">
        <f t="shared" si="15"/>
        <v>No action</v>
      </c>
      <c r="AB31" s="5" t="str">
        <f t="shared" si="38"/>
        <v xml:space="preserve"> </v>
      </c>
      <c r="AC31" s="5">
        <f t="shared" si="23"/>
        <v>0</v>
      </c>
      <c r="AD31" s="3" t="str">
        <f t="shared" si="24"/>
        <v/>
      </c>
      <c r="AE31" s="3" t="str">
        <f t="shared" si="25"/>
        <v/>
      </c>
      <c r="AF31" s="11">
        <f t="shared" si="26"/>
        <v>0</v>
      </c>
      <c r="AG31" s="3" t="str">
        <f t="shared" si="27"/>
        <v/>
      </c>
      <c r="AH31" s="3" t="str">
        <f t="shared" si="28"/>
        <v/>
      </c>
      <c r="AI31" s="11">
        <f t="shared" si="29"/>
        <v>0</v>
      </c>
      <c r="AJ31" s="11" t="str">
        <f t="shared" si="30"/>
        <v/>
      </c>
      <c r="AK31" s="11" t="str">
        <f t="shared" si="31"/>
        <v/>
      </c>
      <c r="AL31" s="11">
        <f t="shared" si="32"/>
        <v>0</v>
      </c>
      <c r="AM31" s="11" t="str">
        <f t="shared" si="33"/>
        <v/>
      </c>
      <c r="AN31" s="11" t="str">
        <f t="shared" si="34"/>
        <v/>
      </c>
      <c r="AO31" s="4">
        <f t="shared" si="35"/>
        <v>1.039242233794218</v>
      </c>
      <c r="AP31" s="169"/>
      <c r="AQ31" s="170"/>
      <c r="AR31" s="170"/>
      <c r="AS31" s="7"/>
      <c r="AT31" s="4">
        <f t="shared" si="36"/>
        <v>1.0602370263961216</v>
      </c>
      <c r="AU31" s="4"/>
      <c r="AV31" s="5">
        <f t="shared" si="37"/>
        <v>0</v>
      </c>
      <c r="AW31" s="7"/>
    </row>
    <row r="32" spans="1:49" x14ac:dyDescent="0.25">
      <c r="E32" s="3">
        <v>58.84</v>
      </c>
      <c r="F32" s="3">
        <v>56.23</v>
      </c>
      <c r="G32" s="13">
        <f t="shared" si="0"/>
        <v>-8.4260195483653044E-3</v>
      </c>
      <c r="H32" s="13">
        <f t="shared" si="1"/>
        <v>-1.0905892700088016E-2</v>
      </c>
      <c r="I32" s="4">
        <f t="shared" si="2"/>
        <v>1.0464165036457409</v>
      </c>
      <c r="J32" s="5">
        <f t="shared" si="3"/>
        <v>530</v>
      </c>
      <c r="K32" s="4">
        <f t="shared" si="4"/>
        <v>1.0103997400064997</v>
      </c>
      <c r="L32" s="4">
        <f t="shared" si="5"/>
        <v>1.0131865736704446</v>
      </c>
      <c r="M32" s="4">
        <f t="shared" si="6"/>
        <v>1.0144658753709199</v>
      </c>
      <c r="N32" s="4">
        <f t="shared" si="7"/>
        <v>1.0828940432261467</v>
      </c>
      <c r="O32" s="4">
        <f t="shared" si="8"/>
        <v>1.0841512890982856</v>
      </c>
      <c r="P32" s="4">
        <f t="shared" si="9"/>
        <v>1.0857984017944764</v>
      </c>
      <c r="Q32" s="4">
        <f t="shared" si="10"/>
        <v>1.0501364138587117</v>
      </c>
      <c r="R32" s="5">
        <f t="shared" si="16"/>
        <v>0</v>
      </c>
      <c r="S32" s="3" t="str">
        <f t="shared" si="17"/>
        <v/>
      </c>
      <c r="T32" s="3" t="str">
        <f t="shared" si="18"/>
        <v/>
      </c>
      <c r="U32" s="5">
        <f t="shared" si="19"/>
        <v>0</v>
      </c>
      <c r="V32" s="3" t="str">
        <f t="shared" si="13"/>
        <v/>
      </c>
      <c r="W32" s="3" t="str">
        <f t="shared" si="20"/>
        <v/>
      </c>
      <c r="X32" s="5">
        <f t="shared" si="14"/>
        <v>0</v>
      </c>
      <c r="Y32" s="3" t="str">
        <f t="shared" si="21"/>
        <v/>
      </c>
      <c r="Z32" s="3" t="str">
        <f t="shared" si="22"/>
        <v/>
      </c>
      <c r="AA32" s="5" t="str">
        <f t="shared" si="15"/>
        <v>No action</v>
      </c>
      <c r="AB32" s="5" t="str">
        <f t="shared" si="38"/>
        <v xml:space="preserve"> </v>
      </c>
      <c r="AC32" s="5">
        <f t="shared" si="23"/>
        <v>0</v>
      </c>
      <c r="AD32" s="3" t="str">
        <f t="shared" si="24"/>
        <v/>
      </c>
      <c r="AE32" s="3" t="str">
        <f t="shared" si="25"/>
        <v/>
      </c>
      <c r="AF32" s="11">
        <f t="shared" si="26"/>
        <v>0</v>
      </c>
      <c r="AG32" s="3" t="str">
        <f t="shared" si="27"/>
        <v/>
      </c>
      <c r="AH32" s="3" t="str">
        <f t="shared" si="28"/>
        <v/>
      </c>
      <c r="AI32" s="11">
        <f t="shared" si="29"/>
        <v>0</v>
      </c>
      <c r="AJ32" s="11" t="str">
        <f t="shared" si="30"/>
        <v/>
      </c>
      <c r="AK32" s="11" t="str">
        <f t="shared" si="31"/>
        <v/>
      </c>
      <c r="AL32" s="11">
        <f t="shared" si="32"/>
        <v>0</v>
      </c>
      <c r="AM32" s="11" t="str">
        <f t="shared" si="33"/>
        <v/>
      </c>
      <c r="AN32" s="11" t="str">
        <f t="shared" si="34"/>
        <v/>
      </c>
      <c r="AO32" s="4">
        <f t="shared" si="35"/>
        <v>1.0359523386092835</v>
      </c>
      <c r="AP32" s="169"/>
      <c r="AQ32" s="170"/>
      <c r="AR32" s="170"/>
      <c r="AS32" s="7"/>
      <c r="AT32" s="4">
        <f t="shared" si="36"/>
        <v>1.0568806686821983</v>
      </c>
      <c r="AU32" s="4"/>
      <c r="AV32" s="5">
        <f t="shared" si="37"/>
        <v>0</v>
      </c>
      <c r="AW32" s="7"/>
    </row>
    <row r="33" spans="1:49" x14ac:dyDescent="0.25">
      <c r="E33" s="3">
        <v>59.34</v>
      </c>
      <c r="F33" s="3">
        <v>56.85</v>
      </c>
      <c r="G33" s="13">
        <f t="shared" si="0"/>
        <v>-2.0145310435931263E-2</v>
      </c>
      <c r="H33" s="13">
        <f t="shared" si="1"/>
        <v>-1.9320338105916823E-2</v>
      </c>
      <c r="I33" s="4">
        <f t="shared" si="2"/>
        <v>1.0437994722955146</v>
      </c>
      <c r="J33" s="5">
        <f t="shared" si="3"/>
        <v>576</v>
      </c>
      <c r="K33" s="4">
        <f t="shared" si="4"/>
        <v>1.0103997400064997</v>
      </c>
      <c r="L33" s="4">
        <f t="shared" si="5"/>
        <v>1.0131865736704446</v>
      </c>
      <c r="M33" s="4">
        <f t="shared" si="6"/>
        <v>1.0144658753709199</v>
      </c>
      <c r="N33" s="4">
        <f t="shared" si="7"/>
        <v>1.0828940432261467</v>
      </c>
      <c r="O33" s="4">
        <f t="shared" si="8"/>
        <v>1.0841512890982856</v>
      </c>
      <c r="P33" s="4">
        <f t="shared" si="9"/>
        <v>1.0857984017944764</v>
      </c>
      <c r="Q33" s="4">
        <f t="shared" si="10"/>
        <v>1.0501364138587117</v>
      </c>
      <c r="R33" s="5">
        <f t="shared" si="16"/>
        <v>0</v>
      </c>
      <c r="S33" s="3" t="str">
        <f t="shared" si="17"/>
        <v/>
      </c>
      <c r="T33" s="3" t="str">
        <f t="shared" si="18"/>
        <v/>
      </c>
      <c r="U33" s="5">
        <f t="shared" si="19"/>
        <v>0</v>
      </c>
      <c r="V33" s="3" t="str">
        <f t="shared" si="13"/>
        <v/>
      </c>
      <c r="W33" s="3" t="str">
        <f t="shared" si="20"/>
        <v/>
      </c>
      <c r="X33" s="5">
        <f t="shared" si="14"/>
        <v>0</v>
      </c>
      <c r="Y33" s="3" t="str">
        <f t="shared" si="21"/>
        <v/>
      </c>
      <c r="Z33" s="3" t="str">
        <f t="shared" si="22"/>
        <v/>
      </c>
      <c r="AA33" s="5" t="str">
        <f t="shared" si="15"/>
        <v>No action</v>
      </c>
      <c r="AB33" s="5" t="str">
        <f t="shared" si="38"/>
        <v xml:space="preserve"> </v>
      </c>
      <c r="AC33" s="5">
        <f t="shared" si="23"/>
        <v>0</v>
      </c>
      <c r="AD33" s="3" t="str">
        <f t="shared" si="24"/>
        <v/>
      </c>
      <c r="AE33" s="3" t="str">
        <f t="shared" si="25"/>
        <v/>
      </c>
      <c r="AF33" s="11">
        <f t="shared" si="26"/>
        <v>0</v>
      </c>
      <c r="AG33" s="3" t="str">
        <f t="shared" si="27"/>
        <v/>
      </c>
      <c r="AH33" s="3" t="str">
        <f t="shared" si="28"/>
        <v/>
      </c>
      <c r="AI33" s="11">
        <f t="shared" si="29"/>
        <v>0</v>
      </c>
      <c r="AJ33" s="11" t="str">
        <f t="shared" si="30"/>
        <v/>
      </c>
      <c r="AK33" s="11" t="str">
        <f t="shared" si="31"/>
        <v/>
      </c>
      <c r="AL33" s="11">
        <f t="shared" si="32"/>
        <v>0</v>
      </c>
      <c r="AM33" s="11" t="str">
        <f t="shared" si="33"/>
        <v/>
      </c>
      <c r="AN33" s="11" t="str">
        <f t="shared" si="34"/>
        <v/>
      </c>
      <c r="AO33" s="4">
        <f t="shared" si="35"/>
        <v>1.0333614775725595</v>
      </c>
      <c r="AP33" s="169"/>
      <c r="AQ33" s="170"/>
      <c r="AR33" s="170"/>
      <c r="AS33" s="7"/>
      <c r="AT33" s="4">
        <f t="shared" si="36"/>
        <v>1.0542374670184698</v>
      </c>
      <c r="AU33" s="4"/>
      <c r="AV33" s="5">
        <f t="shared" si="37"/>
        <v>0</v>
      </c>
      <c r="AW33" s="7"/>
    </row>
    <row r="34" spans="1:49" x14ac:dyDescent="0.25">
      <c r="E34" s="3">
        <v>60.56</v>
      </c>
      <c r="F34" s="3">
        <v>57.97</v>
      </c>
      <c r="G34" s="13">
        <f t="shared" si="0"/>
        <v>-8.6757243411360596E-3</v>
      </c>
      <c r="H34" s="13">
        <f t="shared" si="1"/>
        <v>-6.6826593557230973E-3</v>
      </c>
      <c r="I34" s="4">
        <f t="shared" si="2"/>
        <v>1.0446782818699327</v>
      </c>
      <c r="J34" s="5">
        <f t="shared" si="3"/>
        <v>565</v>
      </c>
      <c r="K34" s="4">
        <f t="shared" si="4"/>
        <v>1.0103997400064997</v>
      </c>
      <c r="L34" s="4">
        <f t="shared" si="5"/>
        <v>1.0131865736704446</v>
      </c>
      <c r="M34" s="4">
        <f t="shared" si="6"/>
        <v>1.0144658753709199</v>
      </c>
      <c r="N34" s="4">
        <f t="shared" si="7"/>
        <v>1.0828940432261467</v>
      </c>
      <c r="O34" s="4">
        <f t="shared" si="8"/>
        <v>1.0841512890982856</v>
      </c>
      <c r="P34" s="4">
        <f t="shared" si="9"/>
        <v>1.0857984017944764</v>
      </c>
      <c r="Q34" s="4">
        <f t="shared" si="10"/>
        <v>1.0501364138587117</v>
      </c>
      <c r="R34" s="5">
        <f t="shared" si="16"/>
        <v>0</v>
      </c>
      <c r="S34" s="3" t="str">
        <f t="shared" si="17"/>
        <v/>
      </c>
      <c r="T34" s="3" t="str">
        <f t="shared" si="18"/>
        <v/>
      </c>
      <c r="U34" s="5">
        <f t="shared" si="19"/>
        <v>0</v>
      </c>
      <c r="V34" s="3" t="str">
        <f t="shared" si="13"/>
        <v/>
      </c>
      <c r="W34" s="3" t="str">
        <f t="shared" si="20"/>
        <v/>
      </c>
      <c r="X34" s="5">
        <f t="shared" si="14"/>
        <v>0</v>
      </c>
      <c r="Y34" s="3" t="str">
        <f t="shared" si="21"/>
        <v/>
      </c>
      <c r="Z34" s="3" t="str">
        <f t="shared" si="22"/>
        <v/>
      </c>
      <c r="AA34" s="5" t="str">
        <f t="shared" si="15"/>
        <v>No action</v>
      </c>
      <c r="AB34" s="5" t="str">
        <f t="shared" si="38"/>
        <v xml:space="preserve"> </v>
      </c>
      <c r="AC34" s="5">
        <f t="shared" si="23"/>
        <v>0</v>
      </c>
      <c r="AD34" s="3" t="str">
        <f t="shared" si="24"/>
        <v/>
      </c>
      <c r="AE34" s="3" t="str">
        <f t="shared" si="25"/>
        <v/>
      </c>
      <c r="AF34" s="11">
        <f t="shared" si="26"/>
        <v>0</v>
      </c>
      <c r="AG34" s="3" t="str">
        <f t="shared" si="27"/>
        <v/>
      </c>
      <c r="AH34" s="3" t="str">
        <f t="shared" si="28"/>
        <v/>
      </c>
      <c r="AI34" s="11">
        <f t="shared" si="29"/>
        <v>0</v>
      </c>
      <c r="AJ34" s="11" t="str">
        <f t="shared" si="30"/>
        <v/>
      </c>
      <c r="AK34" s="11" t="str">
        <f t="shared" si="31"/>
        <v/>
      </c>
      <c r="AL34" s="11">
        <f t="shared" si="32"/>
        <v>0</v>
      </c>
      <c r="AM34" s="11" t="str">
        <f t="shared" si="33"/>
        <v/>
      </c>
      <c r="AN34" s="11" t="str">
        <f t="shared" si="34"/>
        <v/>
      </c>
      <c r="AO34" s="4">
        <f t="shared" si="35"/>
        <v>1.0342314990512333</v>
      </c>
      <c r="AP34" s="169"/>
      <c r="AQ34" s="170"/>
      <c r="AR34" s="170"/>
      <c r="AS34" s="7"/>
      <c r="AT34" s="4">
        <f t="shared" si="36"/>
        <v>1.0551250646886321</v>
      </c>
      <c r="AU34" s="4"/>
      <c r="AV34" s="5">
        <f t="shared" si="37"/>
        <v>0</v>
      </c>
      <c r="AW34" s="7"/>
    </row>
    <row r="35" spans="1:49" ht="15" customHeight="1" x14ac:dyDescent="0.25">
      <c r="E35" s="3">
        <v>61.09</v>
      </c>
      <c r="F35" s="3">
        <v>58.36</v>
      </c>
      <c r="G35" s="13">
        <f t="shared" si="0"/>
        <v>-6.1818773385390324E-3</v>
      </c>
      <c r="H35" s="13">
        <f t="shared" si="1"/>
        <v>-5.4533060668030542E-3</v>
      </c>
      <c r="I35" s="4">
        <f t="shared" si="2"/>
        <v>1.0467786154900618</v>
      </c>
      <c r="J35" s="5">
        <f t="shared" si="3"/>
        <v>522</v>
      </c>
      <c r="K35" s="4">
        <f t="shared" si="4"/>
        <v>1.0103997400064997</v>
      </c>
      <c r="L35" s="4">
        <f t="shared" si="5"/>
        <v>1.0131865736704446</v>
      </c>
      <c r="M35" s="4">
        <f t="shared" si="6"/>
        <v>1.0144658753709199</v>
      </c>
      <c r="N35" s="4">
        <f t="shared" si="7"/>
        <v>1.0828940432261467</v>
      </c>
      <c r="O35" s="4">
        <f t="shared" si="8"/>
        <v>1.0841512890982856</v>
      </c>
      <c r="P35" s="4">
        <f t="shared" si="9"/>
        <v>1.0857984017944764</v>
      </c>
      <c r="Q35" s="4">
        <f t="shared" si="10"/>
        <v>1.0501364138587117</v>
      </c>
      <c r="R35" s="5">
        <f t="shared" si="16"/>
        <v>0</v>
      </c>
      <c r="S35" s="3" t="str">
        <f t="shared" si="17"/>
        <v/>
      </c>
      <c r="T35" s="3" t="str">
        <f t="shared" si="18"/>
        <v/>
      </c>
      <c r="U35" s="5">
        <f t="shared" si="19"/>
        <v>0</v>
      </c>
      <c r="V35" s="3" t="str">
        <f t="shared" si="13"/>
        <v/>
      </c>
      <c r="W35" s="3" t="str">
        <f t="shared" si="20"/>
        <v/>
      </c>
      <c r="X35" s="5">
        <f t="shared" si="14"/>
        <v>0</v>
      </c>
      <c r="Y35" s="3" t="str">
        <f t="shared" si="21"/>
        <v/>
      </c>
      <c r="Z35" s="3" t="str">
        <f t="shared" si="22"/>
        <v/>
      </c>
      <c r="AA35" s="5" t="str">
        <f t="shared" si="15"/>
        <v>No action</v>
      </c>
      <c r="AB35" s="5" t="str">
        <f t="shared" si="38"/>
        <v xml:space="preserve"> </v>
      </c>
      <c r="AC35" s="5">
        <f t="shared" si="23"/>
        <v>0</v>
      </c>
      <c r="AD35" s="3" t="str">
        <f t="shared" si="24"/>
        <v/>
      </c>
      <c r="AE35" s="3" t="str">
        <f t="shared" si="25"/>
        <v/>
      </c>
      <c r="AF35" s="11">
        <f t="shared" si="26"/>
        <v>0</v>
      </c>
      <c r="AG35" s="3" t="str">
        <f t="shared" si="27"/>
        <v/>
      </c>
      <c r="AH35" s="3" t="str">
        <f t="shared" si="28"/>
        <v/>
      </c>
      <c r="AI35" s="11">
        <f t="shared" si="29"/>
        <v>0</v>
      </c>
      <c r="AJ35" s="11" t="str">
        <f t="shared" si="30"/>
        <v/>
      </c>
      <c r="AK35" s="11" t="str">
        <f t="shared" si="31"/>
        <v/>
      </c>
      <c r="AL35" s="11">
        <f t="shared" si="32"/>
        <v>0</v>
      </c>
      <c r="AM35" s="11" t="str">
        <f t="shared" si="33"/>
        <v/>
      </c>
      <c r="AN35" s="11" t="str">
        <f t="shared" si="34"/>
        <v/>
      </c>
      <c r="AO35" s="4">
        <f t="shared" si="35"/>
        <v>1.0363108293351611</v>
      </c>
      <c r="AP35" s="169"/>
      <c r="AQ35" s="170"/>
      <c r="AR35" s="170"/>
      <c r="AS35" s="7"/>
      <c r="AT35" s="4">
        <f t="shared" si="36"/>
        <v>1.0572464016449625</v>
      </c>
      <c r="AU35" s="4"/>
      <c r="AV35" s="5">
        <f t="shared" si="37"/>
        <v>0</v>
      </c>
      <c r="AW35" s="7"/>
    </row>
    <row r="36" spans="1:49" x14ac:dyDescent="0.25">
      <c r="E36" s="3">
        <v>61.47</v>
      </c>
      <c r="F36" s="3">
        <v>58.68</v>
      </c>
      <c r="G36" s="13">
        <f t="shared" si="0"/>
        <v>5.3974484789007793E-3</v>
      </c>
      <c r="H36" s="13">
        <f t="shared" si="1"/>
        <v>7.5549450549450281E-3</v>
      </c>
      <c r="I36" s="4">
        <f t="shared" si="2"/>
        <v>1.0475460122699387</v>
      </c>
      <c r="J36" s="5">
        <f t="shared" si="3"/>
        <v>506</v>
      </c>
      <c r="K36" s="4">
        <f t="shared" si="4"/>
        <v>1.0103997400064997</v>
      </c>
      <c r="L36" s="4">
        <f t="shared" si="5"/>
        <v>1.0131865736704446</v>
      </c>
      <c r="M36" s="4">
        <f t="shared" si="6"/>
        <v>1.0144658753709199</v>
      </c>
      <c r="N36" s="4">
        <f t="shared" si="7"/>
        <v>1.0828940432261467</v>
      </c>
      <c r="O36" s="4">
        <f t="shared" si="8"/>
        <v>1.0841512890982856</v>
      </c>
      <c r="P36" s="4">
        <f t="shared" si="9"/>
        <v>1.0857984017944764</v>
      </c>
      <c r="Q36" s="4">
        <f t="shared" si="10"/>
        <v>1.0501364138587117</v>
      </c>
      <c r="R36" s="5">
        <f t="shared" si="16"/>
        <v>0</v>
      </c>
      <c r="S36" s="3" t="str">
        <f t="shared" si="17"/>
        <v/>
      </c>
      <c r="T36" s="3" t="str">
        <f t="shared" si="18"/>
        <v/>
      </c>
      <c r="U36" s="5">
        <f t="shared" si="19"/>
        <v>0</v>
      </c>
      <c r="V36" s="3" t="str">
        <f t="shared" si="13"/>
        <v/>
      </c>
      <c r="W36" s="3" t="str">
        <f t="shared" si="20"/>
        <v/>
      </c>
      <c r="X36" s="5">
        <f t="shared" si="14"/>
        <v>0</v>
      </c>
      <c r="Y36" s="3" t="str">
        <f t="shared" si="21"/>
        <v/>
      </c>
      <c r="Z36" s="3" t="str">
        <f t="shared" si="22"/>
        <v/>
      </c>
      <c r="AA36" s="5" t="str">
        <f t="shared" si="15"/>
        <v>No action</v>
      </c>
      <c r="AB36" s="5" t="str">
        <f t="shared" si="38"/>
        <v xml:space="preserve"> </v>
      </c>
      <c r="AC36" s="5">
        <f t="shared" si="23"/>
        <v>0</v>
      </c>
      <c r="AD36" s="3" t="str">
        <f t="shared" si="24"/>
        <v/>
      </c>
      <c r="AE36" s="3" t="str">
        <f t="shared" si="25"/>
        <v/>
      </c>
      <c r="AF36" s="11">
        <f t="shared" si="26"/>
        <v>0</v>
      </c>
      <c r="AG36" s="3" t="str">
        <f t="shared" si="27"/>
        <v/>
      </c>
      <c r="AH36" s="3" t="str">
        <f t="shared" si="28"/>
        <v/>
      </c>
      <c r="AI36" s="11">
        <f t="shared" si="29"/>
        <v>0</v>
      </c>
      <c r="AJ36" s="11" t="str">
        <f t="shared" si="30"/>
        <v/>
      </c>
      <c r="AK36" s="11" t="str">
        <f t="shared" si="31"/>
        <v/>
      </c>
      <c r="AL36" s="11">
        <f t="shared" si="32"/>
        <v>0</v>
      </c>
      <c r="AM36" s="11" t="str">
        <f t="shared" si="33"/>
        <v/>
      </c>
      <c r="AN36" s="11" t="str">
        <f t="shared" si="34"/>
        <v/>
      </c>
      <c r="AO36" s="4">
        <f t="shared" si="35"/>
        <v>1.0370705521472394</v>
      </c>
      <c r="AP36" s="169"/>
      <c r="AQ36" s="170"/>
      <c r="AR36" s="170"/>
      <c r="AS36" s="7"/>
      <c r="AT36" s="4">
        <f t="shared" si="36"/>
        <v>1.058021472392638</v>
      </c>
      <c r="AU36" s="4"/>
      <c r="AV36" s="5">
        <f t="shared" si="37"/>
        <v>0</v>
      </c>
      <c r="AW36" s="7"/>
    </row>
    <row r="37" spans="1:49" x14ac:dyDescent="0.25">
      <c r="E37" s="3">
        <v>61.14</v>
      </c>
      <c r="F37" s="3">
        <v>58.24</v>
      </c>
      <c r="G37" s="13">
        <f t="shared" si="0"/>
        <v>-2.0663142719846261E-2</v>
      </c>
      <c r="H37" s="13">
        <f t="shared" si="1"/>
        <v>-2.0682697158231012E-2</v>
      </c>
      <c r="I37" s="4">
        <f t="shared" si="2"/>
        <v>1.049793956043956</v>
      </c>
      <c r="J37" s="5">
        <f t="shared" si="3"/>
        <v>461</v>
      </c>
      <c r="K37" s="4">
        <f t="shared" si="4"/>
        <v>1.0103997400064997</v>
      </c>
      <c r="L37" s="4">
        <f t="shared" si="5"/>
        <v>1.0131865736704446</v>
      </c>
      <c r="M37" s="4">
        <f t="shared" si="6"/>
        <v>1.0144658753709199</v>
      </c>
      <c r="N37" s="4">
        <f t="shared" si="7"/>
        <v>1.0828940432261467</v>
      </c>
      <c r="O37" s="4">
        <f t="shared" si="8"/>
        <v>1.0841512890982856</v>
      </c>
      <c r="P37" s="4">
        <f t="shared" si="9"/>
        <v>1.0857984017944764</v>
      </c>
      <c r="Q37" s="4">
        <f t="shared" si="10"/>
        <v>1.0501364138587117</v>
      </c>
      <c r="R37" s="5">
        <f t="shared" si="16"/>
        <v>0</v>
      </c>
      <c r="S37" s="3" t="str">
        <f t="shared" si="17"/>
        <v/>
      </c>
      <c r="T37" s="3" t="str">
        <f t="shared" si="18"/>
        <v/>
      </c>
      <c r="U37" s="5">
        <f t="shared" si="19"/>
        <v>0</v>
      </c>
      <c r="V37" s="3" t="str">
        <f t="shared" si="13"/>
        <v/>
      </c>
      <c r="W37" s="3" t="str">
        <f t="shared" si="20"/>
        <v/>
      </c>
      <c r="X37" s="5">
        <f t="shared" si="14"/>
        <v>0</v>
      </c>
      <c r="Y37" s="3" t="str">
        <f t="shared" si="21"/>
        <v/>
      </c>
      <c r="Z37" s="3" t="str">
        <f t="shared" si="22"/>
        <v/>
      </c>
      <c r="AA37" s="5" t="str">
        <f t="shared" si="15"/>
        <v>No action</v>
      </c>
      <c r="AB37" s="5" t="str">
        <f t="shared" si="38"/>
        <v xml:space="preserve"> </v>
      </c>
      <c r="AC37" s="5">
        <f t="shared" si="23"/>
        <v>0</v>
      </c>
      <c r="AD37" s="3" t="str">
        <f t="shared" si="24"/>
        <v/>
      </c>
      <c r="AE37" s="3" t="str">
        <f t="shared" si="25"/>
        <v/>
      </c>
      <c r="AF37" s="11">
        <f t="shared" si="26"/>
        <v>0</v>
      </c>
      <c r="AG37" s="3" t="str">
        <f t="shared" si="27"/>
        <v/>
      </c>
      <c r="AH37" s="3" t="str">
        <f t="shared" si="28"/>
        <v/>
      </c>
      <c r="AI37" s="11">
        <f t="shared" si="29"/>
        <v>0</v>
      </c>
      <c r="AJ37" s="11" t="str">
        <f t="shared" si="30"/>
        <v/>
      </c>
      <c r="AK37" s="11" t="str">
        <f t="shared" si="31"/>
        <v/>
      </c>
      <c r="AL37" s="11">
        <f t="shared" si="32"/>
        <v>0</v>
      </c>
      <c r="AM37" s="11" t="str">
        <f t="shared" si="33"/>
        <v/>
      </c>
      <c r="AN37" s="11" t="str">
        <f t="shared" si="34"/>
        <v/>
      </c>
      <c r="AO37" s="4">
        <f t="shared" si="35"/>
        <v>1.0392960164835163</v>
      </c>
      <c r="AP37" s="169"/>
      <c r="AQ37" s="170"/>
      <c r="AR37" s="170"/>
      <c r="AS37" s="7"/>
      <c r="AT37" s="4">
        <f t="shared" si="36"/>
        <v>1.0602918956043956</v>
      </c>
      <c r="AU37" s="4"/>
      <c r="AV37" s="5">
        <f t="shared" si="37"/>
        <v>0</v>
      </c>
      <c r="AW37" s="7"/>
    </row>
    <row r="38" spans="1:49" ht="15.75" x14ac:dyDescent="0.25">
      <c r="A38" s="136" t="s">
        <v>45</v>
      </c>
      <c r="B38" s="136"/>
      <c r="C38" s="136"/>
      <c r="E38" s="3">
        <v>62.43</v>
      </c>
      <c r="F38" s="3">
        <v>59.47</v>
      </c>
      <c r="G38" s="13">
        <f t="shared" si="0"/>
        <v>-1.4522494080505211E-2</v>
      </c>
      <c r="H38" s="13">
        <f t="shared" si="1"/>
        <v>-9.6586178184845384E-3</v>
      </c>
      <c r="I38" s="4">
        <f t="shared" si="2"/>
        <v>1.0497729947872878</v>
      </c>
      <c r="J38" s="5">
        <f t="shared" si="3"/>
        <v>463</v>
      </c>
      <c r="K38" s="4">
        <f t="shared" si="4"/>
        <v>1.0103997400064997</v>
      </c>
      <c r="L38" s="4">
        <f t="shared" si="5"/>
        <v>1.0131865736704446</v>
      </c>
      <c r="M38" s="4">
        <f t="shared" si="6"/>
        <v>1.0144658753709199</v>
      </c>
      <c r="N38" s="4">
        <f t="shared" si="7"/>
        <v>1.0828940432261467</v>
      </c>
      <c r="O38" s="4">
        <f t="shared" si="8"/>
        <v>1.0841512890982856</v>
      </c>
      <c r="P38" s="4">
        <f t="shared" si="9"/>
        <v>1.0857984017944764</v>
      </c>
      <c r="Q38" s="4">
        <f t="shared" si="10"/>
        <v>1.0501364138587117</v>
      </c>
      <c r="R38" s="5">
        <f t="shared" si="16"/>
        <v>0</v>
      </c>
      <c r="S38" s="3" t="str">
        <f t="shared" si="17"/>
        <v/>
      </c>
      <c r="T38" s="3" t="str">
        <f t="shared" si="18"/>
        <v/>
      </c>
      <c r="U38" s="5">
        <f t="shared" si="19"/>
        <v>1</v>
      </c>
      <c r="V38" s="3">
        <f t="shared" si="13"/>
        <v>62.43</v>
      </c>
      <c r="W38" s="3">
        <f t="shared" si="20"/>
        <v>59.47</v>
      </c>
      <c r="X38" s="5">
        <f t="shared" si="14"/>
        <v>0</v>
      </c>
      <c r="Y38" s="3" t="str">
        <f t="shared" si="21"/>
        <v/>
      </c>
      <c r="Z38" s="3" t="str">
        <f t="shared" si="22"/>
        <v/>
      </c>
      <c r="AA38" s="5" t="str">
        <f t="shared" si="15"/>
        <v>No action</v>
      </c>
      <c r="AB38" s="5" t="str">
        <f t="shared" si="38"/>
        <v xml:space="preserve"> </v>
      </c>
      <c r="AC38" s="5">
        <f t="shared" si="23"/>
        <v>0</v>
      </c>
      <c r="AD38" s="3" t="str">
        <f t="shared" si="24"/>
        <v/>
      </c>
      <c r="AE38" s="3" t="str">
        <f t="shared" si="25"/>
        <v/>
      </c>
      <c r="AF38" s="11">
        <f t="shared" si="26"/>
        <v>0</v>
      </c>
      <c r="AG38" s="3" t="str">
        <f t="shared" si="27"/>
        <v/>
      </c>
      <c r="AH38" s="3" t="str">
        <f t="shared" si="28"/>
        <v/>
      </c>
      <c r="AI38" s="11">
        <f t="shared" si="29"/>
        <v>0</v>
      </c>
      <c r="AJ38" s="11" t="str">
        <f t="shared" si="30"/>
        <v/>
      </c>
      <c r="AK38" s="11" t="str">
        <f t="shared" si="31"/>
        <v/>
      </c>
      <c r="AL38" s="11">
        <f t="shared" si="32"/>
        <v>0</v>
      </c>
      <c r="AM38" s="11" t="str">
        <f t="shared" si="33"/>
        <v/>
      </c>
      <c r="AN38" s="11" t="str">
        <f t="shared" si="34"/>
        <v/>
      </c>
      <c r="AO38" s="4">
        <f t="shared" si="35"/>
        <v>1.039275264839415</v>
      </c>
      <c r="AP38" s="169"/>
      <c r="AQ38" s="170"/>
      <c r="AR38" s="170"/>
      <c r="AS38" s="7"/>
      <c r="AT38" s="4">
        <f t="shared" si="36"/>
        <v>1.0602707247351606</v>
      </c>
      <c r="AU38" s="4"/>
      <c r="AV38" s="5">
        <f t="shared" si="37"/>
        <v>0</v>
      </c>
      <c r="AW38" s="7"/>
    </row>
    <row r="39" spans="1:49" x14ac:dyDescent="0.25">
      <c r="A39" s="120" t="s">
        <v>46</v>
      </c>
      <c r="B39" s="137" t="s">
        <v>43</v>
      </c>
      <c r="C39" s="137"/>
      <c r="E39" s="3">
        <v>63.35</v>
      </c>
      <c r="F39" s="3">
        <v>60.05</v>
      </c>
      <c r="G39" s="13">
        <f t="shared" si="0"/>
        <v>-1.538700652782099E-2</v>
      </c>
      <c r="H39" s="13">
        <f t="shared" si="1"/>
        <v>-1.782793588485454E-2</v>
      </c>
      <c r="I39" s="4">
        <f t="shared" si="2"/>
        <v>1.054954204829309</v>
      </c>
      <c r="J39" s="5">
        <f t="shared" si="3"/>
        <v>353</v>
      </c>
      <c r="K39" s="4">
        <f t="shared" si="4"/>
        <v>1.0103997400064997</v>
      </c>
      <c r="L39" s="4">
        <f t="shared" si="5"/>
        <v>1.0131865736704446</v>
      </c>
      <c r="M39" s="4">
        <f t="shared" si="6"/>
        <v>1.0144658753709199</v>
      </c>
      <c r="N39" s="4">
        <f t="shared" si="7"/>
        <v>1.0828940432261467</v>
      </c>
      <c r="O39" s="4">
        <f t="shared" si="8"/>
        <v>1.0841512890982856</v>
      </c>
      <c r="P39" s="4">
        <f t="shared" si="9"/>
        <v>1.0857984017944764</v>
      </c>
      <c r="Q39" s="4">
        <f t="shared" si="10"/>
        <v>1.0501364138587117</v>
      </c>
      <c r="R39" s="5">
        <f t="shared" si="16"/>
        <v>0</v>
      </c>
      <c r="S39" s="3" t="str">
        <f t="shared" si="17"/>
        <v/>
      </c>
      <c r="T39" s="3" t="str">
        <f t="shared" si="18"/>
        <v/>
      </c>
      <c r="U39" s="5">
        <f t="shared" si="19"/>
        <v>0</v>
      </c>
      <c r="V39" s="3" t="str">
        <f t="shared" si="13"/>
        <v/>
      </c>
      <c r="W39" s="3" t="str">
        <f t="shared" si="20"/>
        <v/>
      </c>
      <c r="X39" s="5">
        <f t="shared" si="14"/>
        <v>0</v>
      </c>
      <c r="Y39" s="3" t="str">
        <f t="shared" si="21"/>
        <v/>
      </c>
      <c r="Z39" s="3" t="str">
        <f t="shared" si="22"/>
        <v/>
      </c>
      <c r="AA39" s="5" t="str">
        <f t="shared" si="15"/>
        <v>No action</v>
      </c>
      <c r="AB39" s="5" t="str">
        <f t="shared" si="38"/>
        <v xml:space="preserve"> </v>
      </c>
      <c r="AC39" s="5">
        <f t="shared" si="23"/>
        <v>0</v>
      </c>
      <c r="AD39" s="3" t="str">
        <f t="shared" si="24"/>
        <v/>
      </c>
      <c r="AE39" s="3" t="str">
        <f t="shared" si="25"/>
        <v/>
      </c>
      <c r="AF39" s="11">
        <f t="shared" si="26"/>
        <v>0</v>
      </c>
      <c r="AG39" s="3" t="str">
        <f t="shared" si="27"/>
        <v/>
      </c>
      <c r="AH39" s="3" t="str">
        <f t="shared" si="28"/>
        <v/>
      </c>
      <c r="AI39" s="11">
        <f t="shared" si="29"/>
        <v>0</v>
      </c>
      <c r="AJ39" s="11" t="str">
        <f t="shared" si="30"/>
        <v/>
      </c>
      <c r="AK39" s="11" t="str">
        <f t="shared" si="31"/>
        <v/>
      </c>
      <c r="AL39" s="11">
        <f t="shared" si="32"/>
        <v>0</v>
      </c>
      <c r="AM39" s="11" t="str">
        <f t="shared" si="33"/>
        <v/>
      </c>
      <c r="AN39" s="11" t="str">
        <f t="shared" si="34"/>
        <v/>
      </c>
      <c r="AO39" s="4">
        <f t="shared" si="35"/>
        <v>1.044404662781016</v>
      </c>
      <c r="AP39" s="169"/>
      <c r="AQ39" s="170"/>
      <c r="AR39" s="170"/>
      <c r="AS39" s="7"/>
      <c r="AT39" s="4">
        <f t="shared" si="36"/>
        <v>1.0655037468776021</v>
      </c>
      <c r="AU39" s="4"/>
      <c r="AV39" s="5">
        <f t="shared" si="37"/>
        <v>0</v>
      </c>
      <c r="AW39" s="7"/>
    </row>
    <row r="40" spans="1:49" x14ac:dyDescent="0.25">
      <c r="A40" s="120"/>
      <c r="B40" s="137" t="s">
        <v>44</v>
      </c>
      <c r="C40" s="137"/>
      <c r="E40" s="3">
        <v>64.34</v>
      </c>
      <c r="F40" s="3">
        <v>61.14</v>
      </c>
      <c r="G40" s="13">
        <f t="shared" si="0"/>
        <v>6.4132645080556827E-3</v>
      </c>
      <c r="H40" s="13">
        <f t="shared" si="1"/>
        <v>1.0077647447546578E-2</v>
      </c>
      <c r="I40" s="4">
        <f t="shared" si="2"/>
        <v>1.0523388943408571</v>
      </c>
      <c r="J40" s="5">
        <f t="shared" si="3"/>
        <v>409</v>
      </c>
      <c r="K40" s="4">
        <f t="shared" si="4"/>
        <v>1.0103997400064997</v>
      </c>
      <c r="L40" s="4">
        <f t="shared" si="5"/>
        <v>1.0131865736704446</v>
      </c>
      <c r="M40" s="4">
        <f t="shared" si="6"/>
        <v>1.0144658753709199</v>
      </c>
      <c r="N40" s="4">
        <f t="shared" si="7"/>
        <v>1.0828940432261467</v>
      </c>
      <c r="O40" s="4">
        <f t="shared" si="8"/>
        <v>1.0841512890982856</v>
      </c>
      <c r="P40" s="4">
        <f t="shared" si="9"/>
        <v>1.0857984017944764</v>
      </c>
      <c r="Q40" s="4">
        <f t="shared" si="10"/>
        <v>1.0501364138587117</v>
      </c>
      <c r="R40" s="5">
        <f t="shared" si="16"/>
        <v>0</v>
      </c>
      <c r="S40" s="3" t="str">
        <f t="shared" si="17"/>
        <v/>
      </c>
      <c r="T40" s="3" t="str">
        <f t="shared" si="18"/>
        <v/>
      </c>
      <c r="U40" s="5">
        <f t="shared" si="19"/>
        <v>0</v>
      </c>
      <c r="V40" s="3" t="str">
        <f t="shared" si="13"/>
        <v/>
      </c>
      <c r="W40" s="3" t="str">
        <f t="shared" si="20"/>
        <v/>
      </c>
      <c r="X40" s="5">
        <f t="shared" si="14"/>
        <v>0</v>
      </c>
      <c r="Y40" s="3" t="str">
        <f t="shared" si="21"/>
        <v/>
      </c>
      <c r="Z40" s="3" t="str">
        <f t="shared" si="22"/>
        <v/>
      </c>
      <c r="AA40" s="5" t="str">
        <f t="shared" si="15"/>
        <v>No action</v>
      </c>
      <c r="AB40" s="5" t="str">
        <f t="shared" si="38"/>
        <v xml:space="preserve"> </v>
      </c>
      <c r="AC40" s="5">
        <f t="shared" si="23"/>
        <v>0</v>
      </c>
      <c r="AD40" s="3" t="str">
        <f t="shared" si="24"/>
        <v/>
      </c>
      <c r="AE40" s="3" t="str">
        <f t="shared" si="25"/>
        <v/>
      </c>
      <c r="AF40" s="11">
        <f t="shared" si="26"/>
        <v>0</v>
      </c>
      <c r="AG40" s="3" t="str">
        <f t="shared" si="27"/>
        <v/>
      </c>
      <c r="AH40" s="3" t="str">
        <f t="shared" si="28"/>
        <v/>
      </c>
      <c r="AI40" s="11">
        <f t="shared" si="29"/>
        <v>0</v>
      </c>
      <c r="AJ40" s="11" t="str">
        <f t="shared" si="30"/>
        <v/>
      </c>
      <c r="AK40" s="11" t="str">
        <f t="shared" si="31"/>
        <v/>
      </c>
      <c r="AL40" s="11">
        <f t="shared" si="32"/>
        <v>0</v>
      </c>
      <c r="AM40" s="11" t="str">
        <f t="shared" si="33"/>
        <v/>
      </c>
      <c r="AN40" s="11" t="str">
        <f t="shared" si="34"/>
        <v/>
      </c>
      <c r="AO40" s="4">
        <f t="shared" si="35"/>
        <v>1.0418155053974485</v>
      </c>
      <c r="AP40" s="169"/>
      <c r="AQ40" s="170"/>
      <c r="AR40" s="170"/>
      <c r="AS40" s="7"/>
      <c r="AT40" s="4">
        <f t="shared" si="36"/>
        <v>1.0628622832842658</v>
      </c>
      <c r="AU40" s="4"/>
      <c r="AV40" s="5">
        <f t="shared" si="37"/>
        <v>0</v>
      </c>
      <c r="AW40" s="7"/>
    </row>
    <row r="41" spans="1:49" x14ac:dyDescent="0.25">
      <c r="A41" s="120"/>
      <c r="B41" s="121" t="s">
        <v>49</v>
      </c>
      <c r="C41" s="121"/>
      <c r="E41" s="3">
        <v>63.93</v>
      </c>
      <c r="F41" s="3">
        <v>60.53</v>
      </c>
      <c r="G41" s="13">
        <f t="shared" si="0"/>
        <v>1.6213638531235253E-2</v>
      </c>
      <c r="H41" s="13">
        <f t="shared" si="1"/>
        <v>2.1430982112723651E-2</v>
      </c>
      <c r="I41" s="4">
        <f t="shared" si="2"/>
        <v>1.0561704939699323</v>
      </c>
      <c r="J41" s="5">
        <f t="shared" si="3"/>
        <v>325</v>
      </c>
      <c r="K41" s="4">
        <f t="shared" si="4"/>
        <v>1.0103997400064997</v>
      </c>
      <c r="L41" s="4">
        <f t="shared" si="5"/>
        <v>1.0131865736704446</v>
      </c>
      <c r="M41" s="4">
        <f t="shared" si="6"/>
        <v>1.0144658753709199</v>
      </c>
      <c r="N41" s="4">
        <f t="shared" si="7"/>
        <v>1.0828940432261467</v>
      </c>
      <c r="O41" s="4">
        <f t="shared" si="8"/>
        <v>1.0841512890982856</v>
      </c>
      <c r="P41" s="4">
        <f t="shared" si="9"/>
        <v>1.0857984017944764</v>
      </c>
      <c r="Q41" s="4">
        <f t="shared" si="10"/>
        <v>1.0501364138587117</v>
      </c>
      <c r="R41" s="5">
        <f t="shared" si="16"/>
        <v>0</v>
      </c>
      <c r="S41" s="3" t="str">
        <f t="shared" si="17"/>
        <v/>
      </c>
      <c r="T41" s="3" t="str">
        <f t="shared" si="18"/>
        <v/>
      </c>
      <c r="U41" s="5">
        <f t="shared" si="19"/>
        <v>0</v>
      </c>
      <c r="V41" s="3" t="str">
        <f t="shared" si="13"/>
        <v/>
      </c>
      <c r="W41" s="3" t="str">
        <f t="shared" si="20"/>
        <v/>
      </c>
      <c r="X41" s="5">
        <f t="shared" si="14"/>
        <v>0</v>
      </c>
      <c r="Y41" s="3" t="str">
        <f t="shared" si="21"/>
        <v/>
      </c>
      <c r="Z41" s="3" t="str">
        <f t="shared" si="22"/>
        <v/>
      </c>
      <c r="AA41" s="5" t="str">
        <f t="shared" si="15"/>
        <v>No action</v>
      </c>
      <c r="AB41" s="5" t="str">
        <f t="shared" si="38"/>
        <v xml:space="preserve"> </v>
      </c>
      <c r="AC41" s="5">
        <f t="shared" si="23"/>
        <v>0</v>
      </c>
      <c r="AD41" s="3" t="str">
        <f t="shared" si="24"/>
        <v/>
      </c>
      <c r="AE41" s="3" t="str">
        <f t="shared" si="25"/>
        <v/>
      </c>
      <c r="AF41" s="11">
        <f t="shared" si="26"/>
        <v>0</v>
      </c>
      <c r="AG41" s="3" t="str">
        <f t="shared" si="27"/>
        <v/>
      </c>
      <c r="AH41" s="3" t="str">
        <f t="shared" si="28"/>
        <v/>
      </c>
      <c r="AI41" s="11">
        <f t="shared" si="29"/>
        <v>0</v>
      </c>
      <c r="AJ41" s="11" t="str">
        <f t="shared" si="30"/>
        <v/>
      </c>
      <c r="AK41" s="11" t="str">
        <f t="shared" si="31"/>
        <v/>
      </c>
      <c r="AL41" s="11">
        <f t="shared" si="32"/>
        <v>0</v>
      </c>
      <c r="AM41" s="11" t="str">
        <f t="shared" si="33"/>
        <v/>
      </c>
      <c r="AN41" s="11" t="str">
        <f t="shared" si="34"/>
        <v/>
      </c>
      <c r="AO41" s="4">
        <f t="shared" si="35"/>
        <v>1.045608789030233</v>
      </c>
      <c r="AP41" s="169"/>
      <c r="AQ41" s="170"/>
      <c r="AR41" s="170"/>
      <c r="AS41" s="7"/>
      <c r="AT41" s="4">
        <f t="shared" si="36"/>
        <v>1.0667321989096317</v>
      </c>
      <c r="AU41" s="4"/>
      <c r="AV41" s="5">
        <f t="shared" si="37"/>
        <v>0</v>
      </c>
      <c r="AW41" s="7"/>
    </row>
    <row r="42" spans="1:49" x14ac:dyDescent="0.25">
      <c r="A42" s="120"/>
      <c r="B42" s="121" t="s">
        <v>50</v>
      </c>
      <c r="C42" s="121"/>
      <c r="E42" s="3">
        <v>62.91</v>
      </c>
      <c r="F42" s="3">
        <v>59.26</v>
      </c>
      <c r="G42" s="13">
        <f t="shared" si="0"/>
        <v>-2.2529521441889466E-2</v>
      </c>
      <c r="H42" s="13">
        <f t="shared" si="1"/>
        <v>-3.9546191247974094E-2</v>
      </c>
      <c r="I42" s="4">
        <f t="shared" si="2"/>
        <v>1.0615929800877488</v>
      </c>
      <c r="J42" s="5">
        <f t="shared" si="3"/>
        <v>257</v>
      </c>
      <c r="K42" s="4">
        <f t="shared" si="4"/>
        <v>1.0103997400064997</v>
      </c>
      <c r="L42" s="4">
        <f t="shared" si="5"/>
        <v>1.0131865736704446</v>
      </c>
      <c r="M42" s="4">
        <f t="shared" si="6"/>
        <v>1.0144658753709199</v>
      </c>
      <c r="N42" s="4">
        <f t="shared" si="7"/>
        <v>1.0828940432261467</v>
      </c>
      <c r="O42" s="4">
        <f t="shared" si="8"/>
        <v>1.0841512890982856</v>
      </c>
      <c r="P42" s="4">
        <f t="shared" si="9"/>
        <v>1.0857984017944764</v>
      </c>
      <c r="Q42" s="4">
        <f t="shared" si="10"/>
        <v>1.0501364138587117</v>
      </c>
      <c r="R42" s="5">
        <f t="shared" si="16"/>
        <v>0</v>
      </c>
      <c r="S42" s="3" t="str">
        <f t="shared" si="17"/>
        <v/>
      </c>
      <c r="T42" s="3" t="str">
        <f t="shared" si="18"/>
        <v/>
      </c>
      <c r="U42" s="5">
        <f t="shared" si="19"/>
        <v>1</v>
      </c>
      <c r="V42" s="3">
        <f t="shared" si="13"/>
        <v>62.91</v>
      </c>
      <c r="W42" s="3">
        <f t="shared" si="20"/>
        <v>59.26</v>
      </c>
      <c r="X42" s="5">
        <f t="shared" si="14"/>
        <v>0</v>
      </c>
      <c r="Y42" s="3" t="str">
        <f t="shared" si="21"/>
        <v/>
      </c>
      <c r="Z42" s="3" t="str">
        <f t="shared" si="22"/>
        <v/>
      </c>
      <c r="AA42" s="5" t="str">
        <f t="shared" si="15"/>
        <v>No action</v>
      </c>
      <c r="AB42" s="5" t="str">
        <f t="shared" si="38"/>
        <v xml:space="preserve"> </v>
      </c>
      <c r="AC42" s="5">
        <f t="shared" si="23"/>
        <v>0</v>
      </c>
      <c r="AD42" s="3" t="str">
        <f t="shared" si="24"/>
        <v/>
      </c>
      <c r="AE42" s="3" t="str">
        <f t="shared" si="25"/>
        <v/>
      </c>
      <c r="AF42" s="11">
        <f t="shared" si="26"/>
        <v>0</v>
      </c>
      <c r="AG42" s="3" t="str">
        <f t="shared" si="27"/>
        <v/>
      </c>
      <c r="AH42" s="3" t="str">
        <f t="shared" si="28"/>
        <v/>
      </c>
      <c r="AI42" s="11">
        <f t="shared" si="29"/>
        <v>0</v>
      </c>
      <c r="AJ42" s="11" t="str">
        <f t="shared" si="30"/>
        <v/>
      </c>
      <c r="AK42" s="11" t="str">
        <f t="shared" si="31"/>
        <v/>
      </c>
      <c r="AL42" s="11">
        <f t="shared" si="32"/>
        <v>0</v>
      </c>
      <c r="AM42" s="11" t="str">
        <f t="shared" si="33"/>
        <v/>
      </c>
      <c r="AN42" s="11" t="str">
        <f t="shared" si="34"/>
        <v/>
      </c>
      <c r="AO42" s="4">
        <f t="shared" si="35"/>
        <v>1.0509770502868714</v>
      </c>
      <c r="AP42" s="169"/>
      <c r="AQ42" s="170"/>
      <c r="AR42" s="170"/>
      <c r="AS42" s="7"/>
      <c r="AT42" s="4">
        <f t="shared" si="36"/>
        <v>1.0722089098886263</v>
      </c>
      <c r="AU42" s="4"/>
      <c r="AV42" s="5">
        <f t="shared" si="37"/>
        <v>0</v>
      </c>
      <c r="AW42" s="7"/>
    </row>
    <row r="43" spans="1:49" x14ac:dyDescent="0.25">
      <c r="E43" s="3">
        <v>64.36</v>
      </c>
      <c r="F43" s="3">
        <v>61.7</v>
      </c>
      <c r="G43" s="13">
        <f t="shared" si="0"/>
        <v>-1.8610421836229296E-3</v>
      </c>
      <c r="H43" s="13">
        <f t="shared" si="1"/>
        <v>4.8646019134102048E-4</v>
      </c>
      <c r="I43" s="4">
        <f t="shared" si="2"/>
        <v>1.0431118314424634</v>
      </c>
      <c r="J43" s="5">
        <f t="shared" si="3"/>
        <v>592</v>
      </c>
      <c r="K43" s="4">
        <f t="shared" si="4"/>
        <v>1.0103997400064997</v>
      </c>
      <c r="L43" s="4">
        <f t="shared" si="5"/>
        <v>1.0131865736704446</v>
      </c>
      <c r="M43" s="4">
        <f t="shared" si="6"/>
        <v>1.0144658753709199</v>
      </c>
      <c r="N43" s="4">
        <f t="shared" si="7"/>
        <v>1.0828940432261467</v>
      </c>
      <c r="O43" s="4">
        <f t="shared" si="8"/>
        <v>1.0841512890982856</v>
      </c>
      <c r="P43" s="4">
        <f t="shared" si="9"/>
        <v>1.0857984017944764</v>
      </c>
      <c r="Q43" s="4">
        <f t="shared" si="10"/>
        <v>1.0501364138587117</v>
      </c>
      <c r="R43" s="5">
        <f t="shared" si="16"/>
        <v>0</v>
      </c>
      <c r="S43" s="3" t="str">
        <f t="shared" si="17"/>
        <v/>
      </c>
      <c r="T43" s="3" t="str">
        <f t="shared" si="18"/>
        <v/>
      </c>
      <c r="U43" s="5">
        <f t="shared" si="19"/>
        <v>0</v>
      </c>
      <c r="V43" s="3" t="str">
        <f t="shared" si="13"/>
        <v/>
      </c>
      <c r="W43" s="3" t="str">
        <f t="shared" si="20"/>
        <v/>
      </c>
      <c r="X43" s="5">
        <f t="shared" si="14"/>
        <v>0</v>
      </c>
      <c r="Y43" s="3" t="str">
        <f t="shared" si="21"/>
        <v/>
      </c>
      <c r="Z43" s="3" t="str">
        <f t="shared" si="22"/>
        <v/>
      </c>
      <c r="AA43" s="5" t="str">
        <f t="shared" si="15"/>
        <v>No action</v>
      </c>
      <c r="AB43" s="5" t="str">
        <f t="shared" si="38"/>
        <v xml:space="preserve"> </v>
      </c>
      <c r="AC43" s="5">
        <f t="shared" si="23"/>
        <v>0</v>
      </c>
      <c r="AD43" s="3" t="str">
        <f t="shared" si="24"/>
        <v/>
      </c>
      <c r="AE43" s="3" t="str">
        <f t="shared" si="25"/>
        <v/>
      </c>
      <c r="AF43" s="11">
        <f t="shared" si="26"/>
        <v>0</v>
      </c>
      <c r="AG43" s="3" t="str">
        <f t="shared" si="27"/>
        <v/>
      </c>
      <c r="AH43" s="3" t="str">
        <f t="shared" si="28"/>
        <v/>
      </c>
      <c r="AI43" s="11">
        <f t="shared" si="29"/>
        <v>0</v>
      </c>
      <c r="AJ43" s="11" t="str">
        <f t="shared" si="30"/>
        <v/>
      </c>
      <c r="AK43" s="11" t="str">
        <f t="shared" si="31"/>
        <v/>
      </c>
      <c r="AL43" s="11">
        <f t="shared" si="32"/>
        <v>0</v>
      </c>
      <c r="AM43" s="11" t="str">
        <f t="shared" si="33"/>
        <v/>
      </c>
      <c r="AN43" s="11" t="str">
        <f t="shared" si="34"/>
        <v/>
      </c>
      <c r="AO43" s="4">
        <f t="shared" si="35"/>
        <v>1.0326807131280389</v>
      </c>
      <c r="AP43" s="169"/>
      <c r="AQ43" s="170"/>
      <c r="AR43" s="170"/>
      <c r="AS43" s="7"/>
      <c r="AT43" s="4">
        <f t="shared" si="36"/>
        <v>1.053542949756888</v>
      </c>
      <c r="AU43" s="4"/>
      <c r="AV43" s="5">
        <f t="shared" si="37"/>
        <v>0</v>
      </c>
      <c r="AW43" s="7"/>
    </row>
    <row r="44" spans="1:49" x14ac:dyDescent="0.25">
      <c r="E44" s="3">
        <v>64.48</v>
      </c>
      <c r="F44" s="3">
        <v>61.67</v>
      </c>
      <c r="G44" s="13">
        <f t="shared" si="0"/>
        <v>-2.5687518887881566E-2</v>
      </c>
      <c r="H44" s="13">
        <f t="shared" si="1"/>
        <v>-2.4517557734893947E-2</v>
      </c>
      <c r="I44" s="4">
        <f t="shared" si="2"/>
        <v>1.0455651045889411</v>
      </c>
      <c r="J44" s="5">
        <f t="shared" si="3"/>
        <v>555</v>
      </c>
      <c r="K44" s="4">
        <f t="shared" si="4"/>
        <v>1.0103997400064997</v>
      </c>
      <c r="L44" s="4">
        <f t="shared" si="5"/>
        <v>1.0131865736704446</v>
      </c>
      <c r="M44" s="4">
        <f t="shared" si="6"/>
        <v>1.0144658753709199</v>
      </c>
      <c r="N44" s="4">
        <f t="shared" si="7"/>
        <v>1.0828940432261467</v>
      </c>
      <c r="O44" s="4">
        <f t="shared" si="8"/>
        <v>1.0841512890982856</v>
      </c>
      <c r="P44" s="4">
        <f t="shared" si="9"/>
        <v>1.0857984017944764</v>
      </c>
      <c r="Q44" s="4">
        <f t="shared" si="10"/>
        <v>1.0501364138587117</v>
      </c>
      <c r="R44" s="5">
        <f t="shared" si="16"/>
        <v>0</v>
      </c>
      <c r="S44" s="3" t="str">
        <f t="shared" si="17"/>
        <v/>
      </c>
      <c r="T44" s="3" t="str">
        <f t="shared" si="18"/>
        <v/>
      </c>
      <c r="U44" s="5">
        <f t="shared" si="19"/>
        <v>0</v>
      </c>
      <c r="V44" s="3" t="str">
        <f t="shared" si="13"/>
        <v/>
      </c>
      <c r="W44" s="3" t="str">
        <f t="shared" si="20"/>
        <v/>
      </c>
      <c r="X44" s="5">
        <f t="shared" si="14"/>
        <v>0</v>
      </c>
      <c r="Y44" s="3" t="str">
        <f t="shared" si="21"/>
        <v/>
      </c>
      <c r="Z44" s="3" t="str">
        <f t="shared" si="22"/>
        <v/>
      </c>
      <c r="AA44" s="5" t="str">
        <f t="shared" si="15"/>
        <v>No action</v>
      </c>
      <c r="AB44" s="5" t="str">
        <f t="shared" si="38"/>
        <v xml:space="preserve"> </v>
      </c>
      <c r="AC44" s="5">
        <f t="shared" si="23"/>
        <v>0</v>
      </c>
      <c r="AD44" s="3" t="str">
        <f t="shared" si="24"/>
        <v/>
      </c>
      <c r="AE44" s="3" t="str">
        <f t="shared" si="25"/>
        <v/>
      </c>
      <c r="AF44" s="11">
        <f t="shared" si="26"/>
        <v>0</v>
      </c>
      <c r="AG44" s="3" t="str">
        <f t="shared" si="27"/>
        <v/>
      </c>
      <c r="AH44" s="3" t="str">
        <f t="shared" si="28"/>
        <v/>
      </c>
      <c r="AI44" s="11">
        <f t="shared" si="29"/>
        <v>0</v>
      </c>
      <c r="AJ44" s="11" t="str">
        <f t="shared" si="30"/>
        <v/>
      </c>
      <c r="AK44" s="11" t="str">
        <f t="shared" si="31"/>
        <v/>
      </c>
      <c r="AL44" s="11">
        <f t="shared" si="32"/>
        <v>0</v>
      </c>
      <c r="AM44" s="11" t="str">
        <f t="shared" si="33"/>
        <v/>
      </c>
      <c r="AN44" s="11" t="str">
        <f t="shared" si="34"/>
        <v/>
      </c>
      <c r="AO44" s="4">
        <f t="shared" si="35"/>
        <v>1.0351094535430516</v>
      </c>
      <c r="AP44" s="169"/>
      <c r="AQ44" s="170"/>
      <c r="AR44" s="170"/>
      <c r="AS44" s="7"/>
      <c r="AT44" s="4">
        <f t="shared" si="36"/>
        <v>1.0560207556348307</v>
      </c>
      <c r="AU44" s="4"/>
      <c r="AV44" s="5">
        <f t="shared" si="37"/>
        <v>0</v>
      </c>
      <c r="AW44" s="7"/>
    </row>
    <row r="45" spans="1:49" x14ac:dyDescent="0.25">
      <c r="E45" s="3">
        <v>66.180000000000007</v>
      </c>
      <c r="F45" s="3">
        <v>63.22</v>
      </c>
      <c r="G45" s="13">
        <f t="shared" si="0"/>
        <v>1.0588413250645079E-3</v>
      </c>
      <c r="H45" s="13">
        <f t="shared" si="1"/>
        <v>-4.8795844482921735E-3</v>
      </c>
      <c r="I45" s="4">
        <f t="shared" si="2"/>
        <v>1.0468206263840558</v>
      </c>
      <c r="J45" s="5">
        <f t="shared" si="3"/>
        <v>521</v>
      </c>
      <c r="K45" s="4">
        <f t="shared" si="4"/>
        <v>1.0103997400064997</v>
      </c>
      <c r="L45" s="4">
        <f t="shared" si="5"/>
        <v>1.0131865736704446</v>
      </c>
      <c r="M45" s="4">
        <f t="shared" si="6"/>
        <v>1.0144658753709199</v>
      </c>
      <c r="N45" s="4">
        <f t="shared" si="7"/>
        <v>1.0828940432261467</v>
      </c>
      <c r="O45" s="4">
        <f t="shared" si="8"/>
        <v>1.0841512890982856</v>
      </c>
      <c r="P45" s="4">
        <f t="shared" si="9"/>
        <v>1.0857984017944764</v>
      </c>
      <c r="Q45" s="4">
        <f t="shared" si="10"/>
        <v>1.0501364138587117</v>
      </c>
      <c r="R45" s="5">
        <f t="shared" si="16"/>
        <v>0</v>
      </c>
      <c r="S45" s="3" t="str">
        <f t="shared" si="17"/>
        <v/>
      </c>
      <c r="T45" s="3" t="str">
        <f t="shared" si="18"/>
        <v/>
      </c>
      <c r="U45" s="5">
        <f t="shared" si="19"/>
        <v>0</v>
      </c>
      <c r="V45" s="3" t="str">
        <f t="shared" si="13"/>
        <v/>
      </c>
      <c r="W45" s="3" t="str">
        <f t="shared" si="20"/>
        <v/>
      </c>
      <c r="X45" s="5">
        <f t="shared" si="14"/>
        <v>0</v>
      </c>
      <c r="Y45" s="3" t="str">
        <f t="shared" si="21"/>
        <v/>
      </c>
      <c r="Z45" s="3" t="str">
        <f t="shared" si="22"/>
        <v/>
      </c>
      <c r="AA45" s="5" t="str">
        <f t="shared" si="15"/>
        <v>No action</v>
      </c>
      <c r="AB45" s="5" t="str">
        <f t="shared" si="38"/>
        <v xml:space="preserve"> </v>
      </c>
      <c r="AC45" s="5">
        <f t="shared" si="23"/>
        <v>0</v>
      </c>
      <c r="AD45" s="3" t="str">
        <f t="shared" si="24"/>
        <v/>
      </c>
      <c r="AE45" s="3" t="str">
        <f t="shared" si="25"/>
        <v/>
      </c>
      <c r="AF45" s="11">
        <f t="shared" si="26"/>
        <v>0</v>
      </c>
      <c r="AG45" s="3" t="str">
        <f t="shared" si="27"/>
        <v/>
      </c>
      <c r="AH45" s="3" t="str">
        <f t="shared" si="28"/>
        <v/>
      </c>
      <c r="AI45" s="11">
        <f t="shared" si="29"/>
        <v>0</v>
      </c>
      <c r="AJ45" s="11" t="str">
        <f t="shared" si="30"/>
        <v/>
      </c>
      <c r="AK45" s="11" t="str">
        <f t="shared" si="31"/>
        <v/>
      </c>
      <c r="AL45" s="11">
        <f t="shared" si="32"/>
        <v>0</v>
      </c>
      <c r="AM45" s="11" t="str">
        <f t="shared" si="33"/>
        <v/>
      </c>
      <c r="AN45" s="11" t="str">
        <f t="shared" si="34"/>
        <v/>
      </c>
      <c r="AO45" s="4">
        <f t="shared" si="35"/>
        <v>1.0363524201202152</v>
      </c>
      <c r="AP45" s="169"/>
      <c r="AQ45" s="170"/>
      <c r="AR45" s="170"/>
      <c r="AS45" s="7"/>
      <c r="AT45" s="4">
        <f t="shared" si="36"/>
        <v>1.0572888326478964</v>
      </c>
      <c r="AU45" s="4"/>
      <c r="AV45" s="5">
        <f t="shared" si="37"/>
        <v>0</v>
      </c>
      <c r="AW45" s="7"/>
    </row>
    <row r="46" spans="1:49" x14ac:dyDescent="0.25">
      <c r="E46" s="3">
        <v>66.11</v>
      </c>
      <c r="F46" s="3">
        <v>63.53</v>
      </c>
      <c r="G46" s="13">
        <f t="shared" si="0"/>
        <v>2.6234088792300492E-2</v>
      </c>
      <c r="H46" s="13">
        <f t="shared" si="1"/>
        <v>3.3008130081300768E-2</v>
      </c>
      <c r="I46" s="4">
        <f t="shared" si="2"/>
        <v>1.0406107350857863</v>
      </c>
      <c r="J46" s="5">
        <f t="shared" si="3"/>
        <v>608</v>
      </c>
      <c r="K46" s="4">
        <f t="shared" si="4"/>
        <v>1.0103997400064997</v>
      </c>
      <c r="L46" s="4">
        <f t="shared" si="5"/>
        <v>1.0131865736704446</v>
      </c>
      <c r="M46" s="4">
        <f t="shared" si="6"/>
        <v>1.0144658753709199</v>
      </c>
      <c r="N46" s="4">
        <f t="shared" si="7"/>
        <v>1.0828940432261467</v>
      </c>
      <c r="O46" s="4">
        <f t="shared" si="8"/>
        <v>1.0841512890982856</v>
      </c>
      <c r="P46" s="4">
        <f t="shared" si="9"/>
        <v>1.0857984017944764</v>
      </c>
      <c r="Q46" s="4">
        <f t="shared" si="10"/>
        <v>1.0501364138587117</v>
      </c>
      <c r="R46" s="5">
        <f t="shared" si="16"/>
        <v>0</v>
      </c>
      <c r="S46" s="3" t="str">
        <f t="shared" si="17"/>
        <v/>
      </c>
      <c r="T46" s="3" t="str">
        <f t="shared" si="18"/>
        <v/>
      </c>
      <c r="U46" s="5">
        <f t="shared" si="19"/>
        <v>0</v>
      </c>
      <c r="V46" s="3" t="str">
        <f t="shared" si="13"/>
        <v/>
      </c>
      <c r="W46" s="3" t="str">
        <f t="shared" si="20"/>
        <v/>
      </c>
      <c r="X46" s="5">
        <f t="shared" si="14"/>
        <v>0</v>
      </c>
      <c r="Y46" s="3" t="str">
        <f t="shared" si="21"/>
        <v/>
      </c>
      <c r="Z46" s="3" t="str">
        <f t="shared" si="22"/>
        <v/>
      </c>
      <c r="AA46" s="5" t="str">
        <f t="shared" si="15"/>
        <v>No action</v>
      </c>
      <c r="AB46" s="5" t="str">
        <f t="shared" si="38"/>
        <v xml:space="preserve"> </v>
      </c>
      <c r="AC46" s="5">
        <f t="shared" si="23"/>
        <v>0</v>
      </c>
      <c r="AD46" s="3" t="str">
        <f t="shared" si="24"/>
        <v/>
      </c>
      <c r="AE46" s="3" t="str">
        <f t="shared" si="25"/>
        <v/>
      </c>
      <c r="AF46" s="11">
        <f t="shared" si="26"/>
        <v>0</v>
      </c>
      <c r="AG46" s="3" t="str">
        <f t="shared" si="27"/>
        <v/>
      </c>
      <c r="AH46" s="3" t="str">
        <f t="shared" si="28"/>
        <v/>
      </c>
      <c r="AI46" s="11">
        <f t="shared" si="29"/>
        <v>0</v>
      </c>
      <c r="AJ46" s="11" t="str">
        <f t="shared" si="30"/>
        <v/>
      </c>
      <c r="AK46" s="11" t="str">
        <f t="shared" si="31"/>
        <v/>
      </c>
      <c r="AL46" s="11">
        <f t="shared" si="32"/>
        <v>0</v>
      </c>
      <c r="AM46" s="11" t="str">
        <f t="shared" si="33"/>
        <v/>
      </c>
      <c r="AN46" s="11" t="str">
        <f t="shared" si="34"/>
        <v/>
      </c>
      <c r="AO46" s="4">
        <f t="shared" si="35"/>
        <v>1.0302046277349284</v>
      </c>
      <c r="AP46" s="169"/>
      <c r="AQ46" s="170"/>
      <c r="AR46" s="170"/>
      <c r="AS46" s="7"/>
      <c r="AT46" s="4">
        <f t="shared" si="36"/>
        <v>1.0510168424366442</v>
      </c>
      <c r="AU46" s="4"/>
      <c r="AV46" s="5">
        <f t="shared" si="37"/>
        <v>0</v>
      </c>
      <c r="AW46" s="7"/>
    </row>
    <row r="47" spans="1:49" x14ac:dyDescent="0.25">
      <c r="E47" s="3">
        <v>64.42</v>
      </c>
      <c r="F47" s="3">
        <v>61.5</v>
      </c>
      <c r="G47" s="13">
        <f t="shared" si="0"/>
        <v>1.1461767938451883E-2</v>
      </c>
      <c r="H47" s="13">
        <f t="shared" si="1"/>
        <v>1.4182058047493395E-2</v>
      </c>
      <c r="I47" s="4">
        <f t="shared" si="2"/>
        <v>1.0474796747967481</v>
      </c>
      <c r="J47" s="5">
        <f t="shared" si="3"/>
        <v>509</v>
      </c>
      <c r="K47" s="4">
        <f t="shared" si="4"/>
        <v>1.0103997400064997</v>
      </c>
      <c r="L47" s="4">
        <f t="shared" si="5"/>
        <v>1.0131865736704446</v>
      </c>
      <c r="M47" s="4">
        <f t="shared" si="6"/>
        <v>1.0144658753709199</v>
      </c>
      <c r="N47" s="4">
        <f t="shared" si="7"/>
        <v>1.0828940432261467</v>
      </c>
      <c r="O47" s="4">
        <f t="shared" si="8"/>
        <v>1.0841512890982856</v>
      </c>
      <c r="P47" s="4">
        <f t="shared" si="9"/>
        <v>1.0857984017944764</v>
      </c>
      <c r="Q47" s="4">
        <f t="shared" si="10"/>
        <v>1.0501364138587117</v>
      </c>
      <c r="R47" s="5">
        <f t="shared" si="16"/>
        <v>0</v>
      </c>
      <c r="S47" s="3" t="str">
        <f t="shared" si="17"/>
        <v/>
      </c>
      <c r="T47" s="3" t="str">
        <f t="shared" si="18"/>
        <v/>
      </c>
      <c r="U47" s="5">
        <f t="shared" si="19"/>
        <v>1</v>
      </c>
      <c r="V47" s="3">
        <f t="shared" si="13"/>
        <v>64.42</v>
      </c>
      <c r="W47" s="3">
        <f t="shared" si="20"/>
        <v>61.5</v>
      </c>
      <c r="X47" s="5">
        <f t="shared" si="14"/>
        <v>0</v>
      </c>
      <c r="Y47" s="3" t="str">
        <f t="shared" si="21"/>
        <v/>
      </c>
      <c r="Z47" s="3" t="str">
        <f t="shared" si="22"/>
        <v/>
      </c>
      <c r="AA47" s="5" t="str">
        <f t="shared" si="15"/>
        <v>No action</v>
      </c>
      <c r="AB47" s="5" t="str">
        <f t="shared" si="38"/>
        <v xml:space="preserve"> </v>
      </c>
      <c r="AC47" s="5">
        <f t="shared" si="23"/>
        <v>0</v>
      </c>
      <c r="AD47" s="3" t="str">
        <f t="shared" si="24"/>
        <v/>
      </c>
      <c r="AE47" s="3" t="str">
        <f t="shared" si="25"/>
        <v/>
      </c>
      <c r="AF47" s="11">
        <f t="shared" si="26"/>
        <v>0</v>
      </c>
      <c r="AG47" s="3" t="str">
        <f t="shared" si="27"/>
        <v/>
      </c>
      <c r="AH47" s="3" t="str">
        <f t="shared" si="28"/>
        <v/>
      </c>
      <c r="AI47" s="11">
        <f t="shared" si="29"/>
        <v>0</v>
      </c>
      <c r="AJ47" s="11" t="str">
        <f t="shared" si="30"/>
        <v/>
      </c>
      <c r="AK47" s="11" t="str">
        <f t="shared" si="31"/>
        <v/>
      </c>
      <c r="AL47" s="11">
        <f t="shared" si="32"/>
        <v>0</v>
      </c>
      <c r="AM47" s="11" t="str">
        <f t="shared" si="33"/>
        <v/>
      </c>
      <c r="AN47" s="11" t="str">
        <f t="shared" si="34"/>
        <v/>
      </c>
      <c r="AO47" s="4">
        <f t="shared" si="35"/>
        <v>1.0370048780487806</v>
      </c>
      <c r="AP47" s="169"/>
      <c r="AQ47" s="170"/>
      <c r="AR47" s="170"/>
      <c r="AS47" s="7"/>
      <c r="AT47" s="4">
        <f t="shared" si="36"/>
        <v>1.0579544715447156</v>
      </c>
      <c r="AU47" s="4"/>
      <c r="AV47" s="5">
        <f t="shared" si="37"/>
        <v>0</v>
      </c>
      <c r="AW47" s="7"/>
    </row>
    <row r="48" spans="1:49" x14ac:dyDescent="0.25">
      <c r="E48" s="3">
        <v>63.69</v>
      </c>
      <c r="F48" s="3">
        <v>60.64</v>
      </c>
      <c r="G48" s="13">
        <f t="shared" si="0"/>
        <v>1.5789473684210353E-2</v>
      </c>
      <c r="H48" s="13">
        <f t="shared" si="1"/>
        <v>1.489539748953983E-2</v>
      </c>
      <c r="I48" s="4">
        <f t="shared" si="2"/>
        <v>1.0502968337730869</v>
      </c>
      <c r="J48" s="5">
        <f t="shared" si="3"/>
        <v>451</v>
      </c>
      <c r="K48" s="4">
        <f t="shared" si="4"/>
        <v>1.0103997400064997</v>
      </c>
      <c r="L48" s="4">
        <f t="shared" si="5"/>
        <v>1.0131865736704446</v>
      </c>
      <c r="M48" s="4">
        <f t="shared" si="6"/>
        <v>1.0144658753709199</v>
      </c>
      <c r="N48" s="4">
        <f t="shared" si="7"/>
        <v>1.0828940432261467</v>
      </c>
      <c r="O48" s="4">
        <f t="shared" si="8"/>
        <v>1.0841512890982856</v>
      </c>
      <c r="P48" s="4">
        <f t="shared" si="9"/>
        <v>1.0857984017944764</v>
      </c>
      <c r="Q48" s="4">
        <f t="shared" si="10"/>
        <v>1.0501364138587117</v>
      </c>
      <c r="R48" s="5">
        <f t="shared" si="16"/>
        <v>0</v>
      </c>
      <c r="S48" s="3" t="str">
        <f t="shared" si="17"/>
        <v/>
      </c>
      <c r="T48" s="3" t="str">
        <f t="shared" si="18"/>
        <v/>
      </c>
      <c r="U48" s="5">
        <f t="shared" si="19"/>
        <v>1</v>
      </c>
      <c r="V48" s="3">
        <f t="shared" si="13"/>
        <v>63.69</v>
      </c>
      <c r="W48" s="3">
        <f t="shared" si="20"/>
        <v>60.64</v>
      </c>
      <c r="X48" s="5">
        <f t="shared" si="14"/>
        <v>0</v>
      </c>
      <c r="Y48" s="3" t="str">
        <f t="shared" si="21"/>
        <v/>
      </c>
      <c r="Z48" s="3" t="str">
        <f t="shared" si="22"/>
        <v/>
      </c>
      <c r="AA48" s="5" t="str">
        <f t="shared" si="15"/>
        <v>No action</v>
      </c>
      <c r="AB48" s="5" t="str">
        <f t="shared" si="38"/>
        <v xml:space="preserve"> </v>
      </c>
      <c r="AC48" s="5">
        <f t="shared" si="23"/>
        <v>0</v>
      </c>
      <c r="AD48" s="3" t="str">
        <f t="shared" si="24"/>
        <v/>
      </c>
      <c r="AE48" s="3" t="str">
        <f t="shared" si="25"/>
        <v/>
      </c>
      <c r="AF48" s="11">
        <f t="shared" si="26"/>
        <v>0</v>
      </c>
      <c r="AG48" s="3" t="str">
        <f t="shared" si="27"/>
        <v/>
      </c>
      <c r="AH48" s="3" t="str">
        <f t="shared" si="28"/>
        <v/>
      </c>
      <c r="AI48" s="11">
        <f t="shared" si="29"/>
        <v>0</v>
      </c>
      <c r="AJ48" s="11" t="str">
        <f t="shared" si="30"/>
        <v/>
      </c>
      <c r="AK48" s="11" t="str">
        <f t="shared" si="31"/>
        <v/>
      </c>
      <c r="AL48" s="11">
        <f t="shared" si="32"/>
        <v>0</v>
      </c>
      <c r="AM48" s="11" t="str">
        <f t="shared" si="33"/>
        <v/>
      </c>
      <c r="AN48" s="11" t="str">
        <f t="shared" si="34"/>
        <v/>
      </c>
      <c r="AO48" s="4">
        <f t="shared" si="35"/>
        <v>1.039793865435356</v>
      </c>
      <c r="AP48" s="169"/>
      <c r="AQ48" s="170"/>
      <c r="AR48" s="170"/>
      <c r="AS48" s="7"/>
      <c r="AT48" s="4">
        <f t="shared" si="36"/>
        <v>1.0607998021108178</v>
      </c>
      <c r="AU48" s="4"/>
      <c r="AV48" s="5">
        <f t="shared" si="37"/>
        <v>0</v>
      </c>
      <c r="AW48" s="7"/>
    </row>
    <row r="49" spans="5:49" x14ac:dyDescent="0.25">
      <c r="E49" s="3">
        <v>62.7</v>
      </c>
      <c r="F49" s="3">
        <v>59.75</v>
      </c>
      <c r="G49" s="13">
        <f t="shared" si="0"/>
        <v>-2.1382862494146893E-2</v>
      </c>
      <c r="H49" s="13">
        <f t="shared" si="1"/>
        <v>-2.4967362924282033E-2</v>
      </c>
      <c r="I49" s="4">
        <f t="shared" si="2"/>
        <v>1.0493723849372385</v>
      </c>
      <c r="J49" s="5">
        <f t="shared" si="3"/>
        <v>468</v>
      </c>
      <c r="K49" s="4">
        <f t="shared" si="4"/>
        <v>1.0103997400064997</v>
      </c>
      <c r="L49" s="4">
        <f t="shared" si="5"/>
        <v>1.0131865736704446</v>
      </c>
      <c r="M49" s="4">
        <f t="shared" si="6"/>
        <v>1.0144658753709199</v>
      </c>
      <c r="N49" s="4">
        <f t="shared" si="7"/>
        <v>1.0828940432261467</v>
      </c>
      <c r="O49" s="4">
        <f t="shared" si="8"/>
        <v>1.0841512890982856</v>
      </c>
      <c r="P49" s="4">
        <f t="shared" si="9"/>
        <v>1.0857984017944764</v>
      </c>
      <c r="Q49" s="4">
        <f t="shared" si="10"/>
        <v>1.0501364138587117</v>
      </c>
      <c r="R49" s="5">
        <f t="shared" si="16"/>
        <v>0</v>
      </c>
      <c r="S49" s="3" t="str">
        <f t="shared" si="17"/>
        <v/>
      </c>
      <c r="T49" s="3" t="str">
        <f t="shared" si="18"/>
        <v/>
      </c>
      <c r="U49" s="5">
        <f t="shared" si="19"/>
        <v>0</v>
      </c>
      <c r="V49" s="3" t="str">
        <f t="shared" si="13"/>
        <v/>
      </c>
      <c r="W49" s="3" t="str">
        <f t="shared" si="20"/>
        <v/>
      </c>
      <c r="X49" s="5">
        <f t="shared" si="14"/>
        <v>0</v>
      </c>
      <c r="Y49" s="3" t="str">
        <f t="shared" si="21"/>
        <v/>
      </c>
      <c r="Z49" s="3" t="str">
        <f t="shared" si="22"/>
        <v/>
      </c>
      <c r="AA49" s="5" t="str">
        <f t="shared" si="15"/>
        <v>No action</v>
      </c>
      <c r="AB49" s="5" t="str">
        <f t="shared" si="38"/>
        <v xml:space="preserve"> </v>
      </c>
      <c r="AC49" s="5">
        <f t="shared" si="23"/>
        <v>0</v>
      </c>
      <c r="AD49" s="3" t="str">
        <f t="shared" si="24"/>
        <v/>
      </c>
      <c r="AE49" s="3" t="str">
        <f t="shared" si="25"/>
        <v/>
      </c>
      <c r="AF49" s="11">
        <f t="shared" si="26"/>
        <v>0</v>
      </c>
      <c r="AG49" s="3" t="str">
        <f t="shared" si="27"/>
        <v/>
      </c>
      <c r="AH49" s="3" t="str">
        <f t="shared" si="28"/>
        <v/>
      </c>
      <c r="AI49" s="11">
        <f t="shared" si="29"/>
        <v>0</v>
      </c>
      <c r="AJ49" s="11" t="str">
        <f t="shared" si="30"/>
        <v/>
      </c>
      <c r="AK49" s="11" t="str">
        <f t="shared" si="31"/>
        <v/>
      </c>
      <c r="AL49" s="11">
        <f t="shared" si="32"/>
        <v>0</v>
      </c>
      <c r="AM49" s="11" t="str">
        <f t="shared" si="33"/>
        <v/>
      </c>
      <c r="AN49" s="11" t="str">
        <f t="shared" si="34"/>
        <v/>
      </c>
      <c r="AO49" s="4">
        <f t="shared" si="35"/>
        <v>1.0388786610878662</v>
      </c>
      <c r="AP49" s="169"/>
      <c r="AQ49" s="170"/>
      <c r="AR49" s="170"/>
      <c r="AS49" s="7"/>
      <c r="AT49" s="4">
        <f t="shared" si="36"/>
        <v>1.0598661087866108</v>
      </c>
      <c r="AU49" s="4"/>
      <c r="AV49" s="5">
        <f t="shared" si="37"/>
        <v>0</v>
      </c>
      <c r="AW49" s="7"/>
    </row>
    <row r="50" spans="5:49" x14ac:dyDescent="0.25">
      <c r="E50" s="3">
        <v>64.069999999999993</v>
      </c>
      <c r="F50" s="3">
        <v>61.28</v>
      </c>
      <c r="G50" s="13">
        <f t="shared" si="0"/>
        <v>-4.0005993407252083E-2</v>
      </c>
      <c r="H50" s="13">
        <f t="shared" si="1"/>
        <v>-3.9949866833777214E-2</v>
      </c>
      <c r="I50" s="4">
        <f t="shared" si="2"/>
        <v>1.0455287206266317</v>
      </c>
      <c r="J50" s="5">
        <f t="shared" si="3"/>
        <v>556</v>
      </c>
      <c r="K50" s="4">
        <f t="shared" si="4"/>
        <v>1.0103997400064997</v>
      </c>
      <c r="L50" s="4">
        <f t="shared" si="5"/>
        <v>1.0131865736704446</v>
      </c>
      <c r="M50" s="4">
        <f t="shared" si="6"/>
        <v>1.0144658753709199</v>
      </c>
      <c r="N50" s="4">
        <f t="shared" si="7"/>
        <v>1.0828940432261467</v>
      </c>
      <c r="O50" s="4">
        <f t="shared" si="8"/>
        <v>1.0841512890982856</v>
      </c>
      <c r="P50" s="4">
        <f t="shared" si="9"/>
        <v>1.0857984017944764</v>
      </c>
      <c r="Q50" s="4">
        <f t="shared" si="10"/>
        <v>1.0501364138587117</v>
      </c>
      <c r="R50" s="5">
        <f t="shared" si="16"/>
        <v>0</v>
      </c>
      <c r="S50" s="3" t="str">
        <f t="shared" si="17"/>
        <v/>
      </c>
      <c r="T50" s="3" t="str">
        <f t="shared" si="18"/>
        <v/>
      </c>
      <c r="U50" s="5">
        <f t="shared" si="19"/>
        <v>0</v>
      </c>
      <c r="V50" s="3" t="str">
        <f t="shared" si="13"/>
        <v/>
      </c>
      <c r="W50" s="3" t="str">
        <f t="shared" si="20"/>
        <v/>
      </c>
      <c r="X50" s="5">
        <f t="shared" si="14"/>
        <v>0</v>
      </c>
      <c r="Y50" s="3" t="str">
        <f t="shared" si="21"/>
        <v/>
      </c>
      <c r="Z50" s="3" t="str">
        <f t="shared" si="22"/>
        <v/>
      </c>
      <c r="AA50" s="5" t="str">
        <f t="shared" si="15"/>
        <v>No action</v>
      </c>
      <c r="AB50" s="5" t="str">
        <f t="shared" si="38"/>
        <v xml:space="preserve"> </v>
      </c>
      <c r="AC50" s="5">
        <f t="shared" si="23"/>
        <v>0</v>
      </c>
      <c r="AD50" s="3" t="str">
        <f t="shared" si="24"/>
        <v/>
      </c>
      <c r="AE50" s="3" t="str">
        <f t="shared" si="25"/>
        <v/>
      </c>
      <c r="AF50" s="11">
        <f t="shared" si="26"/>
        <v>0</v>
      </c>
      <c r="AG50" s="3" t="str">
        <f t="shared" si="27"/>
        <v/>
      </c>
      <c r="AH50" s="3" t="str">
        <f t="shared" si="28"/>
        <v/>
      </c>
      <c r="AI50" s="11">
        <f t="shared" si="29"/>
        <v>0</v>
      </c>
      <c r="AJ50" s="11" t="str">
        <f t="shared" si="30"/>
        <v/>
      </c>
      <c r="AK50" s="11" t="str">
        <f t="shared" si="31"/>
        <v/>
      </c>
      <c r="AL50" s="11">
        <f t="shared" si="32"/>
        <v>0</v>
      </c>
      <c r="AM50" s="11" t="str">
        <f t="shared" si="33"/>
        <v/>
      </c>
      <c r="AN50" s="11" t="str">
        <f t="shared" si="34"/>
        <v/>
      </c>
      <c r="AO50" s="4">
        <f t="shared" si="35"/>
        <v>1.0350734334203653</v>
      </c>
      <c r="AP50" s="169"/>
      <c r="AQ50" s="170"/>
      <c r="AR50" s="170"/>
      <c r="AS50" s="7"/>
      <c r="AT50" s="4">
        <f t="shared" si="36"/>
        <v>1.0559840078328981</v>
      </c>
      <c r="AU50" s="4"/>
      <c r="AV50" s="5">
        <f t="shared" si="37"/>
        <v>0</v>
      </c>
      <c r="AW50" s="7"/>
    </row>
    <row r="51" spans="5:49" x14ac:dyDescent="0.25">
      <c r="E51" s="3">
        <v>66.739999999999995</v>
      </c>
      <c r="F51" s="3">
        <v>63.83</v>
      </c>
      <c r="G51" s="13">
        <f t="shared" si="0"/>
        <v>-3.7773933102652868E-2</v>
      </c>
      <c r="H51" s="13">
        <f t="shared" si="1"/>
        <v>-3.4195793614767767E-2</v>
      </c>
      <c r="I51" s="4">
        <f t="shared" si="2"/>
        <v>1.0455898480338399</v>
      </c>
      <c r="J51" s="5">
        <f t="shared" si="3"/>
        <v>554</v>
      </c>
      <c r="K51" s="4">
        <f t="shared" si="4"/>
        <v>1.0103997400064997</v>
      </c>
      <c r="L51" s="4">
        <f t="shared" si="5"/>
        <v>1.0131865736704446</v>
      </c>
      <c r="M51" s="4">
        <f t="shared" si="6"/>
        <v>1.0144658753709199</v>
      </c>
      <c r="N51" s="4">
        <f t="shared" si="7"/>
        <v>1.0828940432261467</v>
      </c>
      <c r="O51" s="4">
        <f t="shared" si="8"/>
        <v>1.0841512890982856</v>
      </c>
      <c r="P51" s="4">
        <f t="shared" si="9"/>
        <v>1.0857984017944764</v>
      </c>
      <c r="Q51" s="4">
        <f t="shared" si="10"/>
        <v>1.0501364138587117</v>
      </c>
      <c r="R51" s="5">
        <f t="shared" si="16"/>
        <v>0</v>
      </c>
      <c r="S51" s="3" t="str">
        <f t="shared" si="17"/>
        <v/>
      </c>
      <c r="T51" s="3" t="str">
        <f t="shared" si="18"/>
        <v/>
      </c>
      <c r="U51" s="5">
        <f t="shared" si="19"/>
        <v>0</v>
      </c>
      <c r="V51" s="3" t="str">
        <f t="shared" si="13"/>
        <v/>
      </c>
      <c r="W51" s="3" t="str">
        <f t="shared" si="20"/>
        <v/>
      </c>
      <c r="X51" s="5">
        <f t="shared" si="14"/>
        <v>0</v>
      </c>
      <c r="Y51" s="3" t="str">
        <f t="shared" si="21"/>
        <v/>
      </c>
      <c r="Z51" s="3" t="str">
        <f t="shared" si="22"/>
        <v/>
      </c>
      <c r="AA51" s="5" t="str">
        <f t="shared" si="15"/>
        <v>No action</v>
      </c>
      <c r="AB51" s="5" t="str">
        <f t="shared" si="38"/>
        <v xml:space="preserve"> </v>
      </c>
      <c r="AC51" s="5">
        <f t="shared" si="23"/>
        <v>0</v>
      </c>
      <c r="AD51" s="3" t="str">
        <f t="shared" si="24"/>
        <v/>
      </c>
      <c r="AE51" s="3" t="str">
        <f t="shared" si="25"/>
        <v/>
      </c>
      <c r="AF51" s="11">
        <f t="shared" si="26"/>
        <v>0</v>
      </c>
      <c r="AG51" s="3" t="str">
        <f t="shared" si="27"/>
        <v/>
      </c>
      <c r="AH51" s="3" t="str">
        <f t="shared" si="28"/>
        <v/>
      </c>
      <c r="AI51" s="11">
        <f t="shared" si="29"/>
        <v>0</v>
      </c>
      <c r="AJ51" s="11" t="str">
        <f t="shared" si="30"/>
        <v/>
      </c>
      <c r="AK51" s="11" t="str">
        <f t="shared" si="31"/>
        <v/>
      </c>
      <c r="AL51" s="11">
        <f t="shared" si="32"/>
        <v>0</v>
      </c>
      <c r="AM51" s="11" t="str">
        <f t="shared" si="33"/>
        <v/>
      </c>
      <c r="AN51" s="11" t="str">
        <f t="shared" si="34"/>
        <v/>
      </c>
      <c r="AO51" s="4">
        <f t="shared" si="35"/>
        <v>1.0351339495535015</v>
      </c>
      <c r="AP51" s="169"/>
      <c r="AQ51" s="170"/>
      <c r="AR51" s="170"/>
      <c r="AS51" s="7"/>
      <c r="AT51" s="4">
        <f t="shared" si="36"/>
        <v>1.0560457465141784</v>
      </c>
      <c r="AU51" s="4"/>
      <c r="AV51" s="5">
        <f t="shared" si="37"/>
        <v>0</v>
      </c>
      <c r="AW51" s="7"/>
    </row>
    <row r="52" spans="5:49" x14ac:dyDescent="0.25">
      <c r="E52" s="3">
        <v>69.36</v>
      </c>
      <c r="F52" s="3">
        <v>66.09</v>
      </c>
      <c r="G52" s="13">
        <f t="shared" si="0"/>
        <v>1.6412661195779776E-2</v>
      </c>
      <c r="H52" s="13">
        <f t="shared" si="1"/>
        <v>1.5987701767870899E-2</v>
      </c>
      <c r="I52" s="4">
        <f t="shared" si="2"/>
        <v>1.0494779845665001</v>
      </c>
      <c r="J52" s="5">
        <f t="shared" si="3"/>
        <v>467</v>
      </c>
      <c r="K52" s="4">
        <f t="shared" si="4"/>
        <v>1.0103997400064997</v>
      </c>
      <c r="L52" s="4">
        <f t="shared" si="5"/>
        <v>1.0131865736704446</v>
      </c>
      <c r="M52" s="4">
        <f t="shared" si="6"/>
        <v>1.0144658753709199</v>
      </c>
      <c r="N52" s="4">
        <f t="shared" si="7"/>
        <v>1.0828940432261467</v>
      </c>
      <c r="O52" s="4">
        <f t="shared" si="8"/>
        <v>1.0841512890982856</v>
      </c>
      <c r="P52" s="4">
        <f t="shared" si="9"/>
        <v>1.0857984017944764</v>
      </c>
      <c r="Q52" s="4">
        <f t="shared" si="10"/>
        <v>1.0501364138587117</v>
      </c>
      <c r="R52" s="5">
        <f t="shared" si="16"/>
        <v>0</v>
      </c>
      <c r="S52" s="3" t="str">
        <f t="shared" si="17"/>
        <v/>
      </c>
      <c r="T52" s="3" t="str">
        <f t="shared" si="18"/>
        <v/>
      </c>
      <c r="U52" s="5">
        <f t="shared" si="19"/>
        <v>0</v>
      </c>
      <c r="V52" s="3" t="str">
        <f t="shared" si="13"/>
        <v/>
      </c>
      <c r="W52" s="3" t="str">
        <f t="shared" si="20"/>
        <v/>
      </c>
      <c r="X52" s="5">
        <f t="shared" si="14"/>
        <v>0</v>
      </c>
      <c r="Y52" s="3" t="str">
        <f t="shared" si="21"/>
        <v/>
      </c>
      <c r="Z52" s="3" t="str">
        <f t="shared" si="22"/>
        <v/>
      </c>
      <c r="AA52" s="5" t="str">
        <f t="shared" si="15"/>
        <v>No action</v>
      </c>
      <c r="AB52" s="5" t="str">
        <f t="shared" si="38"/>
        <v xml:space="preserve"> </v>
      </c>
      <c r="AC52" s="5">
        <f t="shared" si="23"/>
        <v>0</v>
      </c>
      <c r="AD52" s="3" t="str">
        <f t="shared" si="24"/>
        <v/>
      </c>
      <c r="AE52" s="3" t="str">
        <f t="shared" si="25"/>
        <v/>
      </c>
      <c r="AF52" s="11">
        <f t="shared" si="26"/>
        <v>0</v>
      </c>
      <c r="AG52" s="3" t="str">
        <f t="shared" si="27"/>
        <v/>
      </c>
      <c r="AH52" s="3" t="str">
        <f t="shared" si="28"/>
        <v/>
      </c>
      <c r="AI52" s="11">
        <f t="shared" si="29"/>
        <v>0</v>
      </c>
      <c r="AJ52" s="11" t="str">
        <f t="shared" si="30"/>
        <v/>
      </c>
      <c r="AK52" s="11" t="str">
        <f t="shared" si="31"/>
        <v/>
      </c>
      <c r="AL52" s="11">
        <f t="shared" si="32"/>
        <v>0</v>
      </c>
      <c r="AM52" s="11" t="str">
        <f t="shared" si="33"/>
        <v/>
      </c>
      <c r="AN52" s="11" t="str">
        <f t="shared" si="34"/>
        <v/>
      </c>
      <c r="AO52" s="4">
        <f t="shared" si="35"/>
        <v>1.0389832047208352</v>
      </c>
      <c r="AP52" s="169"/>
      <c r="AQ52" s="170"/>
      <c r="AR52" s="170"/>
      <c r="AS52" s="7"/>
      <c r="AT52" s="4">
        <f t="shared" si="36"/>
        <v>1.059972764412165</v>
      </c>
      <c r="AU52" s="4"/>
      <c r="AV52" s="5">
        <f t="shared" si="37"/>
        <v>0</v>
      </c>
      <c r="AW52" s="7"/>
    </row>
    <row r="53" spans="5:49" x14ac:dyDescent="0.25">
      <c r="E53" s="3">
        <v>68.239999999999995</v>
      </c>
      <c r="F53" s="3">
        <v>65.05</v>
      </c>
      <c r="G53" s="13">
        <f t="shared" si="0"/>
        <v>1.0663507109004655E-2</v>
      </c>
      <c r="H53" s="13">
        <f t="shared" si="1"/>
        <v>1.6247461334166324E-2</v>
      </c>
      <c r="I53" s="4">
        <f t="shared" si="2"/>
        <v>1.0490392006149116</v>
      </c>
      <c r="J53" s="5">
        <f t="shared" si="3"/>
        <v>477</v>
      </c>
      <c r="K53" s="4">
        <f t="shared" si="4"/>
        <v>1.0103997400064997</v>
      </c>
      <c r="L53" s="4">
        <f t="shared" si="5"/>
        <v>1.0131865736704446</v>
      </c>
      <c r="M53" s="4">
        <f t="shared" si="6"/>
        <v>1.0144658753709199</v>
      </c>
      <c r="N53" s="4">
        <f t="shared" si="7"/>
        <v>1.0828940432261467</v>
      </c>
      <c r="O53" s="4">
        <f t="shared" si="8"/>
        <v>1.0841512890982856</v>
      </c>
      <c r="P53" s="4">
        <f t="shared" si="9"/>
        <v>1.0857984017944764</v>
      </c>
      <c r="Q53" s="4">
        <f t="shared" si="10"/>
        <v>1.0501364138587117</v>
      </c>
      <c r="R53" s="5">
        <f t="shared" si="16"/>
        <v>0</v>
      </c>
      <c r="S53" s="3" t="str">
        <f t="shared" si="17"/>
        <v/>
      </c>
      <c r="T53" s="3" t="str">
        <f t="shared" si="18"/>
        <v/>
      </c>
      <c r="U53" s="5">
        <f t="shared" si="19"/>
        <v>1</v>
      </c>
      <c r="V53" s="3">
        <f t="shared" si="13"/>
        <v>68.239999999999995</v>
      </c>
      <c r="W53" s="3">
        <f t="shared" si="20"/>
        <v>65.05</v>
      </c>
      <c r="X53" s="5">
        <f t="shared" si="14"/>
        <v>0</v>
      </c>
      <c r="Y53" s="3" t="str">
        <f t="shared" si="21"/>
        <v/>
      </c>
      <c r="Z53" s="3" t="str">
        <f t="shared" si="22"/>
        <v/>
      </c>
      <c r="AA53" s="5" t="str">
        <f t="shared" si="15"/>
        <v>No action</v>
      </c>
      <c r="AB53" s="5" t="str">
        <f t="shared" si="38"/>
        <v xml:space="preserve"> </v>
      </c>
      <c r="AC53" s="5">
        <f t="shared" si="23"/>
        <v>0</v>
      </c>
      <c r="AD53" s="3" t="str">
        <f t="shared" si="24"/>
        <v/>
      </c>
      <c r="AE53" s="3" t="str">
        <f t="shared" si="25"/>
        <v/>
      </c>
      <c r="AF53" s="11">
        <f t="shared" si="26"/>
        <v>0</v>
      </c>
      <c r="AG53" s="3" t="str">
        <f t="shared" si="27"/>
        <v/>
      </c>
      <c r="AH53" s="3" t="str">
        <f t="shared" si="28"/>
        <v/>
      </c>
      <c r="AI53" s="11">
        <f t="shared" si="29"/>
        <v>0</v>
      </c>
      <c r="AJ53" s="11" t="str">
        <f t="shared" si="30"/>
        <v/>
      </c>
      <c r="AK53" s="11" t="str">
        <f t="shared" si="31"/>
        <v/>
      </c>
      <c r="AL53" s="11">
        <f t="shared" si="32"/>
        <v>0</v>
      </c>
      <c r="AM53" s="11" t="str">
        <f t="shared" si="33"/>
        <v/>
      </c>
      <c r="AN53" s="11" t="str">
        <f t="shared" si="34"/>
        <v/>
      </c>
      <c r="AO53" s="4">
        <f t="shared" si="35"/>
        <v>1.0385488086087624</v>
      </c>
      <c r="AP53" s="169"/>
      <c r="AQ53" s="170"/>
      <c r="AR53" s="170"/>
      <c r="AS53" s="7"/>
      <c r="AT53" s="4">
        <f t="shared" si="36"/>
        <v>1.0595295926210608</v>
      </c>
      <c r="AU53" s="4"/>
      <c r="AV53" s="5">
        <f t="shared" si="37"/>
        <v>0</v>
      </c>
      <c r="AW53" s="7"/>
    </row>
    <row r="54" spans="5:49" x14ac:dyDescent="0.25">
      <c r="E54" s="3">
        <v>67.52</v>
      </c>
      <c r="F54" s="3">
        <v>64.010000000000005</v>
      </c>
      <c r="G54" s="13">
        <f t="shared" si="0"/>
        <v>-5.5964653902799144E-3</v>
      </c>
      <c r="H54" s="13">
        <f t="shared" si="1"/>
        <v>-6.6728739913096691E-3</v>
      </c>
      <c r="I54" s="4">
        <f t="shared" si="2"/>
        <v>1.0548351820028119</v>
      </c>
      <c r="J54" s="5">
        <f t="shared" si="3"/>
        <v>358</v>
      </c>
      <c r="K54" s="4">
        <f t="shared" si="4"/>
        <v>1.0103997400064997</v>
      </c>
      <c r="L54" s="4">
        <f t="shared" si="5"/>
        <v>1.0131865736704446</v>
      </c>
      <c r="M54" s="4">
        <f t="shared" si="6"/>
        <v>1.0144658753709199</v>
      </c>
      <c r="N54" s="4">
        <f t="shared" si="7"/>
        <v>1.0828940432261467</v>
      </c>
      <c r="O54" s="4">
        <f t="shared" si="8"/>
        <v>1.0841512890982856</v>
      </c>
      <c r="P54" s="4">
        <f t="shared" si="9"/>
        <v>1.0857984017944764</v>
      </c>
      <c r="Q54" s="4">
        <f t="shared" si="10"/>
        <v>1.0501364138587117</v>
      </c>
      <c r="R54" s="5">
        <f t="shared" si="16"/>
        <v>0</v>
      </c>
      <c r="S54" s="3" t="str">
        <f t="shared" si="17"/>
        <v/>
      </c>
      <c r="T54" s="3" t="str">
        <f t="shared" si="18"/>
        <v/>
      </c>
      <c r="U54" s="5">
        <f t="shared" si="19"/>
        <v>0</v>
      </c>
      <c r="V54" s="3" t="str">
        <f t="shared" si="13"/>
        <v/>
      </c>
      <c r="W54" s="3" t="str">
        <f t="shared" si="20"/>
        <v/>
      </c>
      <c r="X54" s="5">
        <f t="shared" si="14"/>
        <v>0</v>
      </c>
      <c r="Y54" s="3" t="str">
        <f t="shared" si="21"/>
        <v/>
      </c>
      <c r="Z54" s="3" t="str">
        <f t="shared" si="22"/>
        <v/>
      </c>
      <c r="AA54" s="5" t="str">
        <f t="shared" si="15"/>
        <v>No action</v>
      </c>
      <c r="AB54" s="5" t="str">
        <f t="shared" si="38"/>
        <v xml:space="preserve"> </v>
      </c>
      <c r="AC54" s="5">
        <f t="shared" si="23"/>
        <v>0</v>
      </c>
      <c r="AD54" s="3" t="str">
        <f t="shared" si="24"/>
        <v/>
      </c>
      <c r="AE54" s="3" t="str">
        <f t="shared" si="25"/>
        <v/>
      </c>
      <c r="AF54" s="11">
        <f t="shared" si="26"/>
        <v>0</v>
      </c>
      <c r="AG54" s="3" t="str">
        <f t="shared" si="27"/>
        <v/>
      </c>
      <c r="AH54" s="3" t="str">
        <f t="shared" si="28"/>
        <v/>
      </c>
      <c r="AI54" s="11">
        <f t="shared" si="29"/>
        <v>0</v>
      </c>
      <c r="AJ54" s="11" t="str">
        <f t="shared" si="30"/>
        <v/>
      </c>
      <c r="AK54" s="11" t="str">
        <f t="shared" si="31"/>
        <v/>
      </c>
      <c r="AL54" s="11">
        <f t="shared" si="32"/>
        <v>0</v>
      </c>
      <c r="AM54" s="11" t="str">
        <f t="shared" si="33"/>
        <v/>
      </c>
      <c r="AN54" s="11" t="str">
        <f t="shared" si="34"/>
        <v/>
      </c>
      <c r="AO54" s="4">
        <f t="shared" si="35"/>
        <v>1.0442868301827837</v>
      </c>
      <c r="AP54" s="169"/>
      <c r="AQ54" s="170"/>
      <c r="AR54" s="170"/>
      <c r="AS54" s="7"/>
      <c r="AT54" s="4">
        <f t="shared" si="36"/>
        <v>1.0653835338228401</v>
      </c>
      <c r="AU54" s="4"/>
      <c r="AV54" s="5">
        <f t="shared" si="37"/>
        <v>0</v>
      </c>
      <c r="AW54" s="7"/>
    </row>
    <row r="55" spans="5:49" x14ac:dyDescent="0.25">
      <c r="E55" s="3">
        <v>67.900000000000006</v>
      </c>
      <c r="F55" s="3">
        <v>64.44</v>
      </c>
      <c r="G55" s="13">
        <f t="shared" si="0"/>
        <v>-2.4845612523337501E-2</v>
      </c>
      <c r="H55" s="13">
        <f t="shared" si="1"/>
        <v>-2.3932141775219629E-2</v>
      </c>
      <c r="I55" s="4">
        <f t="shared" si="2"/>
        <v>1.053693358162632</v>
      </c>
      <c r="J55" s="5">
        <f t="shared" si="3"/>
        <v>386</v>
      </c>
      <c r="K55" s="4">
        <f t="shared" si="4"/>
        <v>1.0103997400064997</v>
      </c>
      <c r="L55" s="4">
        <f t="shared" si="5"/>
        <v>1.0131865736704446</v>
      </c>
      <c r="M55" s="4">
        <f t="shared" si="6"/>
        <v>1.0144658753709199</v>
      </c>
      <c r="N55" s="4">
        <f t="shared" si="7"/>
        <v>1.0828940432261467</v>
      </c>
      <c r="O55" s="4">
        <f t="shared" si="8"/>
        <v>1.0841512890982856</v>
      </c>
      <c r="P55" s="4">
        <f t="shared" si="9"/>
        <v>1.0857984017944764</v>
      </c>
      <c r="Q55" s="4">
        <f t="shared" si="10"/>
        <v>1.0501364138587117</v>
      </c>
      <c r="R55" s="5">
        <f t="shared" si="16"/>
        <v>0</v>
      </c>
      <c r="S55" s="3" t="str">
        <f t="shared" si="17"/>
        <v/>
      </c>
      <c r="T55" s="3" t="str">
        <f t="shared" si="18"/>
        <v/>
      </c>
      <c r="U55" s="5">
        <f t="shared" si="19"/>
        <v>0</v>
      </c>
      <c r="V55" s="3" t="str">
        <f t="shared" si="13"/>
        <v/>
      </c>
      <c r="W55" s="3" t="str">
        <f t="shared" si="20"/>
        <v/>
      </c>
      <c r="X55" s="5">
        <f t="shared" si="14"/>
        <v>0</v>
      </c>
      <c r="Y55" s="3" t="str">
        <f t="shared" si="21"/>
        <v/>
      </c>
      <c r="Z55" s="3" t="str">
        <f t="shared" si="22"/>
        <v/>
      </c>
      <c r="AA55" s="5" t="str">
        <f t="shared" si="15"/>
        <v>No action</v>
      </c>
      <c r="AB55" s="5" t="str">
        <f t="shared" si="38"/>
        <v xml:space="preserve"> </v>
      </c>
      <c r="AC55" s="5">
        <f t="shared" si="23"/>
        <v>0</v>
      </c>
      <c r="AD55" s="3" t="str">
        <f t="shared" si="24"/>
        <v/>
      </c>
      <c r="AE55" s="3" t="str">
        <f t="shared" si="25"/>
        <v/>
      </c>
      <c r="AF55" s="11">
        <f t="shared" si="26"/>
        <v>0</v>
      </c>
      <c r="AG55" s="3" t="str">
        <f t="shared" si="27"/>
        <v/>
      </c>
      <c r="AH55" s="3" t="str">
        <f t="shared" si="28"/>
        <v/>
      </c>
      <c r="AI55" s="11">
        <f t="shared" si="29"/>
        <v>0</v>
      </c>
      <c r="AJ55" s="11" t="str">
        <f t="shared" si="30"/>
        <v/>
      </c>
      <c r="AK55" s="11" t="str">
        <f t="shared" si="31"/>
        <v/>
      </c>
      <c r="AL55" s="11">
        <f t="shared" si="32"/>
        <v>0</v>
      </c>
      <c r="AM55" s="11" t="str">
        <f t="shared" si="33"/>
        <v/>
      </c>
      <c r="AN55" s="11" t="str">
        <f t="shared" si="34"/>
        <v/>
      </c>
      <c r="AO55" s="4">
        <f t="shared" si="35"/>
        <v>1.0431564245810057</v>
      </c>
      <c r="AP55" s="169"/>
      <c r="AQ55" s="170"/>
      <c r="AR55" s="170"/>
      <c r="AS55" s="7"/>
      <c r="AT55" s="4">
        <f t="shared" si="36"/>
        <v>1.0642302917442583</v>
      </c>
      <c r="AU55" s="4"/>
      <c r="AV55" s="5">
        <f t="shared" si="37"/>
        <v>0</v>
      </c>
      <c r="AW55" s="7"/>
    </row>
    <row r="56" spans="5:49" x14ac:dyDescent="0.25">
      <c r="E56" s="3">
        <v>69.63</v>
      </c>
      <c r="F56" s="3">
        <v>66.02</v>
      </c>
      <c r="G56" s="13">
        <f t="shared" si="0"/>
        <v>5.9231436001154769E-3</v>
      </c>
      <c r="H56" s="13">
        <f t="shared" si="1"/>
        <v>6.2490474013108255E-3</v>
      </c>
      <c r="I56" s="4">
        <f t="shared" si="2"/>
        <v>1.0546803998788246</v>
      </c>
      <c r="J56" s="5">
        <f t="shared" si="3"/>
        <v>364</v>
      </c>
      <c r="K56" s="4">
        <f t="shared" si="4"/>
        <v>1.0103997400064997</v>
      </c>
      <c r="L56" s="4">
        <f t="shared" si="5"/>
        <v>1.0131865736704446</v>
      </c>
      <c r="M56" s="4">
        <f t="shared" si="6"/>
        <v>1.0144658753709199</v>
      </c>
      <c r="N56" s="4">
        <f t="shared" si="7"/>
        <v>1.0828940432261467</v>
      </c>
      <c r="O56" s="4">
        <f t="shared" si="8"/>
        <v>1.0841512890982856</v>
      </c>
      <c r="P56" s="4">
        <f t="shared" si="9"/>
        <v>1.0857984017944764</v>
      </c>
      <c r="Q56" s="4">
        <f t="shared" si="10"/>
        <v>1.0501364138587117</v>
      </c>
      <c r="R56" s="5">
        <f t="shared" si="16"/>
        <v>0</v>
      </c>
      <c r="S56" s="3" t="str">
        <f t="shared" si="17"/>
        <v/>
      </c>
      <c r="T56" s="3" t="str">
        <f t="shared" si="18"/>
        <v/>
      </c>
      <c r="U56" s="5">
        <f t="shared" si="19"/>
        <v>0</v>
      </c>
      <c r="V56" s="3" t="str">
        <f t="shared" si="13"/>
        <v/>
      </c>
      <c r="W56" s="3" t="str">
        <f t="shared" si="20"/>
        <v/>
      </c>
      <c r="X56" s="5">
        <f t="shared" si="14"/>
        <v>0</v>
      </c>
      <c r="Y56" s="3" t="str">
        <f t="shared" si="21"/>
        <v/>
      </c>
      <c r="Z56" s="3" t="str">
        <f t="shared" si="22"/>
        <v/>
      </c>
      <c r="AA56" s="5" t="str">
        <f t="shared" si="15"/>
        <v>No action</v>
      </c>
      <c r="AB56" s="5" t="str">
        <f t="shared" si="38"/>
        <v xml:space="preserve"> </v>
      </c>
      <c r="AC56" s="5">
        <f t="shared" si="23"/>
        <v>0</v>
      </c>
      <c r="AD56" s="3" t="str">
        <f t="shared" si="24"/>
        <v/>
      </c>
      <c r="AE56" s="3" t="str">
        <f t="shared" si="25"/>
        <v/>
      </c>
      <c r="AF56" s="11">
        <f t="shared" si="26"/>
        <v>0</v>
      </c>
      <c r="AG56" s="3" t="str">
        <f t="shared" si="27"/>
        <v/>
      </c>
      <c r="AH56" s="3" t="str">
        <f t="shared" si="28"/>
        <v/>
      </c>
      <c r="AI56" s="11">
        <f t="shared" si="29"/>
        <v>0</v>
      </c>
      <c r="AJ56" s="11" t="str">
        <f t="shared" si="30"/>
        <v/>
      </c>
      <c r="AK56" s="11" t="str">
        <f t="shared" si="31"/>
        <v/>
      </c>
      <c r="AL56" s="11">
        <f t="shared" si="32"/>
        <v>0</v>
      </c>
      <c r="AM56" s="11" t="str">
        <f t="shared" si="33"/>
        <v/>
      </c>
      <c r="AN56" s="11" t="str">
        <f t="shared" si="34"/>
        <v/>
      </c>
      <c r="AO56" s="4">
        <f t="shared" si="35"/>
        <v>1.0441335958800364</v>
      </c>
      <c r="AP56" s="169"/>
      <c r="AQ56" s="170"/>
      <c r="AR56" s="170"/>
      <c r="AS56" s="7"/>
      <c r="AT56" s="4">
        <f t="shared" si="36"/>
        <v>1.0652272038776127</v>
      </c>
      <c r="AU56" s="4"/>
      <c r="AV56" s="5">
        <f t="shared" si="37"/>
        <v>0</v>
      </c>
      <c r="AW56" s="7"/>
    </row>
    <row r="57" spans="5:49" x14ac:dyDescent="0.25">
      <c r="E57" s="3">
        <v>69.22</v>
      </c>
      <c r="F57" s="3">
        <v>65.61</v>
      </c>
      <c r="G57" s="13">
        <f t="shared" si="0"/>
        <v>4.9361207897793413E-3</v>
      </c>
      <c r="H57" s="13">
        <f t="shared" si="1"/>
        <v>3.3644288117449239E-3</v>
      </c>
      <c r="I57" s="4">
        <f t="shared" si="2"/>
        <v>1.0550221002895901</v>
      </c>
      <c r="J57" s="5">
        <f t="shared" si="3"/>
        <v>352</v>
      </c>
      <c r="K57" s="4">
        <f t="shared" si="4"/>
        <v>1.0103997400064997</v>
      </c>
      <c r="L57" s="4">
        <f t="shared" si="5"/>
        <v>1.0131865736704446</v>
      </c>
      <c r="M57" s="4">
        <f t="shared" si="6"/>
        <v>1.0144658753709199</v>
      </c>
      <c r="N57" s="4">
        <f t="shared" si="7"/>
        <v>1.0828940432261467</v>
      </c>
      <c r="O57" s="4">
        <f t="shared" si="8"/>
        <v>1.0841512890982856</v>
      </c>
      <c r="P57" s="4">
        <f t="shared" si="9"/>
        <v>1.0857984017944764</v>
      </c>
      <c r="Q57" s="4">
        <f t="shared" si="10"/>
        <v>1.0501364138587117</v>
      </c>
      <c r="R57" s="5">
        <f t="shared" si="16"/>
        <v>0</v>
      </c>
      <c r="S57" s="3" t="str">
        <f t="shared" si="17"/>
        <v/>
      </c>
      <c r="T57" s="3" t="str">
        <f t="shared" si="18"/>
        <v/>
      </c>
      <c r="U57" s="5">
        <f t="shared" si="19"/>
        <v>0</v>
      </c>
      <c r="V57" s="3" t="str">
        <f t="shared" si="13"/>
        <v/>
      </c>
      <c r="W57" s="3" t="str">
        <f t="shared" si="20"/>
        <v/>
      </c>
      <c r="X57" s="5">
        <f t="shared" si="14"/>
        <v>0</v>
      </c>
      <c r="Y57" s="3" t="str">
        <f t="shared" si="21"/>
        <v/>
      </c>
      <c r="Z57" s="3" t="str">
        <f t="shared" si="22"/>
        <v/>
      </c>
      <c r="AA57" s="5" t="str">
        <f t="shared" si="15"/>
        <v>No action</v>
      </c>
      <c r="AB57" s="5" t="str">
        <f t="shared" si="38"/>
        <v xml:space="preserve"> </v>
      </c>
      <c r="AC57" s="5">
        <f t="shared" si="23"/>
        <v>0</v>
      </c>
      <c r="AD57" s="3" t="str">
        <f t="shared" si="24"/>
        <v/>
      </c>
      <c r="AE57" s="3" t="str">
        <f t="shared" si="25"/>
        <v/>
      </c>
      <c r="AF57" s="11">
        <f t="shared" si="26"/>
        <v>0</v>
      </c>
      <c r="AG57" s="3" t="str">
        <f t="shared" si="27"/>
        <v/>
      </c>
      <c r="AH57" s="3" t="str">
        <f t="shared" si="28"/>
        <v/>
      </c>
      <c r="AI57" s="11">
        <f t="shared" si="29"/>
        <v>0</v>
      </c>
      <c r="AJ57" s="11" t="str">
        <f t="shared" si="30"/>
        <v/>
      </c>
      <c r="AK57" s="11" t="str">
        <f t="shared" si="31"/>
        <v/>
      </c>
      <c r="AL57" s="11">
        <f t="shared" si="32"/>
        <v>0</v>
      </c>
      <c r="AM57" s="11" t="str">
        <f t="shared" si="33"/>
        <v/>
      </c>
      <c r="AN57" s="11" t="str">
        <f t="shared" si="34"/>
        <v/>
      </c>
      <c r="AO57" s="4">
        <f t="shared" si="35"/>
        <v>1.0444718792866943</v>
      </c>
      <c r="AP57" s="169"/>
      <c r="AQ57" s="170"/>
      <c r="AR57" s="170"/>
      <c r="AS57" s="7"/>
      <c r="AT57" s="4">
        <f t="shared" si="36"/>
        <v>1.0655723212924859</v>
      </c>
      <c r="AU57" s="4"/>
      <c r="AV57" s="5">
        <f t="shared" si="37"/>
        <v>0</v>
      </c>
      <c r="AW57" s="7"/>
    </row>
    <row r="58" spans="5:49" x14ac:dyDescent="0.25">
      <c r="E58" s="3">
        <v>68.88</v>
      </c>
      <c r="F58" s="3">
        <v>65.39</v>
      </c>
      <c r="G58" s="13">
        <f t="shared" si="0"/>
        <v>7.1647901740019559E-3</v>
      </c>
      <c r="H58" s="13">
        <f t="shared" si="1"/>
        <v>9.1049382716050786E-3</v>
      </c>
      <c r="I58" s="4">
        <f t="shared" si="2"/>
        <v>1.0533720752408624</v>
      </c>
      <c r="J58" s="5">
        <f t="shared" si="3"/>
        <v>392</v>
      </c>
      <c r="K58" s="4">
        <f t="shared" si="4"/>
        <v>1.0103997400064997</v>
      </c>
      <c r="L58" s="4">
        <f t="shared" si="5"/>
        <v>1.0131865736704446</v>
      </c>
      <c r="M58" s="4">
        <f t="shared" si="6"/>
        <v>1.0144658753709199</v>
      </c>
      <c r="N58" s="4">
        <f t="shared" si="7"/>
        <v>1.0828940432261467</v>
      </c>
      <c r="O58" s="4">
        <f t="shared" si="8"/>
        <v>1.0841512890982856</v>
      </c>
      <c r="P58" s="4">
        <f t="shared" si="9"/>
        <v>1.0857984017944764</v>
      </c>
      <c r="Q58" s="4">
        <f t="shared" si="10"/>
        <v>1.0501364138587117</v>
      </c>
      <c r="R58" s="5">
        <f t="shared" si="16"/>
        <v>0</v>
      </c>
      <c r="S58" s="3" t="str">
        <f t="shared" si="17"/>
        <v/>
      </c>
      <c r="T58" s="3" t="str">
        <f t="shared" si="18"/>
        <v/>
      </c>
      <c r="U58" s="5">
        <f t="shared" si="19"/>
        <v>0</v>
      </c>
      <c r="V58" s="3" t="str">
        <f t="shared" si="13"/>
        <v/>
      </c>
      <c r="W58" s="3" t="str">
        <f t="shared" si="20"/>
        <v/>
      </c>
      <c r="X58" s="5">
        <f t="shared" si="14"/>
        <v>0</v>
      </c>
      <c r="Y58" s="3" t="str">
        <f t="shared" si="21"/>
        <v/>
      </c>
      <c r="Z58" s="3" t="str">
        <f t="shared" si="22"/>
        <v/>
      </c>
      <c r="AA58" s="5" t="str">
        <f t="shared" si="15"/>
        <v>No action</v>
      </c>
      <c r="AB58" s="5" t="str">
        <f t="shared" si="38"/>
        <v xml:space="preserve"> </v>
      </c>
      <c r="AC58" s="5">
        <f t="shared" si="23"/>
        <v>0</v>
      </c>
      <c r="AD58" s="3" t="str">
        <f t="shared" si="24"/>
        <v/>
      </c>
      <c r="AE58" s="3" t="str">
        <f t="shared" si="25"/>
        <v/>
      </c>
      <c r="AF58" s="11">
        <f t="shared" si="26"/>
        <v>0</v>
      </c>
      <c r="AG58" s="3" t="str">
        <f t="shared" si="27"/>
        <v/>
      </c>
      <c r="AH58" s="3" t="str">
        <f t="shared" si="28"/>
        <v/>
      </c>
      <c r="AI58" s="11">
        <f t="shared" si="29"/>
        <v>0</v>
      </c>
      <c r="AJ58" s="11" t="str">
        <f t="shared" si="30"/>
        <v/>
      </c>
      <c r="AK58" s="11" t="str">
        <f t="shared" si="31"/>
        <v/>
      </c>
      <c r="AL58" s="11">
        <f t="shared" si="32"/>
        <v>0</v>
      </c>
      <c r="AM58" s="11" t="str">
        <f t="shared" si="33"/>
        <v/>
      </c>
      <c r="AN58" s="11" t="str">
        <f t="shared" si="34"/>
        <v/>
      </c>
      <c r="AO58" s="4">
        <f t="shared" si="35"/>
        <v>1.0428383544884539</v>
      </c>
      <c r="AP58" s="169"/>
      <c r="AQ58" s="170"/>
      <c r="AR58" s="170"/>
      <c r="AS58" s="7"/>
      <c r="AT58" s="4">
        <f t="shared" si="36"/>
        <v>1.063905795993271</v>
      </c>
      <c r="AU58" s="4"/>
      <c r="AV58" s="5">
        <f t="shared" si="37"/>
        <v>0</v>
      </c>
      <c r="AW58" s="7"/>
    </row>
    <row r="59" spans="5:49" x14ac:dyDescent="0.25">
      <c r="E59" s="3">
        <v>68.39</v>
      </c>
      <c r="F59" s="3">
        <v>64.8</v>
      </c>
      <c r="G59" s="13">
        <f t="shared" si="0"/>
        <v>5.7352941176471717E-3</v>
      </c>
      <c r="H59" s="13">
        <f t="shared" si="1"/>
        <v>3.0959752321981782E-3</v>
      </c>
      <c r="I59" s="4">
        <f t="shared" si="2"/>
        <v>1.0554012345679014</v>
      </c>
      <c r="J59" s="5">
        <f t="shared" si="3"/>
        <v>343</v>
      </c>
      <c r="K59" s="4">
        <f t="shared" si="4"/>
        <v>1.0103997400064997</v>
      </c>
      <c r="L59" s="4">
        <f t="shared" si="5"/>
        <v>1.0131865736704446</v>
      </c>
      <c r="M59" s="4">
        <f t="shared" si="6"/>
        <v>1.0144658753709199</v>
      </c>
      <c r="N59" s="4">
        <f t="shared" si="7"/>
        <v>1.0828940432261467</v>
      </c>
      <c r="O59" s="4">
        <f t="shared" si="8"/>
        <v>1.0841512890982856</v>
      </c>
      <c r="P59" s="4">
        <f t="shared" si="9"/>
        <v>1.0857984017944764</v>
      </c>
      <c r="Q59" s="4">
        <f t="shared" si="10"/>
        <v>1.0501364138587117</v>
      </c>
      <c r="R59" s="5">
        <f t="shared" si="16"/>
        <v>0</v>
      </c>
      <c r="S59" s="3" t="str">
        <f t="shared" si="17"/>
        <v/>
      </c>
      <c r="T59" s="3" t="str">
        <f t="shared" si="18"/>
        <v/>
      </c>
      <c r="U59" s="5">
        <f t="shared" si="19"/>
        <v>0</v>
      </c>
      <c r="V59" s="3" t="str">
        <f t="shared" si="13"/>
        <v/>
      </c>
      <c r="W59" s="3" t="str">
        <f t="shared" si="20"/>
        <v/>
      </c>
      <c r="X59" s="5">
        <f t="shared" si="14"/>
        <v>0</v>
      </c>
      <c r="Y59" s="3" t="str">
        <f t="shared" si="21"/>
        <v/>
      </c>
      <c r="Z59" s="3" t="str">
        <f t="shared" si="22"/>
        <v/>
      </c>
      <c r="AA59" s="5" t="str">
        <f t="shared" si="15"/>
        <v>No action</v>
      </c>
      <c r="AB59" s="5" t="str">
        <f t="shared" si="38"/>
        <v xml:space="preserve"> </v>
      </c>
      <c r="AC59" s="5">
        <f t="shared" si="23"/>
        <v>0</v>
      </c>
      <c r="AD59" s="3" t="str">
        <f t="shared" si="24"/>
        <v/>
      </c>
      <c r="AE59" s="3" t="str">
        <f t="shared" si="25"/>
        <v/>
      </c>
      <c r="AF59" s="11">
        <f t="shared" si="26"/>
        <v>0</v>
      </c>
      <c r="AG59" s="3" t="str">
        <f t="shared" si="27"/>
        <v/>
      </c>
      <c r="AH59" s="3" t="str">
        <f t="shared" si="28"/>
        <v/>
      </c>
      <c r="AI59" s="11">
        <f t="shared" si="29"/>
        <v>0</v>
      </c>
      <c r="AJ59" s="11" t="str">
        <f t="shared" si="30"/>
        <v/>
      </c>
      <c r="AK59" s="11" t="str">
        <f t="shared" si="31"/>
        <v/>
      </c>
      <c r="AL59" s="11">
        <f t="shared" si="32"/>
        <v>0</v>
      </c>
      <c r="AM59" s="11" t="str">
        <f t="shared" si="33"/>
        <v/>
      </c>
      <c r="AN59" s="11" t="str">
        <f t="shared" si="34"/>
        <v/>
      </c>
      <c r="AO59" s="4">
        <f t="shared" si="35"/>
        <v>1.0448472222222223</v>
      </c>
      <c r="AP59" s="169"/>
      <c r="AQ59" s="170"/>
      <c r="AR59" s="170"/>
      <c r="AS59" s="7"/>
      <c r="AT59" s="4">
        <f t="shared" si="36"/>
        <v>1.0659552469135805</v>
      </c>
      <c r="AU59" s="4"/>
      <c r="AV59" s="5">
        <f t="shared" si="37"/>
        <v>0</v>
      </c>
      <c r="AW59" s="7"/>
    </row>
    <row r="60" spans="5:49" x14ac:dyDescent="0.25">
      <c r="E60" s="3">
        <v>68</v>
      </c>
      <c r="F60" s="3">
        <v>64.599999999999994</v>
      </c>
      <c r="G60" s="13">
        <f t="shared" si="0"/>
        <v>7.4589127686472745E-2</v>
      </c>
      <c r="H60" s="13">
        <f t="shared" si="1"/>
        <v>7.5591075591075363E-2</v>
      </c>
      <c r="I60" s="4">
        <f t="shared" si="2"/>
        <v>1.0526315789473686</v>
      </c>
      <c r="J60" s="5">
        <f t="shared" si="3"/>
        <v>402</v>
      </c>
      <c r="K60" s="4">
        <f t="shared" si="4"/>
        <v>1.0103997400064997</v>
      </c>
      <c r="L60" s="4">
        <f t="shared" si="5"/>
        <v>1.0131865736704446</v>
      </c>
      <c r="M60" s="4">
        <f t="shared" si="6"/>
        <v>1.0144658753709199</v>
      </c>
      <c r="N60" s="4">
        <f t="shared" si="7"/>
        <v>1.0828940432261467</v>
      </c>
      <c r="O60" s="4">
        <f t="shared" si="8"/>
        <v>1.0841512890982856</v>
      </c>
      <c r="P60" s="4">
        <f t="shared" si="9"/>
        <v>1.0857984017944764</v>
      </c>
      <c r="Q60" s="4">
        <f t="shared" si="10"/>
        <v>1.0501364138587117</v>
      </c>
      <c r="R60" s="5">
        <f t="shared" si="16"/>
        <v>0</v>
      </c>
      <c r="S60" s="3" t="str">
        <f t="shared" si="17"/>
        <v/>
      </c>
      <c r="T60" s="3" t="str">
        <f t="shared" si="18"/>
        <v/>
      </c>
      <c r="U60" s="5">
        <f t="shared" si="19"/>
        <v>0</v>
      </c>
      <c r="V60" s="3" t="str">
        <f t="shared" si="13"/>
        <v/>
      </c>
      <c r="W60" s="3" t="str">
        <f t="shared" si="20"/>
        <v/>
      </c>
      <c r="X60" s="5">
        <f t="shared" si="14"/>
        <v>0</v>
      </c>
      <c r="Y60" s="3" t="str">
        <f t="shared" si="21"/>
        <v/>
      </c>
      <c r="Z60" s="3" t="str">
        <f t="shared" si="22"/>
        <v/>
      </c>
      <c r="AA60" s="5" t="str">
        <f t="shared" si="15"/>
        <v>No action</v>
      </c>
      <c r="AB60" s="5" t="str">
        <f t="shared" si="38"/>
        <v xml:space="preserve"> </v>
      </c>
      <c r="AC60" s="5">
        <f t="shared" si="23"/>
        <v>0</v>
      </c>
      <c r="AD60" s="3" t="str">
        <f t="shared" si="24"/>
        <v/>
      </c>
      <c r="AE60" s="3" t="str">
        <f t="shared" si="25"/>
        <v/>
      </c>
      <c r="AF60" s="11">
        <f t="shared" si="26"/>
        <v>0</v>
      </c>
      <c r="AG60" s="3" t="str">
        <f t="shared" si="27"/>
        <v/>
      </c>
      <c r="AH60" s="3" t="str">
        <f t="shared" si="28"/>
        <v/>
      </c>
      <c r="AI60" s="11">
        <f t="shared" si="29"/>
        <v>0</v>
      </c>
      <c r="AJ60" s="11" t="str">
        <f t="shared" si="30"/>
        <v/>
      </c>
      <c r="AK60" s="11" t="str">
        <f t="shared" si="31"/>
        <v/>
      </c>
      <c r="AL60" s="11">
        <f t="shared" si="32"/>
        <v>0</v>
      </c>
      <c r="AM60" s="11" t="str">
        <f t="shared" si="33"/>
        <v/>
      </c>
      <c r="AN60" s="11" t="str">
        <f t="shared" si="34"/>
        <v/>
      </c>
      <c r="AO60" s="4">
        <f t="shared" si="35"/>
        <v>1.0421052631578949</v>
      </c>
      <c r="AP60" s="169"/>
      <c r="AQ60" s="170"/>
      <c r="AR60" s="170"/>
      <c r="AS60" s="7"/>
      <c r="AT60" s="4">
        <f t="shared" si="36"/>
        <v>1.0631578947368423</v>
      </c>
      <c r="AU60" s="4"/>
      <c r="AV60" s="5">
        <f t="shared" si="37"/>
        <v>0</v>
      </c>
      <c r="AW60" s="7"/>
    </row>
    <row r="61" spans="5:49" x14ac:dyDescent="0.25">
      <c r="E61" s="3">
        <v>63.28</v>
      </c>
      <c r="F61" s="3">
        <v>60.06</v>
      </c>
      <c r="G61" s="13">
        <f t="shared" si="0"/>
        <v>-1.9370835270416831E-2</v>
      </c>
      <c r="H61" s="13">
        <f t="shared" si="1"/>
        <v>-2.2460937499999889E-2</v>
      </c>
      <c r="I61" s="4">
        <f t="shared" si="2"/>
        <v>1.0536130536130537</v>
      </c>
      <c r="J61" s="5">
        <f t="shared" si="3"/>
        <v>389</v>
      </c>
      <c r="K61" s="4">
        <f t="shared" si="4"/>
        <v>1.0103997400064997</v>
      </c>
      <c r="L61" s="4">
        <f t="shared" si="5"/>
        <v>1.0131865736704446</v>
      </c>
      <c r="M61" s="4">
        <f t="shared" si="6"/>
        <v>1.0144658753709199</v>
      </c>
      <c r="N61" s="4">
        <f t="shared" si="7"/>
        <v>1.0828940432261467</v>
      </c>
      <c r="O61" s="4">
        <f t="shared" si="8"/>
        <v>1.0841512890982856</v>
      </c>
      <c r="P61" s="4">
        <f t="shared" si="9"/>
        <v>1.0857984017944764</v>
      </c>
      <c r="Q61" s="4">
        <f t="shared" si="10"/>
        <v>1.0501364138587117</v>
      </c>
      <c r="R61" s="5">
        <f t="shared" si="16"/>
        <v>0</v>
      </c>
      <c r="S61" s="3" t="str">
        <f t="shared" si="17"/>
        <v/>
      </c>
      <c r="T61" s="3" t="str">
        <f t="shared" si="18"/>
        <v/>
      </c>
      <c r="U61" s="5">
        <f t="shared" si="19"/>
        <v>0</v>
      </c>
      <c r="V61" s="3" t="str">
        <f t="shared" si="13"/>
        <v/>
      </c>
      <c r="W61" s="3" t="str">
        <f t="shared" si="20"/>
        <v/>
      </c>
      <c r="X61" s="5">
        <f t="shared" si="14"/>
        <v>0</v>
      </c>
      <c r="Y61" s="3" t="str">
        <f t="shared" si="21"/>
        <v/>
      </c>
      <c r="Z61" s="3" t="str">
        <f t="shared" si="22"/>
        <v/>
      </c>
      <c r="AA61" s="5" t="str">
        <f t="shared" si="15"/>
        <v>No action</v>
      </c>
      <c r="AB61" s="5" t="str">
        <f t="shared" si="38"/>
        <v xml:space="preserve"> </v>
      </c>
      <c r="AC61" s="5">
        <f t="shared" si="23"/>
        <v>0</v>
      </c>
      <c r="AD61" s="3" t="str">
        <f t="shared" si="24"/>
        <v/>
      </c>
      <c r="AE61" s="3" t="str">
        <f t="shared" si="25"/>
        <v/>
      </c>
      <c r="AF61" s="11">
        <f t="shared" si="26"/>
        <v>0</v>
      </c>
      <c r="AG61" s="3" t="str">
        <f t="shared" si="27"/>
        <v/>
      </c>
      <c r="AH61" s="3" t="str">
        <f t="shared" si="28"/>
        <v/>
      </c>
      <c r="AI61" s="11">
        <f t="shared" si="29"/>
        <v>0</v>
      </c>
      <c r="AJ61" s="11" t="str">
        <f t="shared" si="30"/>
        <v/>
      </c>
      <c r="AK61" s="11" t="str">
        <f t="shared" si="31"/>
        <v/>
      </c>
      <c r="AL61" s="11">
        <f t="shared" si="32"/>
        <v>0</v>
      </c>
      <c r="AM61" s="11" t="str">
        <f t="shared" si="33"/>
        <v/>
      </c>
      <c r="AN61" s="11" t="str">
        <f t="shared" si="34"/>
        <v/>
      </c>
      <c r="AO61" s="4">
        <f t="shared" si="35"/>
        <v>1.0430769230769232</v>
      </c>
      <c r="AP61" s="169"/>
      <c r="AQ61" s="170"/>
      <c r="AR61" s="170"/>
      <c r="AS61" s="7"/>
      <c r="AT61" s="4">
        <f t="shared" si="36"/>
        <v>1.0641491841491841</v>
      </c>
      <c r="AU61" s="4"/>
      <c r="AV61" s="5">
        <f t="shared" si="37"/>
        <v>0</v>
      </c>
      <c r="AW61" s="7"/>
    </row>
    <row r="62" spans="5:49" x14ac:dyDescent="0.25">
      <c r="E62" s="3">
        <v>64.53</v>
      </c>
      <c r="F62" s="3">
        <v>61.44</v>
      </c>
      <c r="G62" s="13">
        <f t="shared" si="0"/>
        <v>-1.3927576601672209E-3</v>
      </c>
      <c r="H62" s="13">
        <f t="shared" si="1"/>
        <v>-1.9493177387914784E-3</v>
      </c>
      <c r="I62" s="4">
        <f t="shared" si="2"/>
        <v>1.05029296875</v>
      </c>
      <c r="J62" s="5">
        <f t="shared" si="3"/>
        <v>453</v>
      </c>
      <c r="K62" s="4">
        <f t="shared" si="4"/>
        <v>1.0103997400064997</v>
      </c>
      <c r="L62" s="4">
        <f t="shared" si="5"/>
        <v>1.0131865736704446</v>
      </c>
      <c r="M62" s="4">
        <f t="shared" si="6"/>
        <v>1.0144658753709199</v>
      </c>
      <c r="N62" s="4">
        <f t="shared" si="7"/>
        <v>1.0828940432261467</v>
      </c>
      <c r="O62" s="4">
        <f t="shared" si="8"/>
        <v>1.0841512890982856</v>
      </c>
      <c r="P62" s="4">
        <f t="shared" si="9"/>
        <v>1.0857984017944764</v>
      </c>
      <c r="Q62" s="4">
        <f t="shared" si="10"/>
        <v>1.0501364138587117</v>
      </c>
      <c r="R62" s="5">
        <f t="shared" si="16"/>
        <v>0</v>
      </c>
      <c r="S62" s="3" t="str">
        <f t="shared" si="17"/>
        <v/>
      </c>
      <c r="T62" s="3" t="str">
        <f t="shared" si="18"/>
        <v/>
      </c>
      <c r="U62" s="5">
        <f t="shared" si="19"/>
        <v>1</v>
      </c>
      <c r="V62" s="3">
        <f t="shared" si="13"/>
        <v>64.53</v>
      </c>
      <c r="W62" s="3">
        <f t="shared" si="20"/>
        <v>61.44</v>
      </c>
      <c r="X62" s="5">
        <f t="shared" si="14"/>
        <v>0</v>
      </c>
      <c r="Y62" s="3" t="str">
        <f t="shared" si="21"/>
        <v/>
      </c>
      <c r="Z62" s="3" t="str">
        <f t="shared" si="22"/>
        <v/>
      </c>
      <c r="AA62" s="5" t="str">
        <f t="shared" si="15"/>
        <v>No action</v>
      </c>
      <c r="AB62" s="5" t="str">
        <f t="shared" si="38"/>
        <v xml:space="preserve"> </v>
      </c>
      <c r="AC62" s="5">
        <f t="shared" si="23"/>
        <v>0</v>
      </c>
      <c r="AD62" s="3" t="str">
        <f t="shared" si="24"/>
        <v/>
      </c>
      <c r="AE62" s="3" t="str">
        <f t="shared" si="25"/>
        <v/>
      </c>
      <c r="AF62" s="11">
        <f t="shared" si="26"/>
        <v>0</v>
      </c>
      <c r="AG62" s="3" t="str">
        <f t="shared" si="27"/>
        <v/>
      </c>
      <c r="AH62" s="3" t="str">
        <f t="shared" si="28"/>
        <v/>
      </c>
      <c r="AI62" s="11">
        <f t="shared" si="29"/>
        <v>0</v>
      </c>
      <c r="AJ62" s="11" t="str">
        <f t="shared" si="30"/>
        <v/>
      </c>
      <c r="AK62" s="11" t="str">
        <f t="shared" si="31"/>
        <v/>
      </c>
      <c r="AL62" s="11">
        <f t="shared" si="32"/>
        <v>0</v>
      </c>
      <c r="AM62" s="11" t="str">
        <f t="shared" si="33"/>
        <v/>
      </c>
      <c r="AN62" s="11" t="str">
        <f t="shared" si="34"/>
        <v/>
      </c>
      <c r="AO62" s="4">
        <f t="shared" si="35"/>
        <v>1.0397900390624999</v>
      </c>
      <c r="AP62" s="169"/>
      <c r="AQ62" s="170"/>
      <c r="AR62" s="170"/>
      <c r="AS62" s="7"/>
      <c r="AT62" s="4">
        <f t="shared" si="36"/>
        <v>1.0607958984375001</v>
      </c>
      <c r="AU62" s="4"/>
      <c r="AV62" s="5">
        <f t="shared" si="37"/>
        <v>0</v>
      </c>
      <c r="AW62" s="7"/>
    </row>
    <row r="63" spans="5:49" x14ac:dyDescent="0.25">
      <c r="E63" s="3">
        <v>64.62</v>
      </c>
      <c r="F63" s="3">
        <v>61.56</v>
      </c>
      <c r="G63" s="13">
        <f t="shared" si="0"/>
        <v>6.3003783517025846E-2</v>
      </c>
      <c r="H63" s="13">
        <f t="shared" si="1"/>
        <v>6.578947368421062E-2</v>
      </c>
      <c r="I63" s="4">
        <f t="shared" si="2"/>
        <v>1.0497076023391814</v>
      </c>
      <c r="J63" s="5">
        <f t="shared" si="3"/>
        <v>465</v>
      </c>
      <c r="K63" s="4">
        <f t="shared" si="4"/>
        <v>1.0103997400064997</v>
      </c>
      <c r="L63" s="4">
        <f t="shared" si="5"/>
        <v>1.0131865736704446</v>
      </c>
      <c r="M63" s="4">
        <f t="shared" si="6"/>
        <v>1.0144658753709199</v>
      </c>
      <c r="N63" s="4">
        <f t="shared" si="7"/>
        <v>1.0828940432261467</v>
      </c>
      <c r="O63" s="4">
        <f t="shared" si="8"/>
        <v>1.0841512890982856</v>
      </c>
      <c r="P63" s="4">
        <f t="shared" si="9"/>
        <v>1.0857984017944764</v>
      </c>
      <c r="Q63" s="4">
        <f t="shared" si="10"/>
        <v>1.0501364138587117</v>
      </c>
      <c r="R63" s="5">
        <f t="shared" si="16"/>
        <v>0</v>
      </c>
      <c r="S63" s="3" t="str">
        <f t="shared" si="17"/>
        <v/>
      </c>
      <c r="T63" s="3" t="str">
        <f t="shared" si="18"/>
        <v/>
      </c>
      <c r="U63" s="5">
        <f t="shared" si="19"/>
        <v>1</v>
      </c>
      <c r="V63" s="3">
        <f t="shared" si="13"/>
        <v>64.62</v>
      </c>
      <c r="W63" s="3">
        <f t="shared" si="20"/>
        <v>61.56</v>
      </c>
      <c r="X63" s="5">
        <f t="shared" si="14"/>
        <v>0</v>
      </c>
      <c r="Y63" s="3" t="str">
        <f t="shared" si="21"/>
        <v/>
      </c>
      <c r="Z63" s="3" t="str">
        <f t="shared" si="22"/>
        <v/>
      </c>
      <c r="AA63" s="5" t="str">
        <f t="shared" si="15"/>
        <v>No action</v>
      </c>
      <c r="AB63" s="5" t="str">
        <f t="shared" si="38"/>
        <v xml:space="preserve"> </v>
      </c>
      <c r="AC63" s="5">
        <f t="shared" si="23"/>
        <v>0</v>
      </c>
      <c r="AD63" s="3" t="str">
        <f t="shared" si="24"/>
        <v/>
      </c>
      <c r="AE63" s="3" t="str">
        <f t="shared" si="25"/>
        <v/>
      </c>
      <c r="AF63" s="11">
        <f t="shared" si="26"/>
        <v>0</v>
      </c>
      <c r="AG63" s="3" t="str">
        <f t="shared" si="27"/>
        <v/>
      </c>
      <c r="AH63" s="3" t="str">
        <f t="shared" si="28"/>
        <v/>
      </c>
      <c r="AI63" s="11">
        <f t="shared" si="29"/>
        <v>0</v>
      </c>
      <c r="AJ63" s="11" t="str">
        <f t="shared" si="30"/>
        <v/>
      </c>
      <c r="AK63" s="11" t="str">
        <f t="shared" si="31"/>
        <v/>
      </c>
      <c r="AL63" s="11">
        <f t="shared" si="32"/>
        <v>0</v>
      </c>
      <c r="AM63" s="11" t="str">
        <f t="shared" si="33"/>
        <v/>
      </c>
      <c r="AN63" s="11" t="str">
        <f t="shared" si="34"/>
        <v/>
      </c>
      <c r="AO63" s="4">
        <f t="shared" si="35"/>
        <v>1.0392105263157896</v>
      </c>
      <c r="AP63" s="169"/>
      <c r="AQ63" s="170"/>
      <c r="AR63" s="170"/>
      <c r="AS63" s="7"/>
      <c r="AT63" s="4">
        <f t="shared" si="36"/>
        <v>1.0602046783625731</v>
      </c>
      <c r="AU63" s="4"/>
      <c r="AV63" s="5">
        <f t="shared" si="37"/>
        <v>0</v>
      </c>
      <c r="AW63" s="7"/>
    </row>
    <row r="64" spans="5:49" x14ac:dyDescent="0.25">
      <c r="E64" s="3">
        <v>60.79</v>
      </c>
      <c r="F64" s="3">
        <v>57.76</v>
      </c>
      <c r="G64" s="13">
        <f t="shared" si="0"/>
        <v>-5.385214007782102E-2</v>
      </c>
      <c r="H64" s="13">
        <f t="shared" si="1"/>
        <v>-5.5900621118012417E-2</v>
      </c>
      <c r="I64" s="4">
        <f t="shared" si="2"/>
        <v>1.0524584487534627</v>
      </c>
      <c r="J64" s="5">
        <f t="shared" si="3"/>
        <v>405</v>
      </c>
      <c r="K64" s="4">
        <f t="shared" si="4"/>
        <v>1.0103997400064997</v>
      </c>
      <c r="L64" s="4">
        <f t="shared" si="5"/>
        <v>1.0131865736704446</v>
      </c>
      <c r="M64" s="4">
        <f t="shared" si="6"/>
        <v>1.0144658753709199</v>
      </c>
      <c r="N64" s="4">
        <f t="shared" si="7"/>
        <v>1.0828940432261467</v>
      </c>
      <c r="O64" s="4">
        <f t="shared" si="8"/>
        <v>1.0841512890982856</v>
      </c>
      <c r="P64" s="4">
        <f t="shared" si="9"/>
        <v>1.0857984017944764</v>
      </c>
      <c r="Q64" s="4">
        <f t="shared" si="10"/>
        <v>1.0501364138587117</v>
      </c>
      <c r="R64" s="5">
        <f t="shared" si="16"/>
        <v>0</v>
      </c>
      <c r="S64" s="3" t="str">
        <f t="shared" si="17"/>
        <v/>
      </c>
      <c r="T64" s="3" t="str">
        <f t="shared" si="18"/>
        <v/>
      </c>
      <c r="U64" s="5">
        <f t="shared" si="19"/>
        <v>0</v>
      </c>
      <c r="V64" s="3" t="str">
        <f t="shared" si="13"/>
        <v/>
      </c>
      <c r="W64" s="3" t="str">
        <f t="shared" si="20"/>
        <v/>
      </c>
      <c r="X64" s="5">
        <f t="shared" si="14"/>
        <v>0</v>
      </c>
      <c r="Y64" s="3" t="str">
        <f t="shared" si="21"/>
        <v/>
      </c>
      <c r="Z64" s="3" t="str">
        <f t="shared" si="22"/>
        <v/>
      </c>
      <c r="AA64" s="5" t="str">
        <f t="shared" si="15"/>
        <v>No action</v>
      </c>
      <c r="AB64" s="5" t="str">
        <f t="shared" si="38"/>
        <v xml:space="preserve"> </v>
      </c>
      <c r="AC64" s="5">
        <f t="shared" si="23"/>
        <v>0</v>
      </c>
      <c r="AD64" s="3" t="str">
        <f t="shared" si="24"/>
        <v/>
      </c>
      <c r="AE64" s="3" t="str">
        <f t="shared" si="25"/>
        <v/>
      </c>
      <c r="AF64" s="11">
        <f t="shared" si="26"/>
        <v>0</v>
      </c>
      <c r="AG64" s="3" t="str">
        <f t="shared" si="27"/>
        <v/>
      </c>
      <c r="AH64" s="3" t="str">
        <f t="shared" si="28"/>
        <v/>
      </c>
      <c r="AI64" s="11">
        <f t="shared" si="29"/>
        <v>0</v>
      </c>
      <c r="AJ64" s="11" t="str">
        <f t="shared" si="30"/>
        <v/>
      </c>
      <c r="AK64" s="11" t="str">
        <f t="shared" si="31"/>
        <v/>
      </c>
      <c r="AL64" s="11">
        <f t="shared" si="32"/>
        <v>0</v>
      </c>
      <c r="AM64" s="11" t="str">
        <f t="shared" si="33"/>
        <v/>
      </c>
      <c r="AN64" s="11" t="str">
        <f t="shared" si="34"/>
        <v/>
      </c>
      <c r="AO64" s="4">
        <f t="shared" si="35"/>
        <v>1.0419338642659282</v>
      </c>
      <c r="AP64" s="169"/>
      <c r="AQ64" s="170"/>
      <c r="AR64" s="170"/>
      <c r="AS64" s="7"/>
      <c r="AT64" s="4">
        <f t="shared" si="36"/>
        <v>1.0629830332409973</v>
      </c>
      <c r="AU64" s="4"/>
      <c r="AV64" s="5">
        <f t="shared" si="37"/>
        <v>0</v>
      </c>
      <c r="AW64" s="7"/>
    </row>
    <row r="65" spans="5:49" x14ac:dyDescent="0.25">
      <c r="E65" s="3">
        <v>64.25</v>
      </c>
      <c r="F65" s="3">
        <v>61.18</v>
      </c>
      <c r="G65" s="13">
        <f t="shared" si="0"/>
        <v>3.9644012944983764E-2</v>
      </c>
      <c r="H65" s="13">
        <f t="shared" si="1"/>
        <v>4.474043715846987E-2</v>
      </c>
      <c r="I65" s="4">
        <f t="shared" si="2"/>
        <v>1.0501797973193854</v>
      </c>
      <c r="J65" s="5">
        <f t="shared" si="3"/>
        <v>455</v>
      </c>
      <c r="K65" s="4">
        <f t="shared" si="4"/>
        <v>1.0103997400064997</v>
      </c>
      <c r="L65" s="4">
        <f t="shared" si="5"/>
        <v>1.0131865736704446</v>
      </c>
      <c r="M65" s="4">
        <f t="shared" si="6"/>
        <v>1.0144658753709199</v>
      </c>
      <c r="N65" s="4">
        <f t="shared" si="7"/>
        <v>1.0828940432261467</v>
      </c>
      <c r="O65" s="4">
        <f t="shared" si="8"/>
        <v>1.0841512890982856</v>
      </c>
      <c r="P65" s="4">
        <f t="shared" si="9"/>
        <v>1.0857984017944764</v>
      </c>
      <c r="Q65" s="4">
        <f t="shared" si="10"/>
        <v>1.0501364138587117</v>
      </c>
      <c r="R65" s="5">
        <f t="shared" si="16"/>
        <v>0</v>
      </c>
      <c r="S65" s="3" t="str">
        <f t="shared" si="17"/>
        <v/>
      </c>
      <c r="T65" s="3" t="str">
        <f t="shared" si="18"/>
        <v/>
      </c>
      <c r="U65" s="5">
        <f t="shared" si="19"/>
        <v>0</v>
      </c>
      <c r="V65" s="3" t="str">
        <f t="shared" si="13"/>
        <v/>
      </c>
      <c r="W65" s="3" t="str">
        <f t="shared" si="20"/>
        <v/>
      </c>
      <c r="X65" s="5">
        <f t="shared" si="14"/>
        <v>0</v>
      </c>
      <c r="Y65" s="3" t="str">
        <f t="shared" si="21"/>
        <v/>
      </c>
      <c r="Z65" s="3" t="str">
        <f t="shared" si="22"/>
        <v/>
      </c>
      <c r="AA65" s="5" t="str">
        <f t="shared" si="15"/>
        <v>No action</v>
      </c>
      <c r="AB65" s="5" t="str">
        <f t="shared" si="38"/>
        <v xml:space="preserve"> </v>
      </c>
      <c r="AC65" s="5">
        <f t="shared" si="23"/>
        <v>0</v>
      </c>
      <c r="AD65" s="3" t="str">
        <f t="shared" si="24"/>
        <v/>
      </c>
      <c r="AE65" s="3" t="str">
        <f t="shared" si="25"/>
        <v/>
      </c>
      <c r="AF65" s="11">
        <f t="shared" si="26"/>
        <v>0</v>
      </c>
      <c r="AG65" s="3" t="str">
        <f t="shared" si="27"/>
        <v/>
      </c>
      <c r="AH65" s="3" t="str">
        <f t="shared" si="28"/>
        <v/>
      </c>
      <c r="AI65" s="11">
        <f t="shared" si="29"/>
        <v>0</v>
      </c>
      <c r="AJ65" s="11" t="str">
        <f t="shared" si="30"/>
        <v/>
      </c>
      <c r="AK65" s="11" t="str">
        <f t="shared" si="31"/>
        <v/>
      </c>
      <c r="AL65" s="11">
        <f t="shared" si="32"/>
        <v>0</v>
      </c>
      <c r="AM65" s="11" t="str">
        <f t="shared" si="33"/>
        <v/>
      </c>
      <c r="AN65" s="11" t="str">
        <f t="shared" si="34"/>
        <v/>
      </c>
      <c r="AO65" s="4">
        <f t="shared" si="35"/>
        <v>1.0396779993461915</v>
      </c>
      <c r="AP65" s="169"/>
      <c r="AQ65" s="170"/>
      <c r="AR65" s="170"/>
      <c r="AS65" s="7"/>
      <c r="AT65" s="4">
        <f t="shared" si="36"/>
        <v>1.0606815952925792</v>
      </c>
      <c r="AU65" s="4"/>
      <c r="AV65" s="5">
        <f t="shared" si="37"/>
        <v>0</v>
      </c>
      <c r="AW65" s="7"/>
    </row>
    <row r="66" spans="5:49" x14ac:dyDescent="0.25">
      <c r="E66" s="3">
        <v>61.8</v>
      </c>
      <c r="F66" s="3">
        <v>58.56</v>
      </c>
      <c r="G66" s="13">
        <f t="shared" si="0"/>
        <v>-4.0819494024522895E-2</v>
      </c>
      <c r="H66" s="13">
        <f t="shared" si="1"/>
        <v>-3.9527636542561861E-2</v>
      </c>
      <c r="I66" s="4">
        <f t="shared" si="2"/>
        <v>1.055327868852459</v>
      </c>
      <c r="J66" s="5">
        <f t="shared" si="3"/>
        <v>345</v>
      </c>
      <c r="K66" s="4">
        <f t="shared" si="4"/>
        <v>1.0103997400064997</v>
      </c>
      <c r="L66" s="4">
        <f t="shared" si="5"/>
        <v>1.0131865736704446</v>
      </c>
      <c r="M66" s="4">
        <f t="shared" si="6"/>
        <v>1.0144658753709199</v>
      </c>
      <c r="N66" s="4">
        <f t="shared" si="7"/>
        <v>1.0828940432261467</v>
      </c>
      <c r="O66" s="4">
        <f t="shared" si="8"/>
        <v>1.0841512890982856</v>
      </c>
      <c r="P66" s="4">
        <f t="shared" si="9"/>
        <v>1.0857984017944764</v>
      </c>
      <c r="Q66" s="4">
        <f t="shared" si="10"/>
        <v>1.0501364138587117</v>
      </c>
      <c r="R66" s="5">
        <f t="shared" si="16"/>
        <v>0</v>
      </c>
      <c r="S66" s="3" t="str">
        <f t="shared" si="17"/>
        <v/>
      </c>
      <c r="T66" s="3" t="str">
        <f t="shared" si="18"/>
        <v/>
      </c>
      <c r="U66" s="5">
        <f t="shared" si="19"/>
        <v>0</v>
      </c>
      <c r="V66" s="3" t="str">
        <f t="shared" si="13"/>
        <v/>
      </c>
      <c r="W66" s="3" t="str">
        <f t="shared" si="20"/>
        <v/>
      </c>
      <c r="X66" s="5">
        <f t="shared" si="14"/>
        <v>0</v>
      </c>
      <c r="Y66" s="3" t="str">
        <f t="shared" si="21"/>
        <v/>
      </c>
      <c r="Z66" s="3" t="str">
        <f t="shared" si="22"/>
        <v/>
      </c>
      <c r="AA66" s="5" t="str">
        <f t="shared" si="15"/>
        <v>No action</v>
      </c>
      <c r="AB66" s="5" t="str">
        <f t="shared" si="38"/>
        <v xml:space="preserve"> </v>
      </c>
      <c r="AC66" s="5">
        <f t="shared" si="23"/>
        <v>0</v>
      </c>
      <c r="AD66" s="3" t="str">
        <f t="shared" si="24"/>
        <v/>
      </c>
      <c r="AE66" s="3" t="str">
        <f t="shared" si="25"/>
        <v/>
      </c>
      <c r="AF66" s="11">
        <f t="shared" si="26"/>
        <v>0</v>
      </c>
      <c r="AG66" s="3" t="str">
        <f t="shared" si="27"/>
        <v/>
      </c>
      <c r="AH66" s="3" t="str">
        <f t="shared" si="28"/>
        <v/>
      </c>
      <c r="AI66" s="11">
        <f t="shared" si="29"/>
        <v>0</v>
      </c>
      <c r="AJ66" s="11" t="str">
        <f t="shared" si="30"/>
        <v/>
      </c>
      <c r="AK66" s="11" t="str">
        <f t="shared" si="31"/>
        <v/>
      </c>
      <c r="AL66" s="11">
        <f t="shared" si="32"/>
        <v>0</v>
      </c>
      <c r="AM66" s="11" t="str">
        <f t="shared" si="33"/>
        <v/>
      </c>
      <c r="AN66" s="11" t="str">
        <f t="shared" si="34"/>
        <v/>
      </c>
      <c r="AO66" s="4">
        <f t="shared" si="35"/>
        <v>1.0447745901639345</v>
      </c>
      <c r="AP66" s="169"/>
      <c r="AQ66" s="170"/>
      <c r="AR66" s="170"/>
      <c r="AS66" s="7"/>
      <c r="AT66" s="4">
        <f t="shared" si="36"/>
        <v>1.0658811475409835</v>
      </c>
      <c r="AU66" s="4"/>
      <c r="AV66" s="5">
        <f t="shared" si="37"/>
        <v>0</v>
      </c>
      <c r="AW66" s="7"/>
    </row>
    <row r="67" spans="5:49" x14ac:dyDescent="0.25">
      <c r="E67" s="3">
        <v>64.430000000000007</v>
      </c>
      <c r="F67" s="3">
        <v>60.97</v>
      </c>
      <c r="G67" s="13">
        <f t="shared" si="0"/>
        <v>-7.54775107825012E-3</v>
      </c>
      <c r="H67" s="13">
        <f t="shared" si="1"/>
        <v>-9.5841455490578431E-3</v>
      </c>
      <c r="I67" s="4">
        <f t="shared" si="2"/>
        <v>1.0567492209283256</v>
      </c>
      <c r="J67" s="5">
        <f t="shared" si="3"/>
        <v>315</v>
      </c>
      <c r="K67" s="4">
        <f t="shared" si="4"/>
        <v>1.0103997400064997</v>
      </c>
      <c r="L67" s="4">
        <f t="shared" si="5"/>
        <v>1.0131865736704446</v>
      </c>
      <c r="M67" s="4">
        <f t="shared" si="6"/>
        <v>1.0144658753709199</v>
      </c>
      <c r="N67" s="4">
        <f t="shared" si="7"/>
        <v>1.0828940432261467</v>
      </c>
      <c r="O67" s="4">
        <f t="shared" si="8"/>
        <v>1.0841512890982856</v>
      </c>
      <c r="P67" s="4">
        <f t="shared" si="9"/>
        <v>1.0857984017944764</v>
      </c>
      <c r="Q67" s="4">
        <f t="shared" si="10"/>
        <v>1.0501364138587117</v>
      </c>
      <c r="R67" s="5">
        <f t="shared" si="16"/>
        <v>0</v>
      </c>
      <c r="S67" s="3" t="str">
        <f t="shared" si="17"/>
        <v/>
      </c>
      <c r="T67" s="3" t="str">
        <f t="shared" si="18"/>
        <v/>
      </c>
      <c r="U67" s="5">
        <f t="shared" si="19"/>
        <v>0</v>
      </c>
      <c r="V67" s="3" t="str">
        <f t="shared" si="13"/>
        <v/>
      </c>
      <c r="W67" s="3" t="str">
        <f t="shared" si="20"/>
        <v/>
      </c>
      <c r="X67" s="5">
        <f t="shared" si="14"/>
        <v>0</v>
      </c>
      <c r="Y67" s="3" t="str">
        <f t="shared" si="21"/>
        <v/>
      </c>
      <c r="Z67" s="3" t="str">
        <f t="shared" si="22"/>
        <v/>
      </c>
      <c r="AA67" s="5" t="str">
        <f t="shared" si="15"/>
        <v>No action</v>
      </c>
      <c r="AB67" s="5" t="str">
        <f t="shared" si="38"/>
        <v xml:space="preserve"> </v>
      </c>
      <c r="AC67" s="5">
        <f t="shared" si="23"/>
        <v>0</v>
      </c>
      <c r="AD67" s="3" t="str">
        <f t="shared" si="24"/>
        <v/>
      </c>
      <c r="AE67" s="3" t="str">
        <f t="shared" si="25"/>
        <v/>
      </c>
      <c r="AF67" s="11">
        <f t="shared" si="26"/>
        <v>0</v>
      </c>
      <c r="AG67" s="3" t="str">
        <f t="shared" si="27"/>
        <v/>
      </c>
      <c r="AH67" s="3" t="str">
        <f t="shared" si="28"/>
        <v/>
      </c>
      <c r="AI67" s="11">
        <f t="shared" si="29"/>
        <v>0</v>
      </c>
      <c r="AJ67" s="11" t="str">
        <f t="shared" si="30"/>
        <v/>
      </c>
      <c r="AK67" s="11" t="str">
        <f t="shared" si="31"/>
        <v/>
      </c>
      <c r="AL67" s="11">
        <f t="shared" si="32"/>
        <v>0</v>
      </c>
      <c r="AM67" s="11" t="str">
        <f t="shared" si="33"/>
        <v/>
      </c>
      <c r="AN67" s="11" t="str">
        <f t="shared" si="34"/>
        <v/>
      </c>
      <c r="AO67" s="4">
        <f t="shared" si="35"/>
        <v>1.0461817287190422</v>
      </c>
      <c r="AP67" s="169"/>
      <c r="AQ67" s="170"/>
      <c r="AR67" s="170"/>
      <c r="AS67" s="7"/>
      <c r="AT67" s="4">
        <f t="shared" si="36"/>
        <v>1.0673167131376089</v>
      </c>
      <c r="AU67" s="4"/>
      <c r="AV67" s="5">
        <f t="shared" si="37"/>
        <v>0</v>
      </c>
      <c r="AW67" s="7"/>
    </row>
    <row r="68" spans="5:49" x14ac:dyDescent="0.25">
      <c r="E68" s="3">
        <v>64.92</v>
      </c>
      <c r="F68" s="3">
        <v>61.56</v>
      </c>
      <c r="G68" s="13">
        <f t="shared" si="0"/>
        <v>1.1687704534829368E-2</v>
      </c>
      <c r="H68" s="13">
        <f t="shared" si="1"/>
        <v>1.6680429397192498E-2</v>
      </c>
      <c r="I68" s="4">
        <f t="shared" si="2"/>
        <v>1.0545808966861598</v>
      </c>
      <c r="J68" s="5">
        <f t="shared" si="3"/>
        <v>367</v>
      </c>
      <c r="K68" s="4">
        <f t="shared" si="4"/>
        <v>1.0103997400064997</v>
      </c>
      <c r="L68" s="4">
        <f t="shared" si="5"/>
        <v>1.0131865736704446</v>
      </c>
      <c r="M68" s="4">
        <f t="shared" si="6"/>
        <v>1.0144658753709199</v>
      </c>
      <c r="N68" s="4">
        <f t="shared" si="7"/>
        <v>1.0828940432261467</v>
      </c>
      <c r="O68" s="4">
        <f t="shared" si="8"/>
        <v>1.0841512890982856</v>
      </c>
      <c r="P68" s="4">
        <f t="shared" si="9"/>
        <v>1.0857984017944764</v>
      </c>
      <c r="Q68" s="4">
        <f t="shared" si="10"/>
        <v>1.0501364138587117</v>
      </c>
      <c r="R68" s="5">
        <f t="shared" si="16"/>
        <v>0</v>
      </c>
      <c r="S68" s="3" t="str">
        <f t="shared" si="17"/>
        <v/>
      </c>
      <c r="T68" s="3" t="str">
        <f t="shared" si="18"/>
        <v/>
      </c>
      <c r="U68" s="5">
        <f t="shared" si="19"/>
        <v>0</v>
      </c>
      <c r="V68" s="3" t="str">
        <f t="shared" si="13"/>
        <v/>
      </c>
      <c r="W68" s="3" t="str">
        <f t="shared" si="20"/>
        <v/>
      </c>
      <c r="X68" s="5">
        <f t="shared" si="14"/>
        <v>0</v>
      </c>
      <c r="Y68" s="3" t="str">
        <f t="shared" si="21"/>
        <v/>
      </c>
      <c r="Z68" s="3" t="str">
        <f t="shared" si="22"/>
        <v/>
      </c>
      <c r="AA68" s="5" t="str">
        <f t="shared" si="15"/>
        <v>No action</v>
      </c>
      <c r="AB68" s="5" t="str">
        <f t="shared" si="38"/>
        <v xml:space="preserve"> </v>
      </c>
      <c r="AC68" s="5">
        <f t="shared" si="23"/>
        <v>0</v>
      </c>
      <c r="AD68" s="3" t="str">
        <f t="shared" si="24"/>
        <v/>
      </c>
      <c r="AE68" s="3" t="str">
        <f t="shared" si="25"/>
        <v/>
      </c>
      <c r="AF68" s="11">
        <f t="shared" si="26"/>
        <v>0</v>
      </c>
      <c r="AG68" s="3" t="str">
        <f t="shared" si="27"/>
        <v/>
      </c>
      <c r="AH68" s="3" t="str">
        <f t="shared" si="28"/>
        <v/>
      </c>
      <c r="AI68" s="11">
        <f t="shared" si="29"/>
        <v>0</v>
      </c>
      <c r="AJ68" s="11" t="str">
        <f t="shared" si="30"/>
        <v/>
      </c>
      <c r="AK68" s="11" t="str">
        <f t="shared" si="31"/>
        <v/>
      </c>
      <c r="AL68" s="11">
        <f t="shared" si="32"/>
        <v>0</v>
      </c>
      <c r="AM68" s="11" t="str">
        <f t="shared" si="33"/>
        <v/>
      </c>
      <c r="AN68" s="11" t="str">
        <f t="shared" si="34"/>
        <v/>
      </c>
      <c r="AO68" s="4">
        <f t="shared" si="35"/>
        <v>1.0440350877192983</v>
      </c>
      <c r="AP68" s="169"/>
      <c r="AQ68" s="170"/>
      <c r="AR68" s="170"/>
      <c r="AS68" s="7"/>
      <c r="AT68" s="4">
        <f t="shared" si="36"/>
        <v>1.0651267056530214</v>
      </c>
      <c r="AU68" s="4"/>
      <c r="AV68" s="5">
        <f t="shared" si="37"/>
        <v>0</v>
      </c>
      <c r="AW68" s="7"/>
    </row>
    <row r="69" spans="5:49" x14ac:dyDescent="0.25">
      <c r="E69" s="3">
        <v>64.17</v>
      </c>
      <c r="F69" s="3">
        <v>60.55</v>
      </c>
      <c r="G69" s="13">
        <f t="shared" si="0"/>
        <v>2.2792476888747304E-2</v>
      </c>
      <c r="H69" s="13">
        <f t="shared" si="1"/>
        <v>2.3495605138607267E-2</v>
      </c>
      <c r="I69" s="4">
        <f t="shared" si="2"/>
        <v>1.0597853014037986</v>
      </c>
      <c r="J69" s="5">
        <f t="shared" si="3"/>
        <v>277</v>
      </c>
      <c r="K69" s="4">
        <f t="shared" si="4"/>
        <v>1.0103997400064997</v>
      </c>
      <c r="L69" s="4">
        <f t="shared" si="5"/>
        <v>1.0131865736704446</v>
      </c>
      <c r="M69" s="4">
        <f t="shared" si="6"/>
        <v>1.0144658753709199</v>
      </c>
      <c r="N69" s="4">
        <f t="shared" si="7"/>
        <v>1.0828940432261467</v>
      </c>
      <c r="O69" s="4">
        <f t="shared" si="8"/>
        <v>1.0841512890982856</v>
      </c>
      <c r="P69" s="4">
        <f t="shared" si="9"/>
        <v>1.0857984017944764</v>
      </c>
      <c r="Q69" s="4">
        <f t="shared" si="10"/>
        <v>1.0501364138587117</v>
      </c>
      <c r="R69" s="5">
        <f t="shared" si="16"/>
        <v>0</v>
      </c>
      <c r="S69" s="3" t="str">
        <f t="shared" si="17"/>
        <v/>
      </c>
      <c r="T69" s="3" t="str">
        <f t="shared" si="18"/>
        <v/>
      </c>
      <c r="U69" s="5">
        <f t="shared" si="19"/>
        <v>0</v>
      </c>
      <c r="V69" s="3" t="str">
        <f t="shared" si="13"/>
        <v/>
      </c>
      <c r="W69" s="3" t="str">
        <f t="shared" si="20"/>
        <v/>
      </c>
      <c r="X69" s="5">
        <f t="shared" si="14"/>
        <v>0</v>
      </c>
      <c r="Y69" s="3" t="str">
        <f t="shared" si="21"/>
        <v/>
      </c>
      <c r="Z69" s="3" t="str">
        <f t="shared" si="22"/>
        <v/>
      </c>
      <c r="AA69" s="5" t="str">
        <f t="shared" si="15"/>
        <v>No action</v>
      </c>
      <c r="AB69" s="5" t="str">
        <f t="shared" si="38"/>
        <v xml:space="preserve"> </v>
      </c>
      <c r="AC69" s="5">
        <f t="shared" si="23"/>
        <v>0</v>
      </c>
      <c r="AD69" s="3" t="str">
        <f t="shared" si="24"/>
        <v/>
      </c>
      <c r="AE69" s="3" t="str">
        <f t="shared" si="25"/>
        <v/>
      </c>
      <c r="AF69" s="11">
        <f t="shared" si="26"/>
        <v>0</v>
      </c>
      <c r="AG69" s="3" t="str">
        <f t="shared" si="27"/>
        <v/>
      </c>
      <c r="AH69" s="3" t="str">
        <f t="shared" si="28"/>
        <v/>
      </c>
      <c r="AI69" s="11">
        <f t="shared" si="29"/>
        <v>0</v>
      </c>
      <c r="AJ69" s="11" t="str">
        <f t="shared" si="30"/>
        <v/>
      </c>
      <c r="AK69" s="11" t="str">
        <f t="shared" si="31"/>
        <v/>
      </c>
      <c r="AL69" s="11">
        <f t="shared" si="32"/>
        <v>0</v>
      </c>
      <c r="AM69" s="11" t="str">
        <f t="shared" si="33"/>
        <v/>
      </c>
      <c r="AN69" s="11" t="str">
        <f t="shared" si="34"/>
        <v/>
      </c>
      <c r="AO69" s="4">
        <f t="shared" si="35"/>
        <v>1.0491874483897605</v>
      </c>
      <c r="AP69" s="169"/>
      <c r="AQ69" s="170"/>
      <c r="AR69" s="170"/>
      <c r="AS69" s="7"/>
      <c r="AT69" s="4">
        <f t="shared" si="36"/>
        <v>1.0703831544178366</v>
      </c>
      <c r="AU69" s="4"/>
      <c r="AV69" s="5">
        <f t="shared" si="37"/>
        <v>0</v>
      </c>
      <c r="AW69" s="7"/>
    </row>
    <row r="70" spans="5:49" x14ac:dyDescent="0.25">
      <c r="E70" s="3">
        <v>62.74</v>
      </c>
      <c r="F70" s="3">
        <v>59.16</v>
      </c>
      <c r="G70" s="13">
        <f t="shared" si="0"/>
        <v>-3.2685784767190862E-2</v>
      </c>
      <c r="H70" s="13">
        <f t="shared" si="1"/>
        <v>-3.726606997559001E-2</v>
      </c>
      <c r="I70" s="4">
        <f t="shared" si="2"/>
        <v>1.0605138607167006</v>
      </c>
      <c r="J70" s="5">
        <f t="shared" si="3"/>
        <v>270</v>
      </c>
      <c r="K70" s="4">
        <f t="shared" si="4"/>
        <v>1.0103997400064997</v>
      </c>
      <c r="L70" s="4">
        <f t="shared" si="5"/>
        <v>1.0131865736704446</v>
      </c>
      <c r="M70" s="4">
        <f t="shared" si="6"/>
        <v>1.0144658753709199</v>
      </c>
      <c r="N70" s="4">
        <f t="shared" si="7"/>
        <v>1.0828940432261467</v>
      </c>
      <c r="O70" s="4">
        <f t="shared" si="8"/>
        <v>1.0841512890982856</v>
      </c>
      <c r="P70" s="4">
        <f t="shared" si="9"/>
        <v>1.0857984017944764</v>
      </c>
      <c r="Q70" s="4">
        <f t="shared" si="10"/>
        <v>1.0501364138587117</v>
      </c>
      <c r="R70" s="5">
        <f t="shared" si="16"/>
        <v>0</v>
      </c>
      <c r="S70" s="3" t="str">
        <f t="shared" si="17"/>
        <v/>
      </c>
      <c r="T70" s="3" t="str">
        <f t="shared" si="18"/>
        <v/>
      </c>
      <c r="U70" s="5">
        <f t="shared" si="19"/>
        <v>0</v>
      </c>
      <c r="V70" s="3" t="str">
        <f t="shared" si="13"/>
        <v/>
      </c>
      <c r="W70" s="3" t="str">
        <f t="shared" si="20"/>
        <v/>
      </c>
      <c r="X70" s="5">
        <f t="shared" si="14"/>
        <v>0</v>
      </c>
      <c r="Y70" s="3" t="str">
        <f t="shared" si="21"/>
        <v/>
      </c>
      <c r="Z70" s="3" t="str">
        <f t="shared" si="22"/>
        <v/>
      </c>
      <c r="AA70" s="5" t="str">
        <f t="shared" si="15"/>
        <v>No action</v>
      </c>
      <c r="AB70" s="5" t="str">
        <f t="shared" si="38"/>
        <v xml:space="preserve"> </v>
      </c>
      <c r="AC70" s="5">
        <f t="shared" si="23"/>
        <v>0</v>
      </c>
      <c r="AD70" s="3" t="str">
        <f t="shared" si="24"/>
        <v/>
      </c>
      <c r="AE70" s="3" t="str">
        <f t="shared" si="25"/>
        <v/>
      </c>
      <c r="AF70" s="11">
        <f t="shared" si="26"/>
        <v>0</v>
      </c>
      <c r="AG70" s="3" t="str">
        <f t="shared" si="27"/>
        <v/>
      </c>
      <c r="AH70" s="3" t="str">
        <f t="shared" si="28"/>
        <v/>
      </c>
      <c r="AI70" s="11">
        <f t="shared" si="29"/>
        <v>0</v>
      </c>
      <c r="AJ70" s="11" t="str">
        <f t="shared" si="30"/>
        <v/>
      </c>
      <c r="AK70" s="11" t="str">
        <f t="shared" si="31"/>
        <v/>
      </c>
      <c r="AL70" s="11">
        <f t="shared" si="32"/>
        <v>0</v>
      </c>
      <c r="AM70" s="11" t="str">
        <f t="shared" si="33"/>
        <v/>
      </c>
      <c r="AN70" s="11" t="str">
        <f t="shared" si="34"/>
        <v/>
      </c>
      <c r="AO70" s="4">
        <f t="shared" si="35"/>
        <v>1.0499087221095336</v>
      </c>
      <c r="AP70" s="169"/>
      <c r="AQ70" s="170"/>
      <c r="AR70" s="170"/>
      <c r="AS70" s="7"/>
      <c r="AT70" s="4">
        <f t="shared" si="36"/>
        <v>1.0711189993238677</v>
      </c>
      <c r="AU70" s="4"/>
      <c r="AV70" s="5">
        <f t="shared" si="37"/>
        <v>0</v>
      </c>
      <c r="AW70" s="7"/>
    </row>
    <row r="71" spans="5:49" x14ac:dyDescent="0.25">
      <c r="E71" s="3">
        <v>64.86</v>
      </c>
      <c r="F71" s="3">
        <v>61.45</v>
      </c>
      <c r="G71" s="13">
        <f t="shared" si="0"/>
        <v>4.36041834271923E-2</v>
      </c>
      <c r="H71" s="13">
        <f t="shared" si="1"/>
        <v>4.7740835464620712E-2</v>
      </c>
      <c r="I71" s="4">
        <f t="shared" si="2"/>
        <v>1.0554922701383238</v>
      </c>
      <c r="J71" s="5">
        <f t="shared" si="3"/>
        <v>342</v>
      </c>
      <c r="K71" s="4">
        <f t="shared" si="4"/>
        <v>1.0103997400064997</v>
      </c>
      <c r="L71" s="4">
        <f t="shared" si="5"/>
        <v>1.0131865736704446</v>
      </c>
      <c r="M71" s="4">
        <f t="shared" si="6"/>
        <v>1.0144658753709199</v>
      </c>
      <c r="N71" s="4">
        <f t="shared" si="7"/>
        <v>1.0828940432261467</v>
      </c>
      <c r="O71" s="4">
        <f t="shared" si="8"/>
        <v>1.0841512890982856</v>
      </c>
      <c r="P71" s="4">
        <f t="shared" si="9"/>
        <v>1.0857984017944764</v>
      </c>
      <c r="Q71" s="4">
        <f t="shared" si="10"/>
        <v>1.0501364138587117</v>
      </c>
      <c r="R71" s="5">
        <f t="shared" si="16"/>
        <v>0</v>
      </c>
      <c r="S71" s="3" t="str">
        <f t="shared" si="17"/>
        <v/>
      </c>
      <c r="T71" s="3" t="str">
        <f t="shared" si="18"/>
        <v/>
      </c>
      <c r="U71" s="5">
        <f t="shared" si="19"/>
        <v>0</v>
      </c>
      <c r="V71" s="3" t="str">
        <f t="shared" si="13"/>
        <v/>
      </c>
      <c r="W71" s="3" t="str">
        <f t="shared" si="20"/>
        <v/>
      </c>
      <c r="X71" s="5">
        <f t="shared" si="14"/>
        <v>0</v>
      </c>
      <c r="Y71" s="3" t="str">
        <f t="shared" si="21"/>
        <v/>
      </c>
      <c r="Z71" s="3" t="str">
        <f t="shared" si="22"/>
        <v/>
      </c>
      <c r="AA71" s="5" t="str">
        <f t="shared" si="15"/>
        <v>No action</v>
      </c>
      <c r="AB71" s="5" t="str">
        <f t="shared" si="38"/>
        <v xml:space="preserve"> </v>
      </c>
      <c r="AC71" s="5">
        <f t="shared" si="23"/>
        <v>0</v>
      </c>
      <c r="AD71" s="3" t="str">
        <f t="shared" si="24"/>
        <v/>
      </c>
      <c r="AE71" s="3" t="str">
        <f t="shared" si="25"/>
        <v/>
      </c>
      <c r="AF71" s="11">
        <f t="shared" si="26"/>
        <v>0</v>
      </c>
      <c r="AG71" s="3" t="str">
        <f t="shared" si="27"/>
        <v/>
      </c>
      <c r="AH71" s="3" t="str">
        <f t="shared" si="28"/>
        <v/>
      </c>
      <c r="AI71" s="11">
        <f t="shared" si="29"/>
        <v>0</v>
      </c>
      <c r="AJ71" s="11" t="str">
        <f t="shared" si="30"/>
        <v/>
      </c>
      <c r="AK71" s="11" t="str">
        <f t="shared" si="31"/>
        <v/>
      </c>
      <c r="AL71" s="11">
        <f t="shared" si="32"/>
        <v>0</v>
      </c>
      <c r="AM71" s="11" t="str">
        <f t="shared" si="33"/>
        <v/>
      </c>
      <c r="AN71" s="11" t="str">
        <f t="shared" si="34"/>
        <v/>
      </c>
      <c r="AO71" s="4">
        <f t="shared" si="35"/>
        <v>1.0449373474369406</v>
      </c>
      <c r="AP71" s="169"/>
      <c r="AQ71" s="170"/>
      <c r="AR71" s="170"/>
      <c r="AS71" s="7"/>
      <c r="AT71" s="4">
        <f t="shared" si="36"/>
        <v>1.0660471928397071</v>
      </c>
      <c r="AU71" s="4"/>
      <c r="AV71" s="5">
        <f t="shared" si="37"/>
        <v>0</v>
      </c>
      <c r="AW71" s="7"/>
    </row>
    <row r="72" spans="5:49" x14ac:dyDescent="0.25">
      <c r="E72" s="3">
        <v>62.15</v>
      </c>
      <c r="F72" s="3">
        <v>58.65</v>
      </c>
      <c r="G72" s="13">
        <f t="shared" si="0"/>
        <v>-9.4038890659866592E-3</v>
      </c>
      <c r="H72" s="13">
        <f t="shared" si="1"/>
        <v>-1.1461318051575908E-2</v>
      </c>
      <c r="I72" s="4">
        <f t="shared" si="2"/>
        <v>1.0596760443307758</v>
      </c>
      <c r="J72" s="5">
        <f t="shared" si="3"/>
        <v>279</v>
      </c>
      <c r="K72" s="4">
        <f t="shared" si="4"/>
        <v>1.0103997400064997</v>
      </c>
      <c r="L72" s="4">
        <f t="shared" si="5"/>
        <v>1.0131865736704446</v>
      </c>
      <c r="M72" s="4">
        <f t="shared" si="6"/>
        <v>1.0144658753709199</v>
      </c>
      <c r="N72" s="4">
        <f t="shared" si="7"/>
        <v>1.0828940432261467</v>
      </c>
      <c r="O72" s="4">
        <f t="shared" si="8"/>
        <v>1.0841512890982856</v>
      </c>
      <c r="P72" s="4">
        <f t="shared" si="9"/>
        <v>1.0857984017944764</v>
      </c>
      <c r="Q72" s="4">
        <f t="shared" si="10"/>
        <v>1.0501364138587117</v>
      </c>
      <c r="R72" s="5">
        <f t="shared" si="16"/>
        <v>0</v>
      </c>
      <c r="S72" s="3" t="str">
        <f t="shared" si="17"/>
        <v/>
      </c>
      <c r="T72" s="3" t="str">
        <f t="shared" si="18"/>
        <v/>
      </c>
      <c r="U72" s="5">
        <f t="shared" si="19"/>
        <v>0</v>
      </c>
      <c r="V72" s="3" t="str">
        <f t="shared" si="13"/>
        <v/>
      </c>
      <c r="W72" s="3" t="str">
        <f t="shared" si="20"/>
        <v/>
      </c>
      <c r="X72" s="5">
        <f t="shared" si="14"/>
        <v>0</v>
      </c>
      <c r="Y72" s="3" t="str">
        <f t="shared" si="21"/>
        <v/>
      </c>
      <c r="Z72" s="3" t="str">
        <f t="shared" si="22"/>
        <v/>
      </c>
      <c r="AA72" s="5" t="str">
        <f t="shared" si="15"/>
        <v>No action</v>
      </c>
      <c r="AB72" s="5" t="str">
        <f t="shared" si="38"/>
        <v xml:space="preserve"> </v>
      </c>
      <c r="AC72" s="5">
        <f t="shared" si="23"/>
        <v>0</v>
      </c>
      <c r="AD72" s="3" t="str">
        <f t="shared" si="24"/>
        <v/>
      </c>
      <c r="AE72" s="3" t="str">
        <f t="shared" si="25"/>
        <v/>
      </c>
      <c r="AF72" s="11">
        <f t="shared" si="26"/>
        <v>0</v>
      </c>
      <c r="AG72" s="3" t="str">
        <f t="shared" si="27"/>
        <v/>
      </c>
      <c r="AH72" s="3" t="str">
        <f t="shared" si="28"/>
        <v/>
      </c>
      <c r="AI72" s="11">
        <f t="shared" si="29"/>
        <v>0</v>
      </c>
      <c r="AJ72" s="11" t="str">
        <f t="shared" si="30"/>
        <v/>
      </c>
      <c r="AK72" s="11" t="str">
        <f t="shared" si="31"/>
        <v/>
      </c>
      <c r="AL72" s="11">
        <f t="shared" si="32"/>
        <v>0</v>
      </c>
      <c r="AM72" s="11" t="str">
        <f t="shared" si="33"/>
        <v/>
      </c>
      <c r="AN72" s="11" t="str">
        <f t="shared" si="34"/>
        <v/>
      </c>
      <c r="AO72" s="4">
        <f t="shared" si="35"/>
        <v>1.0490792838874681</v>
      </c>
      <c r="AP72" s="169"/>
      <c r="AQ72" s="170"/>
      <c r="AR72" s="170"/>
      <c r="AS72" s="7"/>
      <c r="AT72" s="4">
        <f t="shared" si="36"/>
        <v>1.0702728047740835</v>
      </c>
      <c r="AU72" s="4"/>
      <c r="AV72" s="5">
        <f t="shared" si="37"/>
        <v>0</v>
      </c>
      <c r="AW72" s="7"/>
    </row>
    <row r="73" spans="5:49" x14ac:dyDescent="0.25">
      <c r="E73" s="3">
        <v>62.74</v>
      </c>
      <c r="F73" s="3">
        <v>59.33</v>
      </c>
      <c r="G73" s="13">
        <f t="shared" si="0"/>
        <v>-6.6497783407218902E-3</v>
      </c>
      <c r="H73" s="13">
        <f t="shared" si="1"/>
        <v>-7.3615526183704594E-3</v>
      </c>
      <c r="I73" s="4">
        <f t="shared" si="2"/>
        <v>1.0574751390527559</v>
      </c>
      <c r="J73" s="5">
        <f t="shared" si="3"/>
        <v>307</v>
      </c>
      <c r="K73" s="4">
        <f t="shared" si="4"/>
        <v>1.0103997400064997</v>
      </c>
      <c r="L73" s="4">
        <f t="shared" si="5"/>
        <v>1.0131865736704446</v>
      </c>
      <c r="M73" s="4">
        <f t="shared" si="6"/>
        <v>1.0144658753709199</v>
      </c>
      <c r="N73" s="4">
        <f t="shared" si="7"/>
        <v>1.0828940432261467</v>
      </c>
      <c r="O73" s="4">
        <f t="shared" si="8"/>
        <v>1.0841512890982856</v>
      </c>
      <c r="P73" s="4">
        <f t="shared" si="9"/>
        <v>1.0857984017944764</v>
      </c>
      <c r="Q73" s="4">
        <f t="shared" si="10"/>
        <v>1.0501364138587117</v>
      </c>
      <c r="R73" s="5">
        <f t="shared" si="16"/>
        <v>0</v>
      </c>
      <c r="S73" s="3" t="str">
        <f t="shared" si="17"/>
        <v/>
      </c>
      <c r="T73" s="3" t="str">
        <f t="shared" si="18"/>
        <v/>
      </c>
      <c r="U73" s="5">
        <f t="shared" si="19"/>
        <v>0</v>
      </c>
      <c r="V73" s="3" t="str">
        <f t="shared" si="13"/>
        <v/>
      </c>
      <c r="W73" s="3" t="str">
        <f t="shared" si="20"/>
        <v/>
      </c>
      <c r="X73" s="5">
        <f t="shared" si="14"/>
        <v>0</v>
      </c>
      <c r="Y73" s="3" t="str">
        <f t="shared" si="21"/>
        <v/>
      </c>
      <c r="Z73" s="3" t="str">
        <f t="shared" si="22"/>
        <v/>
      </c>
      <c r="AA73" s="5" t="str">
        <f t="shared" si="15"/>
        <v>No action</v>
      </c>
      <c r="AB73" s="5" t="str">
        <f t="shared" si="38"/>
        <v xml:space="preserve"> </v>
      </c>
      <c r="AC73" s="5">
        <f t="shared" si="23"/>
        <v>0</v>
      </c>
      <c r="AD73" s="3" t="str">
        <f t="shared" si="24"/>
        <v/>
      </c>
      <c r="AE73" s="3" t="str">
        <f t="shared" si="25"/>
        <v/>
      </c>
      <c r="AF73" s="11">
        <f t="shared" si="26"/>
        <v>0</v>
      </c>
      <c r="AG73" s="3" t="str">
        <f t="shared" si="27"/>
        <v/>
      </c>
      <c r="AH73" s="3" t="str">
        <f t="shared" si="28"/>
        <v/>
      </c>
      <c r="AI73" s="11">
        <f t="shared" si="29"/>
        <v>0</v>
      </c>
      <c r="AJ73" s="11" t="str">
        <f t="shared" si="30"/>
        <v/>
      </c>
      <c r="AK73" s="11" t="str">
        <f t="shared" si="31"/>
        <v/>
      </c>
      <c r="AL73" s="11">
        <f t="shared" si="32"/>
        <v>0</v>
      </c>
      <c r="AM73" s="11" t="str">
        <f t="shared" si="33"/>
        <v/>
      </c>
      <c r="AN73" s="11" t="str">
        <f t="shared" si="34"/>
        <v/>
      </c>
      <c r="AO73" s="4">
        <f t="shared" si="35"/>
        <v>1.0469003876622283</v>
      </c>
      <c r="AP73" s="169"/>
      <c r="AQ73" s="170"/>
      <c r="AR73" s="170"/>
      <c r="AS73" s="7"/>
      <c r="AT73" s="4">
        <f t="shared" si="36"/>
        <v>1.0680498904432836</v>
      </c>
      <c r="AU73" s="4"/>
      <c r="AV73" s="5">
        <f t="shared" si="37"/>
        <v>0</v>
      </c>
      <c r="AW73" s="7"/>
    </row>
    <row r="74" spans="5:49" x14ac:dyDescent="0.25">
      <c r="E74" s="3">
        <v>63.16</v>
      </c>
      <c r="F74" s="3">
        <v>59.77</v>
      </c>
      <c r="G74" s="13">
        <f t="shared" ref="G74:G137" si="39">(E74/E75)-1</f>
        <v>-6.3291139240517769E-4</v>
      </c>
      <c r="H74" s="13">
        <f t="shared" ref="H74:H137" si="40">(F74/F75)-1</f>
        <v>2.8523489932885671E-3</v>
      </c>
      <c r="I74" s="4">
        <f t="shared" ref="I74:I137" si="41">E74/F74</f>
        <v>1.056717416764263</v>
      </c>
      <c r="J74" s="5">
        <f t="shared" ref="J74:J137" si="42">RANK(I74,$I$10:$I$867,0)</f>
        <v>316</v>
      </c>
      <c r="K74" s="4">
        <f t="shared" ref="K74:K137" si="43">$C$10</f>
        <v>1.0103997400064997</v>
      </c>
      <c r="L74" s="4">
        <f t="shared" ref="L74:L137" si="44">$C$11</f>
        <v>1.0131865736704446</v>
      </c>
      <c r="M74" s="4">
        <f t="shared" ref="M74:M137" si="45">$C$12</f>
        <v>1.0144658753709199</v>
      </c>
      <c r="N74" s="4">
        <f t="shared" ref="N74:N137" si="46">$C$13</f>
        <v>1.0828940432261467</v>
      </c>
      <c r="O74" s="4">
        <f t="shared" ref="O74:O137" si="47">$C$14</f>
        <v>1.0841512890982856</v>
      </c>
      <c r="P74" s="4">
        <f t="shared" ref="P74:P137" si="48">$C$15</f>
        <v>1.0857984017944764</v>
      </c>
      <c r="Q74" s="4">
        <f t="shared" ref="Q74:Q137" si="49">$J$5</f>
        <v>1.0501364138587117</v>
      </c>
      <c r="R74" s="5">
        <f t="shared" si="16"/>
        <v>0</v>
      </c>
      <c r="S74" s="3" t="str">
        <f t="shared" si="17"/>
        <v/>
      </c>
      <c r="T74" s="3" t="str">
        <f t="shared" si="18"/>
        <v/>
      </c>
      <c r="U74" s="5">
        <f t="shared" si="19"/>
        <v>0</v>
      </c>
      <c r="V74" s="3" t="str">
        <f t="shared" si="13"/>
        <v/>
      </c>
      <c r="W74" s="3" t="str">
        <f t="shared" si="20"/>
        <v/>
      </c>
      <c r="X74" s="5">
        <f t="shared" ref="X74:X137" si="50">IF(AND(I75 &gt; N74, I74 &lt;=N74), 1, IF(AND(I75 &lt;= N74, I74 &gt; N74), 1, 0))</f>
        <v>0</v>
      </c>
      <c r="Y74" s="3" t="str">
        <f t="shared" si="21"/>
        <v/>
      </c>
      <c r="Z74" s="3" t="str">
        <f t="shared" si="22"/>
        <v/>
      </c>
      <c r="AA74" s="5" t="str">
        <f t="shared" ref="AA74:AA137" si="51">IF(I74&gt;N74, "SELL BRENT, BUY WTI", IF(I74&lt;M74, "BUY BRENT, SELL WTI", "No action"))</f>
        <v>No action</v>
      </c>
      <c r="AB74" s="5" t="str">
        <f t="shared" si="38"/>
        <v xml:space="preserve"> </v>
      </c>
      <c r="AC74" s="5">
        <f t="shared" si="23"/>
        <v>0</v>
      </c>
      <c r="AD74" s="3" t="str">
        <f t="shared" si="24"/>
        <v/>
      </c>
      <c r="AE74" s="3" t="str">
        <f t="shared" si="25"/>
        <v/>
      </c>
      <c r="AF74" s="11">
        <f t="shared" si="26"/>
        <v>0</v>
      </c>
      <c r="AG74" s="3" t="str">
        <f t="shared" si="27"/>
        <v/>
      </c>
      <c r="AH74" s="3" t="str">
        <f t="shared" si="28"/>
        <v/>
      </c>
      <c r="AI74" s="11">
        <f t="shared" si="29"/>
        <v>0</v>
      </c>
      <c r="AJ74" s="11" t="str">
        <f t="shared" si="30"/>
        <v/>
      </c>
      <c r="AK74" s="11" t="str">
        <f t="shared" si="31"/>
        <v/>
      </c>
      <c r="AL74" s="11">
        <f t="shared" si="32"/>
        <v>0</v>
      </c>
      <c r="AM74" s="11" t="str">
        <f t="shared" si="33"/>
        <v/>
      </c>
      <c r="AN74" s="11" t="str">
        <f t="shared" si="34"/>
        <v/>
      </c>
      <c r="AO74" s="4">
        <f t="shared" si="35"/>
        <v>1.0461502425966203</v>
      </c>
      <c r="AP74" s="169"/>
      <c r="AQ74" s="170"/>
      <c r="AR74" s="170"/>
      <c r="AS74" s="7"/>
      <c r="AT74" s="4">
        <f t="shared" si="36"/>
        <v>1.0672845909319058</v>
      </c>
      <c r="AU74" s="4"/>
      <c r="AV74" s="5">
        <f t="shared" si="37"/>
        <v>0</v>
      </c>
      <c r="AW74" s="7"/>
    </row>
    <row r="75" spans="5:49" x14ac:dyDescent="0.25">
      <c r="E75" s="3">
        <v>63.2</v>
      </c>
      <c r="F75" s="3">
        <v>59.6</v>
      </c>
      <c r="G75" s="13">
        <f t="shared" si="39"/>
        <v>3.9714058776807448E-3</v>
      </c>
      <c r="H75" s="13">
        <f t="shared" si="40"/>
        <v>4.7201618341199403E-3</v>
      </c>
      <c r="I75" s="4">
        <f t="shared" si="41"/>
        <v>1.0604026845637584</v>
      </c>
      <c r="J75" s="5">
        <f t="shared" si="42"/>
        <v>271</v>
      </c>
      <c r="K75" s="4">
        <f t="shared" si="43"/>
        <v>1.0103997400064997</v>
      </c>
      <c r="L75" s="4">
        <f t="shared" si="44"/>
        <v>1.0131865736704446</v>
      </c>
      <c r="M75" s="4">
        <f t="shared" si="45"/>
        <v>1.0144658753709199</v>
      </c>
      <c r="N75" s="4">
        <f t="shared" si="46"/>
        <v>1.0828940432261467</v>
      </c>
      <c r="O75" s="4">
        <f t="shared" si="47"/>
        <v>1.0841512890982856</v>
      </c>
      <c r="P75" s="4">
        <f t="shared" si="48"/>
        <v>1.0857984017944764</v>
      </c>
      <c r="Q75" s="4">
        <f t="shared" si="49"/>
        <v>1.0501364138587117</v>
      </c>
      <c r="R75" s="5">
        <f t="shared" ref="R75:R138" si="52">IF(AND(I76 &lt; M75, I75 &gt;=M75), 1, IF(AND(I76 &gt;= M75, I75 &lt; M75), 1, 0))</f>
        <v>0</v>
      </c>
      <c r="S75" s="3" t="str">
        <f t="shared" ref="S75:S138" si="53">IF(R75=1,E75,"")</f>
        <v/>
      </c>
      <c r="T75" s="3" t="str">
        <f t="shared" ref="T75:T138" si="54">IF(R75=1,F75,"")</f>
        <v/>
      </c>
      <c r="U75" s="5">
        <f t="shared" ref="U75:U138" si="55">IF(AND(I76 &lt; Q75, I75 &gt;=Q75), 1, IF(AND(I76 &gt;= Q75, I75 &lt; Q75), 1, 0))</f>
        <v>0</v>
      </c>
      <c r="V75" s="3" t="str">
        <f t="shared" ref="V75:V138" si="56">IF(AND(U75=1,S75&gt;0.01),E75,"")</f>
        <v/>
      </c>
      <c r="W75" s="3" t="str">
        <f t="shared" ref="W75:W138" si="57">IF(AND(U75=1,T75&gt;0.01),F75,"")</f>
        <v/>
      </c>
      <c r="X75" s="5">
        <f t="shared" si="50"/>
        <v>0</v>
      </c>
      <c r="Y75" s="3" t="str">
        <f t="shared" ref="Y75:Y138" si="58">IF(X75=1,E75,"")</f>
        <v/>
      </c>
      <c r="Z75" s="3" t="str">
        <f t="shared" ref="Z75:Z138" si="59">IF(X75=1,F75,"")</f>
        <v/>
      </c>
      <c r="AA75" s="5" t="str">
        <f t="shared" si="51"/>
        <v>No action</v>
      </c>
      <c r="AB75" s="5" t="str">
        <f t="shared" si="38"/>
        <v xml:space="preserve"> </v>
      </c>
      <c r="AC75" s="5">
        <f t="shared" ref="AC75:AC138" si="60">IF(AND(I76 &lt; L75, I75 &gt;=L75), 1, IF(AND(I76 &gt;= L75, I75 &lt; L75), 1, 0))</f>
        <v>0</v>
      </c>
      <c r="AD75" s="3" t="str">
        <f t="shared" ref="AD75:AD138" si="61">IF(AC75=1,E75,"")</f>
        <v/>
      </c>
      <c r="AE75" s="3" t="str">
        <f t="shared" ref="AE75:AE138" si="62">IF(AC75=1,F75,"")</f>
        <v/>
      </c>
      <c r="AF75" s="11">
        <f t="shared" ref="AF75:AF138" si="63">IF(AND(I76 &lt; O75, I75 &gt;=O75), 1, IF(AND(I76 &gt;= O75, I75 &lt; O75), 1, 0))</f>
        <v>0</v>
      </c>
      <c r="AG75" s="3" t="str">
        <f t="shared" ref="AG75:AG138" si="64">IF(AF75=1,E75,"")</f>
        <v/>
      </c>
      <c r="AH75" s="3" t="str">
        <f t="shared" ref="AH75:AH138" si="65">IF(AF75=1,F75,"")</f>
        <v/>
      </c>
      <c r="AI75" s="11">
        <f t="shared" ref="AI75:AI138" si="66">IF(AND(I76 &lt; K75, I75 &gt;=K75), 1, IF(AND(I76 &gt;= K75, I75 &lt; K75), 1, 0))</f>
        <v>0</v>
      </c>
      <c r="AJ75" s="11" t="str">
        <f t="shared" ref="AJ75:AJ138" si="67">IF(AI75=1,E75,"")</f>
        <v/>
      </c>
      <c r="AK75" s="11" t="str">
        <f t="shared" ref="AK75:AK138" si="68">IF(AI75=1,F75,"")</f>
        <v/>
      </c>
      <c r="AL75" s="11">
        <f t="shared" ref="AL75:AL138" si="69">IF(AND(I76 &lt; P75, I75 &gt;=P75), 1, IF(AND(I76 &gt;= P75, I75 &lt; P75), 1, 0))</f>
        <v>0</v>
      </c>
      <c r="AM75" s="11" t="str">
        <f t="shared" ref="AM75:AM138" si="70">IF(AL75=1,E75,"")</f>
        <v/>
      </c>
      <c r="AN75" s="11" t="str">
        <f t="shared" ref="AN75:AN138" si="71">IF(AL75=1,F75,"")</f>
        <v/>
      </c>
      <c r="AO75" s="4">
        <f t="shared" ref="AO75:AO138" si="72">(1-0.01)*I75</f>
        <v>1.0497986577181209</v>
      </c>
      <c r="AP75" s="169"/>
      <c r="AQ75" s="170"/>
      <c r="AR75" s="170"/>
      <c r="AS75" s="7"/>
      <c r="AT75" s="4">
        <f t="shared" ref="AT75:AT138" si="73">(1+0.01)*I75</f>
        <v>1.071006711409396</v>
      </c>
      <c r="AU75" s="4"/>
      <c r="AV75" s="5">
        <f t="shared" ref="AV75:AV138" si="74">X75</f>
        <v>0</v>
      </c>
      <c r="AW75" s="7"/>
    </row>
    <row r="76" spans="5:49" x14ac:dyDescent="0.25">
      <c r="E76" s="3">
        <v>62.95</v>
      </c>
      <c r="F76" s="3">
        <v>59.32</v>
      </c>
      <c r="G76" s="13">
        <f t="shared" si="39"/>
        <v>-5.2149178255372908E-3</v>
      </c>
      <c r="H76" s="13">
        <f t="shared" si="40"/>
        <v>-6.3651591289782816E-3</v>
      </c>
      <c r="I76" s="4">
        <f t="shared" si="41"/>
        <v>1.0611935266351991</v>
      </c>
      <c r="J76" s="5">
        <f t="shared" si="42"/>
        <v>259</v>
      </c>
      <c r="K76" s="4">
        <f t="shared" si="43"/>
        <v>1.0103997400064997</v>
      </c>
      <c r="L76" s="4">
        <f t="shared" si="44"/>
        <v>1.0131865736704446</v>
      </c>
      <c r="M76" s="4">
        <f t="shared" si="45"/>
        <v>1.0144658753709199</v>
      </c>
      <c r="N76" s="4">
        <f t="shared" si="46"/>
        <v>1.0828940432261467</v>
      </c>
      <c r="O76" s="4">
        <f t="shared" si="47"/>
        <v>1.0841512890982856</v>
      </c>
      <c r="P76" s="4">
        <f t="shared" si="48"/>
        <v>1.0857984017944764</v>
      </c>
      <c r="Q76" s="4">
        <f t="shared" si="49"/>
        <v>1.0501364138587117</v>
      </c>
      <c r="R76" s="5">
        <f t="shared" si="52"/>
        <v>0</v>
      </c>
      <c r="S76" s="3" t="str">
        <f t="shared" si="53"/>
        <v/>
      </c>
      <c r="T76" s="3" t="str">
        <f t="shared" si="54"/>
        <v/>
      </c>
      <c r="U76" s="5">
        <f t="shared" si="55"/>
        <v>0</v>
      </c>
      <c r="V76" s="3" t="str">
        <f t="shared" si="56"/>
        <v/>
      </c>
      <c r="W76" s="3" t="str">
        <f t="shared" si="57"/>
        <v/>
      </c>
      <c r="X76" s="5">
        <f t="shared" si="50"/>
        <v>0</v>
      </c>
      <c r="Y76" s="3" t="str">
        <f t="shared" si="58"/>
        <v/>
      </c>
      <c r="Z76" s="3" t="str">
        <f t="shared" si="59"/>
        <v/>
      </c>
      <c r="AA76" s="5" t="str">
        <f t="shared" si="51"/>
        <v>No action</v>
      </c>
      <c r="AB76" s="5" t="str">
        <f t="shared" ref="AB76:AB139" si="75">IF(AA76 = AA75," ", AA76)</f>
        <v xml:space="preserve"> </v>
      </c>
      <c r="AC76" s="5">
        <f t="shared" si="60"/>
        <v>0</v>
      </c>
      <c r="AD76" s="3" t="str">
        <f t="shared" si="61"/>
        <v/>
      </c>
      <c r="AE76" s="3" t="str">
        <f t="shared" si="62"/>
        <v/>
      </c>
      <c r="AF76" s="11">
        <f t="shared" si="63"/>
        <v>0</v>
      </c>
      <c r="AG76" s="3" t="str">
        <f t="shared" si="64"/>
        <v/>
      </c>
      <c r="AH76" s="3" t="str">
        <f t="shared" si="65"/>
        <v/>
      </c>
      <c r="AI76" s="11">
        <f t="shared" si="66"/>
        <v>0</v>
      </c>
      <c r="AJ76" s="11" t="str">
        <f t="shared" si="67"/>
        <v/>
      </c>
      <c r="AK76" s="11" t="str">
        <f t="shared" si="68"/>
        <v/>
      </c>
      <c r="AL76" s="11">
        <f t="shared" si="69"/>
        <v>0</v>
      </c>
      <c r="AM76" s="11" t="str">
        <f t="shared" si="70"/>
        <v/>
      </c>
      <c r="AN76" s="11" t="str">
        <f t="shared" si="71"/>
        <v/>
      </c>
      <c r="AO76" s="4">
        <f t="shared" si="72"/>
        <v>1.050581591368847</v>
      </c>
      <c r="AP76" s="169"/>
      <c r="AQ76" s="170"/>
      <c r="AR76" s="170"/>
      <c r="AS76" s="7"/>
      <c r="AT76" s="4">
        <f t="shared" si="73"/>
        <v>1.0718054619015511</v>
      </c>
      <c r="AU76" s="4"/>
      <c r="AV76" s="5">
        <f t="shared" si="74"/>
        <v>0</v>
      </c>
      <c r="AW76" s="7"/>
    </row>
    <row r="77" spans="5:49" x14ac:dyDescent="0.25">
      <c r="E77" s="3">
        <v>63.28</v>
      </c>
      <c r="F77" s="3">
        <v>59.7</v>
      </c>
      <c r="G77" s="13">
        <f t="shared" si="39"/>
        <v>-6.1253337521596229E-3</v>
      </c>
      <c r="H77" s="13">
        <f t="shared" si="40"/>
        <v>-7.9760717846459883E-3</v>
      </c>
      <c r="I77" s="4">
        <f t="shared" si="41"/>
        <v>1.0599664991624791</v>
      </c>
      <c r="J77" s="5">
        <f t="shared" si="42"/>
        <v>276</v>
      </c>
      <c r="K77" s="4">
        <f t="shared" si="43"/>
        <v>1.0103997400064997</v>
      </c>
      <c r="L77" s="4">
        <f t="shared" si="44"/>
        <v>1.0131865736704446</v>
      </c>
      <c r="M77" s="4">
        <f t="shared" si="45"/>
        <v>1.0144658753709199</v>
      </c>
      <c r="N77" s="4">
        <f t="shared" si="46"/>
        <v>1.0828940432261467</v>
      </c>
      <c r="O77" s="4">
        <f t="shared" si="47"/>
        <v>1.0841512890982856</v>
      </c>
      <c r="P77" s="4">
        <f t="shared" si="48"/>
        <v>1.0857984017944764</v>
      </c>
      <c r="Q77" s="4">
        <f t="shared" si="49"/>
        <v>1.0501364138587117</v>
      </c>
      <c r="R77" s="5">
        <f t="shared" si="52"/>
        <v>0</v>
      </c>
      <c r="S77" s="3" t="str">
        <f t="shared" si="53"/>
        <v/>
      </c>
      <c r="T77" s="3" t="str">
        <f t="shared" si="54"/>
        <v/>
      </c>
      <c r="U77" s="5">
        <f t="shared" si="55"/>
        <v>0</v>
      </c>
      <c r="V77" s="3" t="str">
        <f t="shared" si="56"/>
        <v/>
      </c>
      <c r="W77" s="3" t="str">
        <f t="shared" si="57"/>
        <v/>
      </c>
      <c r="X77" s="5">
        <f t="shared" si="50"/>
        <v>0</v>
      </c>
      <c r="Y77" s="3" t="str">
        <f t="shared" si="58"/>
        <v/>
      </c>
      <c r="Z77" s="3" t="str">
        <f t="shared" si="59"/>
        <v/>
      </c>
      <c r="AA77" s="5" t="str">
        <f t="shared" si="51"/>
        <v>No action</v>
      </c>
      <c r="AB77" s="5" t="str">
        <f t="shared" si="75"/>
        <v xml:space="preserve"> </v>
      </c>
      <c r="AC77" s="5">
        <f t="shared" si="60"/>
        <v>0</v>
      </c>
      <c r="AD77" s="3" t="str">
        <f t="shared" si="61"/>
        <v/>
      </c>
      <c r="AE77" s="3" t="str">
        <f t="shared" si="62"/>
        <v/>
      </c>
      <c r="AF77" s="11">
        <f t="shared" si="63"/>
        <v>0</v>
      </c>
      <c r="AG77" s="3" t="str">
        <f t="shared" si="64"/>
        <v/>
      </c>
      <c r="AH77" s="3" t="str">
        <f t="shared" si="65"/>
        <v/>
      </c>
      <c r="AI77" s="11">
        <f t="shared" si="66"/>
        <v>0</v>
      </c>
      <c r="AJ77" s="11" t="str">
        <f t="shared" si="67"/>
        <v/>
      </c>
      <c r="AK77" s="11" t="str">
        <f t="shared" si="68"/>
        <v/>
      </c>
      <c r="AL77" s="11">
        <f t="shared" si="69"/>
        <v>0</v>
      </c>
      <c r="AM77" s="11" t="str">
        <f t="shared" si="70"/>
        <v/>
      </c>
      <c r="AN77" s="11" t="str">
        <f t="shared" si="71"/>
        <v/>
      </c>
      <c r="AO77" s="4">
        <f t="shared" si="72"/>
        <v>1.0493668341708542</v>
      </c>
      <c r="AP77" s="169"/>
      <c r="AQ77" s="170"/>
      <c r="AR77" s="170"/>
      <c r="AS77" s="7"/>
      <c r="AT77" s="4">
        <f t="shared" si="73"/>
        <v>1.070566164154104</v>
      </c>
      <c r="AU77" s="4"/>
      <c r="AV77" s="5">
        <f t="shared" si="74"/>
        <v>0</v>
      </c>
      <c r="AW77" s="7"/>
    </row>
    <row r="78" spans="5:49" x14ac:dyDescent="0.25">
      <c r="E78" s="3">
        <v>63.67</v>
      </c>
      <c r="F78" s="3">
        <v>60.18</v>
      </c>
      <c r="G78" s="13">
        <f t="shared" si="39"/>
        <v>-4.3706818864523878E-2</v>
      </c>
      <c r="H78" s="13">
        <f t="shared" si="40"/>
        <v>-4.7030878859857461E-2</v>
      </c>
      <c r="I78" s="4">
        <f t="shared" si="41"/>
        <v>1.0579926886008642</v>
      </c>
      <c r="J78" s="5">
        <f t="shared" si="42"/>
        <v>299</v>
      </c>
      <c r="K78" s="4">
        <f t="shared" si="43"/>
        <v>1.0103997400064997</v>
      </c>
      <c r="L78" s="4">
        <f t="shared" si="44"/>
        <v>1.0131865736704446</v>
      </c>
      <c r="M78" s="4">
        <f t="shared" si="45"/>
        <v>1.0144658753709199</v>
      </c>
      <c r="N78" s="4">
        <f t="shared" si="46"/>
        <v>1.0828940432261467</v>
      </c>
      <c r="O78" s="4">
        <f t="shared" si="47"/>
        <v>1.0841512890982856</v>
      </c>
      <c r="P78" s="4">
        <f t="shared" si="48"/>
        <v>1.0857984017944764</v>
      </c>
      <c r="Q78" s="4">
        <f t="shared" si="49"/>
        <v>1.0501364138587117</v>
      </c>
      <c r="R78" s="5">
        <f t="shared" si="52"/>
        <v>0</v>
      </c>
      <c r="S78" s="3" t="str">
        <f t="shared" si="53"/>
        <v/>
      </c>
      <c r="T78" s="3" t="str">
        <f t="shared" si="54"/>
        <v/>
      </c>
      <c r="U78" s="5">
        <f t="shared" si="55"/>
        <v>0</v>
      </c>
      <c r="V78" s="3" t="str">
        <f t="shared" si="56"/>
        <v/>
      </c>
      <c r="W78" s="3" t="str">
        <f t="shared" si="57"/>
        <v/>
      </c>
      <c r="X78" s="5">
        <f t="shared" si="50"/>
        <v>0</v>
      </c>
      <c r="Y78" s="3" t="str">
        <f t="shared" si="58"/>
        <v/>
      </c>
      <c r="Z78" s="3" t="str">
        <f t="shared" si="59"/>
        <v/>
      </c>
      <c r="AA78" s="5" t="str">
        <f t="shared" si="51"/>
        <v>No action</v>
      </c>
      <c r="AB78" s="5" t="str">
        <f t="shared" si="75"/>
        <v xml:space="preserve"> </v>
      </c>
      <c r="AC78" s="5">
        <f t="shared" si="60"/>
        <v>0</v>
      </c>
      <c r="AD78" s="3" t="str">
        <f t="shared" si="61"/>
        <v/>
      </c>
      <c r="AE78" s="3" t="str">
        <f t="shared" si="62"/>
        <v/>
      </c>
      <c r="AF78" s="11">
        <f t="shared" si="63"/>
        <v>0</v>
      </c>
      <c r="AG78" s="3" t="str">
        <f t="shared" si="64"/>
        <v/>
      </c>
      <c r="AH78" s="3" t="str">
        <f t="shared" si="65"/>
        <v/>
      </c>
      <c r="AI78" s="11">
        <f t="shared" si="66"/>
        <v>0</v>
      </c>
      <c r="AJ78" s="11" t="str">
        <f t="shared" si="67"/>
        <v/>
      </c>
      <c r="AK78" s="11" t="str">
        <f t="shared" si="68"/>
        <v/>
      </c>
      <c r="AL78" s="11">
        <f t="shared" si="69"/>
        <v>0</v>
      </c>
      <c r="AM78" s="11" t="str">
        <f t="shared" si="70"/>
        <v/>
      </c>
      <c r="AN78" s="11" t="str">
        <f t="shared" si="71"/>
        <v/>
      </c>
      <c r="AO78" s="4">
        <f t="shared" si="72"/>
        <v>1.0474127617148554</v>
      </c>
      <c r="AP78" s="169"/>
      <c r="AQ78" s="170"/>
      <c r="AR78" s="170"/>
      <c r="AS78" s="7"/>
      <c r="AT78" s="4">
        <f t="shared" si="73"/>
        <v>1.0685726154868729</v>
      </c>
      <c r="AU78" s="4"/>
      <c r="AV78" s="5">
        <f t="shared" si="74"/>
        <v>0</v>
      </c>
      <c r="AW78" s="7"/>
    </row>
    <row r="79" spans="5:49" x14ac:dyDescent="0.25">
      <c r="E79" s="3">
        <v>66.58</v>
      </c>
      <c r="F79" s="3">
        <v>63.15</v>
      </c>
      <c r="G79" s="13">
        <f t="shared" si="39"/>
        <v>-5.377950403346321E-3</v>
      </c>
      <c r="H79" s="13">
        <f t="shared" si="40"/>
        <v>-4.8849669082887681E-3</v>
      </c>
      <c r="I79" s="4">
        <f t="shared" si="41"/>
        <v>1.0543151227236738</v>
      </c>
      <c r="J79" s="5">
        <f t="shared" si="42"/>
        <v>374</v>
      </c>
      <c r="K79" s="4">
        <f t="shared" si="43"/>
        <v>1.0103997400064997</v>
      </c>
      <c r="L79" s="4">
        <f t="shared" si="44"/>
        <v>1.0131865736704446</v>
      </c>
      <c r="M79" s="4">
        <f t="shared" si="45"/>
        <v>1.0144658753709199</v>
      </c>
      <c r="N79" s="4">
        <f t="shared" si="46"/>
        <v>1.0828940432261467</v>
      </c>
      <c r="O79" s="4">
        <f t="shared" si="47"/>
        <v>1.0841512890982856</v>
      </c>
      <c r="P79" s="4">
        <f t="shared" si="48"/>
        <v>1.0857984017944764</v>
      </c>
      <c r="Q79" s="4">
        <f t="shared" si="49"/>
        <v>1.0501364138587117</v>
      </c>
      <c r="R79" s="5">
        <f t="shared" si="52"/>
        <v>0</v>
      </c>
      <c r="S79" s="3" t="str">
        <f t="shared" si="53"/>
        <v/>
      </c>
      <c r="T79" s="3" t="str">
        <f t="shared" si="54"/>
        <v/>
      </c>
      <c r="U79" s="5">
        <f t="shared" si="55"/>
        <v>0</v>
      </c>
      <c r="V79" s="3" t="str">
        <f t="shared" si="56"/>
        <v/>
      </c>
      <c r="W79" s="3" t="str">
        <f t="shared" si="57"/>
        <v/>
      </c>
      <c r="X79" s="5">
        <f t="shared" si="50"/>
        <v>0</v>
      </c>
      <c r="Y79" s="3" t="str">
        <f t="shared" si="58"/>
        <v/>
      </c>
      <c r="Z79" s="3" t="str">
        <f t="shared" si="59"/>
        <v/>
      </c>
      <c r="AA79" s="5" t="str">
        <f t="shared" si="51"/>
        <v>No action</v>
      </c>
      <c r="AB79" s="5" t="str">
        <f t="shared" si="75"/>
        <v xml:space="preserve"> </v>
      </c>
      <c r="AC79" s="5">
        <f t="shared" si="60"/>
        <v>0</v>
      </c>
      <c r="AD79" s="3" t="str">
        <f t="shared" si="61"/>
        <v/>
      </c>
      <c r="AE79" s="3" t="str">
        <f t="shared" si="62"/>
        <v/>
      </c>
      <c r="AF79" s="11">
        <f t="shared" si="63"/>
        <v>0</v>
      </c>
      <c r="AG79" s="3" t="str">
        <f t="shared" si="64"/>
        <v/>
      </c>
      <c r="AH79" s="3" t="str">
        <f t="shared" si="65"/>
        <v/>
      </c>
      <c r="AI79" s="11">
        <f t="shared" si="66"/>
        <v>0</v>
      </c>
      <c r="AJ79" s="11" t="str">
        <f t="shared" si="67"/>
        <v/>
      </c>
      <c r="AK79" s="11" t="str">
        <f t="shared" si="68"/>
        <v/>
      </c>
      <c r="AL79" s="11">
        <f t="shared" si="69"/>
        <v>0</v>
      </c>
      <c r="AM79" s="11" t="str">
        <f t="shared" si="70"/>
        <v/>
      </c>
      <c r="AN79" s="11" t="str">
        <f t="shared" si="71"/>
        <v/>
      </c>
      <c r="AO79" s="4">
        <f t="shared" si="72"/>
        <v>1.0437719714964371</v>
      </c>
      <c r="AP79" s="169"/>
      <c r="AQ79" s="170"/>
      <c r="AR79" s="170"/>
      <c r="AS79" s="7"/>
      <c r="AT79" s="4">
        <f t="shared" si="73"/>
        <v>1.0648582739509105</v>
      </c>
      <c r="AU79" s="4"/>
      <c r="AV79" s="5">
        <f t="shared" si="74"/>
        <v>0</v>
      </c>
      <c r="AW79" s="7"/>
    </row>
    <row r="80" spans="5:49" x14ac:dyDescent="0.25">
      <c r="E80" s="3">
        <v>66.94</v>
      </c>
      <c r="F80" s="3">
        <v>63.46</v>
      </c>
      <c r="G80" s="13">
        <f t="shared" si="39"/>
        <v>2.5460536168937509E-3</v>
      </c>
      <c r="H80" s="13">
        <f t="shared" si="40"/>
        <v>4.2728279791106605E-3</v>
      </c>
      <c r="I80" s="4">
        <f t="shared" si="41"/>
        <v>1.0548376930349825</v>
      </c>
      <c r="J80" s="5">
        <f t="shared" si="42"/>
        <v>357</v>
      </c>
      <c r="K80" s="4">
        <f t="shared" si="43"/>
        <v>1.0103997400064997</v>
      </c>
      <c r="L80" s="4">
        <f t="shared" si="44"/>
        <v>1.0131865736704446</v>
      </c>
      <c r="M80" s="4">
        <f t="shared" si="45"/>
        <v>1.0144658753709199</v>
      </c>
      <c r="N80" s="4">
        <f t="shared" si="46"/>
        <v>1.0828940432261467</v>
      </c>
      <c r="O80" s="4">
        <f t="shared" si="47"/>
        <v>1.0841512890982856</v>
      </c>
      <c r="P80" s="4">
        <f t="shared" si="48"/>
        <v>1.0857984017944764</v>
      </c>
      <c r="Q80" s="4">
        <f t="shared" si="49"/>
        <v>1.0501364138587117</v>
      </c>
      <c r="R80" s="5">
        <f t="shared" si="52"/>
        <v>0</v>
      </c>
      <c r="S80" s="3" t="str">
        <f t="shared" si="53"/>
        <v/>
      </c>
      <c r="T80" s="3" t="str">
        <f t="shared" si="54"/>
        <v/>
      </c>
      <c r="U80" s="5">
        <f t="shared" si="55"/>
        <v>0</v>
      </c>
      <c r="V80" s="3" t="str">
        <f t="shared" si="56"/>
        <v/>
      </c>
      <c r="W80" s="3" t="str">
        <f t="shared" si="57"/>
        <v/>
      </c>
      <c r="X80" s="5">
        <f t="shared" si="50"/>
        <v>0</v>
      </c>
      <c r="Y80" s="3" t="str">
        <f t="shared" si="58"/>
        <v/>
      </c>
      <c r="Z80" s="3" t="str">
        <f t="shared" si="59"/>
        <v/>
      </c>
      <c r="AA80" s="5" t="str">
        <f t="shared" si="51"/>
        <v>No action</v>
      </c>
      <c r="AB80" s="5" t="str">
        <f t="shared" si="75"/>
        <v xml:space="preserve"> </v>
      </c>
      <c r="AC80" s="5">
        <f t="shared" si="60"/>
        <v>0</v>
      </c>
      <c r="AD80" s="3" t="str">
        <f t="shared" si="61"/>
        <v/>
      </c>
      <c r="AE80" s="3" t="str">
        <f t="shared" si="62"/>
        <v/>
      </c>
      <c r="AF80" s="11">
        <f t="shared" si="63"/>
        <v>0</v>
      </c>
      <c r="AG80" s="3" t="str">
        <f t="shared" si="64"/>
        <v/>
      </c>
      <c r="AH80" s="3" t="str">
        <f t="shared" si="65"/>
        <v/>
      </c>
      <c r="AI80" s="11">
        <f t="shared" si="66"/>
        <v>0</v>
      </c>
      <c r="AJ80" s="11" t="str">
        <f t="shared" si="67"/>
        <v/>
      </c>
      <c r="AK80" s="11" t="str">
        <f t="shared" si="68"/>
        <v/>
      </c>
      <c r="AL80" s="11">
        <f t="shared" si="69"/>
        <v>0</v>
      </c>
      <c r="AM80" s="11" t="str">
        <f t="shared" si="70"/>
        <v/>
      </c>
      <c r="AN80" s="11" t="str">
        <f t="shared" si="71"/>
        <v/>
      </c>
      <c r="AO80" s="4">
        <f t="shared" si="72"/>
        <v>1.0442893161046327</v>
      </c>
      <c r="AP80" s="169"/>
      <c r="AQ80" s="170"/>
      <c r="AR80" s="170"/>
      <c r="AS80" s="7"/>
      <c r="AT80" s="4">
        <f t="shared" si="73"/>
        <v>1.0653860699653324</v>
      </c>
      <c r="AU80" s="4"/>
      <c r="AV80" s="5">
        <f t="shared" si="74"/>
        <v>0</v>
      </c>
      <c r="AW80" s="7"/>
    </row>
    <row r="81" spans="5:49" x14ac:dyDescent="0.25">
      <c r="E81" s="3">
        <v>66.77</v>
      </c>
      <c r="F81" s="3">
        <v>63.19</v>
      </c>
      <c r="G81" s="13">
        <f t="shared" si="39"/>
        <v>-4.1759880686055295E-3</v>
      </c>
      <c r="H81" s="13">
        <f t="shared" si="40"/>
        <v>-3.7836985653476596E-3</v>
      </c>
      <c r="I81" s="4">
        <f t="shared" si="41"/>
        <v>1.0566545339452444</v>
      </c>
      <c r="J81" s="5">
        <f t="shared" si="42"/>
        <v>318</v>
      </c>
      <c r="K81" s="4">
        <f t="shared" si="43"/>
        <v>1.0103997400064997</v>
      </c>
      <c r="L81" s="4">
        <f t="shared" si="44"/>
        <v>1.0131865736704446</v>
      </c>
      <c r="M81" s="4">
        <f t="shared" si="45"/>
        <v>1.0144658753709199</v>
      </c>
      <c r="N81" s="4">
        <f t="shared" si="46"/>
        <v>1.0828940432261467</v>
      </c>
      <c r="O81" s="4">
        <f t="shared" si="47"/>
        <v>1.0841512890982856</v>
      </c>
      <c r="P81" s="4">
        <f t="shared" si="48"/>
        <v>1.0857984017944764</v>
      </c>
      <c r="Q81" s="4">
        <f t="shared" si="49"/>
        <v>1.0501364138587117</v>
      </c>
      <c r="R81" s="5">
        <f t="shared" si="52"/>
        <v>0</v>
      </c>
      <c r="S81" s="3" t="str">
        <f t="shared" si="53"/>
        <v/>
      </c>
      <c r="T81" s="3" t="str">
        <f t="shared" si="54"/>
        <v/>
      </c>
      <c r="U81" s="5">
        <f t="shared" si="55"/>
        <v>0</v>
      </c>
      <c r="V81" s="3" t="str">
        <f t="shared" si="56"/>
        <v/>
      </c>
      <c r="W81" s="3" t="str">
        <f t="shared" si="57"/>
        <v/>
      </c>
      <c r="X81" s="5">
        <f t="shared" si="50"/>
        <v>0</v>
      </c>
      <c r="Y81" s="3" t="str">
        <f t="shared" si="58"/>
        <v/>
      </c>
      <c r="Z81" s="3" t="str">
        <f t="shared" si="59"/>
        <v/>
      </c>
      <c r="AA81" s="5" t="str">
        <f t="shared" si="51"/>
        <v>No action</v>
      </c>
      <c r="AB81" s="5" t="str">
        <f t="shared" si="75"/>
        <v xml:space="preserve"> </v>
      </c>
      <c r="AC81" s="5">
        <f t="shared" si="60"/>
        <v>0</v>
      </c>
      <c r="AD81" s="3" t="str">
        <f t="shared" si="61"/>
        <v/>
      </c>
      <c r="AE81" s="3" t="str">
        <f t="shared" si="62"/>
        <v/>
      </c>
      <c r="AF81" s="11">
        <f t="shared" si="63"/>
        <v>0</v>
      </c>
      <c r="AG81" s="3" t="str">
        <f t="shared" si="64"/>
        <v/>
      </c>
      <c r="AH81" s="3" t="str">
        <f t="shared" si="65"/>
        <v/>
      </c>
      <c r="AI81" s="11">
        <f t="shared" si="66"/>
        <v>0</v>
      </c>
      <c r="AJ81" s="11" t="str">
        <f t="shared" si="67"/>
        <v/>
      </c>
      <c r="AK81" s="11" t="str">
        <f t="shared" si="68"/>
        <v/>
      </c>
      <c r="AL81" s="11">
        <f t="shared" si="69"/>
        <v>0</v>
      </c>
      <c r="AM81" s="11" t="str">
        <f t="shared" si="70"/>
        <v/>
      </c>
      <c r="AN81" s="11" t="str">
        <f t="shared" si="71"/>
        <v/>
      </c>
      <c r="AO81" s="4">
        <f t="shared" si="72"/>
        <v>1.0460879886057919</v>
      </c>
      <c r="AP81" s="169"/>
      <c r="AQ81" s="170"/>
      <c r="AR81" s="170"/>
      <c r="AS81" s="7"/>
      <c r="AT81" s="4">
        <f t="shared" si="73"/>
        <v>1.067221079284697</v>
      </c>
      <c r="AU81" s="4"/>
      <c r="AV81" s="5">
        <f t="shared" si="74"/>
        <v>0</v>
      </c>
      <c r="AW81" s="7"/>
    </row>
    <row r="82" spans="5:49" x14ac:dyDescent="0.25">
      <c r="E82" s="3">
        <v>67.05</v>
      </c>
      <c r="F82" s="3">
        <v>63.43</v>
      </c>
      <c r="G82" s="13">
        <f t="shared" si="39"/>
        <v>7.2104551599820876E-3</v>
      </c>
      <c r="H82" s="13">
        <f t="shared" si="40"/>
        <v>1.2127014520504131E-2</v>
      </c>
      <c r="I82" s="4">
        <f t="shared" si="41"/>
        <v>1.0570707866939932</v>
      </c>
      <c r="J82" s="5">
        <f t="shared" si="42"/>
        <v>310</v>
      </c>
      <c r="K82" s="4">
        <f t="shared" si="43"/>
        <v>1.0103997400064997</v>
      </c>
      <c r="L82" s="4">
        <f t="shared" si="44"/>
        <v>1.0131865736704446</v>
      </c>
      <c r="M82" s="4">
        <f t="shared" si="45"/>
        <v>1.0144658753709199</v>
      </c>
      <c r="N82" s="4">
        <f t="shared" si="46"/>
        <v>1.0828940432261467</v>
      </c>
      <c r="O82" s="4">
        <f t="shared" si="47"/>
        <v>1.0841512890982856</v>
      </c>
      <c r="P82" s="4">
        <f t="shared" si="48"/>
        <v>1.0857984017944764</v>
      </c>
      <c r="Q82" s="4">
        <f t="shared" si="49"/>
        <v>1.0501364138587117</v>
      </c>
      <c r="R82" s="5">
        <f t="shared" si="52"/>
        <v>0</v>
      </c>
      <c r="S82" s="3" t="str">
        <f t="shared" si="53"/>
        <v/>
      </c>
      <c r="T82" s="3" t="str">
        <f t="shared" si="54"/>
        <v/>
      </c>
      <c r="U82" s="5">
        <f t="shared" si="55"/>
        <v>0</v>
      </c>
      <c r="V82" s="3" t="str">
        <f t="shared" si="56"/>
        <v/>
      </c>
      <c r="W82" s="3" t="str">
        <f t="shared" si="57"/>
        <v/>
      </c>
      <c r="X82" s="5">
        <f t="shared" si="50"/>
        <v>0</v>
      </c>
      <c r="Y82" s="3" t="str">
        <f t="shared" si="58"/>
        <v/>
      </c>
      <c r="Z82" s="3" t="str">
        <f t="shared" si="59"/>
        <v/>
      </c>
      <c r="AA82" s="5" t="str">
        <f t="shared" si="51"/>
        <v>No action</v>
      </c>
      <c r="AB82" s="5" t="str">
        <f t="shared" si="75"/>
        <v xml:space="preserve"> </v>
      </c>
      <c r="AC82" s="5">
        <f t="shared" si="60"/>
        <v>0</v>
      </c>
      <c r="AD82" s="3" t="str">
        <f t="shared" si="61"/>
        <v/>
      </c>
      <c r="AE82" s="3" t="str">
        <f t="shared" si="62"/>
        <v/>
      </c>
      <c r="AF82" s="11">
        <f t="shared" si="63"/>
        <v>0</v>
      </c>
      <c r="AG82" s="3" t="str">
        <f t="shared" si="64"/>
        <v/>
      </c>
      <c r="AH82" s="3" t="str">
        <f t="shared" si="65"/>
        <v/>
      </c>
      <c r="AI82" s="11">
        <f t="shared" si="66"/>
        <v>0</v>
      </c>
      <c r="AJ82" s="11" t="str">
        <f t="shared" si="67"/>
        <v/>
      </c>
      <c r="AK82" s="11" t="str">
        <f t="shared" si="68"/>
        <v/>
      </c>
      <c r="AL82" s="11">
        <f t="shared" si="69"/>
        <v>0</v>
      </c>
      <c r="AM82" s="11" t="str">
        <f t="shared" si="70"/>
        <v/>
      </c>
      <c r="AN82" s="11" t="str">
        <f t="shared" si="71"/>
        <v/>
      </c>
      <c r="AO82" s="4">
        <f t="shared" si="72"/>
        <v>1.0465000788270533</v>
      </c>
      <c r="AP82" s="169"/>
      <c r="AQ82" s="170"/>
      <c r="AR82" s="170"/>
      <c r="AS82" s="7"/>
      <c r="AT82" s="4">
        <f t="shared" si="73"/>
        <v>1.0676414945609332</v>
      </c>
      <c r="AU82" s="4"/>
      <c r="AV82" s="5">
        <f t="shared" si="74"/>
        <v>0</v>
      </c>
      <c r="AW82" s="7"/>
    </row>
    <row r="83" spans="5:49" x14ac:dyDescent="0.25">
      <c r="E83" s="3">
        <v>66.569999999999993</v>
      </c>
      <c r="F83" s="3">
        <v>62.67</v>
      </c>
      <c r="G83" s="13">
        <f t="shared" si="39"/>
        <v>1.9136558481322785E-2</v>
      </c>
      <c r="H83" s="13">
        <f t="shared" si="40"/>
        <v>2.1515892420537863E-2</v>
      </c>
      <c r="I83" s="4">
        <f t="shared" si="41"/>
        <v>1.0622307324078506</v>
      </c>
      <c r="J83" s="5">
        <f t="shared" si="42"/>
        <v>249</v>
      </c>
      <c r="K83" s="4">
        <f t="shared" si="43"/>
        <v>1.0103997400064997</v>
      </c>
      <c r="L83" s="4">
        <f t="shared" si="44"/>
        <v>1.0131865736704446</v>
      </c>
      <c r="M83" s="4">
        <f t="shared" si="45"/>
        <v>1.0144658753709199</v>
      </c>
      <c r="N83" s="4">
        <f t="shared" si="46"/>
        <v>1.0828940432261467</v>
      </c>
      <c r="O83" s="4">
        <f t="shared" si="47"/>
        <v>1.0841512890982856</v>
      </c>
      <c r="P83" s="4">
        <f t="shared" si="48"/>
        <v>1.0857984017944764</v>
      </c>
      <c r="Q83" s="4">
        <f t="shared" si="49"/>
        <v>1.0501364138587117</v>
      </c>
      <c r="R83" s="5">
        <f t="shared" si="52"/>
        <v>0</v>
      </c>
      <c r="S83" s="3" t="str">
        <f t="shared" si="53"/>
        <v/>
      </c>
      <c r="T83" s="3" t="str">
        <f t="shared" si="54"/>
        <v/>
      </c>
      <c r="U83" s="5">
        <f t="shared" si="55"/>
        <v>0</v>
      </c>
      <c r="V83" s="3" t="str">
        <f t="shared" si="56"/>
        <v/>
      </c>
      <c r="W83" s="3" t="str">
        <f t="shared" si="57"/>
        <v/>
      </c>
      <c r="X83" s="5">
        <f t="shared" si="50"/>
        <v>0</v>
      </c>
      <c r="Y83" s="3" t="str">
        <f t="shared" si="58"/>
        <v/>
      </c>
      <c r="Z83" s="3" t="str">
        <f t="shared" si="59"/>
        <v/>
      </c>
      <c r="AA83" s="5" t="str">
        <f t="shared" si="51"/>
        <v>No action</v>
      </c>
      <c r="AB83" s="5" t="str">
        <f t="shared" si="75"/>
        <v xml:space="preserve"> </v>
      </c>
      <c r="AC83" s="5">
        <f t="shared" si="60"/>
        <v>0</v>
      </c>
      <c r="AD83" s="3" t="str">
        <f t="shared" si="61"/>
        <v/>
      </c>
      <c r="AE83" s="3" t="str">
        <f t="shared" si="62"/>
        <v/>
      </c>
      <c r="AF83" s="11">
        <f t="shared" si="63"/>
        <v>0</v>
      </c>
      <c r="AG83" s="3" t="str">
        <f t="shared" si="64"/>
        <v/>
      </c>
      <c r="AH83" s="3" t="str">
        <f t="shared" si="65"/>
        <v/>
      </c>
      <c r="AI83" s="11">
        <f t="shared" si="66"/>
        <v>0</v>
      </c>
      <c r="AJ83" s="11" t="str">
        <f t="shared" si="67"/>
        <v/>
      </c>
      <c r="AK83" s="11" t="str">
        <f t="shared" si="68"/>
        <v/>
      </c>
      <c r="AL83" s="11">
        <f t="shared" si="69"/>
        <v>0</v>
      </c>
      <c r="AM83" s="11" t="str">
        <f t="shared" si="70"/>
        <v/>
      </c>
      <c r="AN83" s="11" t="str">
        <f t="shared" si="71"/>
        <v/>
      </c>
      <c r="AO83" s="4">
        <f t="shared" si="72"/>
        <v>1.0516084250837721</v>
      </c>
      <c r="AP83" s="169"/>
      <c r="AQ83" s="170"/>
      <c r="AR83" s="170"/>
      <c r="AS83" s="7"/>
      <c r="AT83" s="4">
        <f t="shared" si="73"/>
        <v>1.0728530397319291</v>
      </c>
      <c r="AU83" s="4"/>
      <c r="AV83" s="5">
        <f t="shared" si="74"/>
        <v>0</v>
      </c>
      <c r="AW83" s="7"/>
    </row>
    <row r="84" spans="5:49" x14ac:dyDescent="0.25">
      <c r="E84" s="3">
        <v>65.319999999999993</v>
      </c>
      <c r="F84" s="3">
        <v>61.35</v>
      </c>
      <c r="G84" s="13">
        <f t="shared" si="39"/>
        <v>-1.2232415902142524E-3</v>
      </c>
      <c r="H84" s="13">
        <f t="shared" si="40"/>
        <v>-1.3022952954582223E-3</v>
      </c>
      <c r="I84" s="4">
        <f t="shared" si="41"/>
        <v>1.0647106764466177</v>
      </c>
      <c r="J84" s="5">
        <f t="shared" si="42"/>
        <v>218</v>
      </c>
      <c r="K84" s="4">
        <f t="shared" si="43"/>
        <v>1.0103997400064997</v>
      </c>
      <c r="L84" s="4">
        <f t="shared" si="44"/>
        <v>1.0131865736704446</v>
      </c>
      <c r="M84" s="4">
        <f t="shared" si="45"/>
        <v>1.0144658753709199</v>
      </c>
      <c r="N84" s="4">
        <f t="shared" si="46"/>
        <v>1.0828940432261467</v>
      </c>
      <c r="O84" s="4">
        <f t="shared" si="47"/>
        <v>1.0841512890982856</v>
      </c>
      <c r="P84" s="4">
        <f t="shared" si="48"/>
        <v>1.0857984017944764</v>
      </c>
      <c r="Q84" s="4">
        <f t="shared" si="49"/>
        <v>1.0501364138587117</v>
      </c>
      <c r="R84" s="5">
        <f t="shared" si="52"/>
        <v>0</v>
      </c>
      <c r="S84" s="3" t="str">
        <f t="shared" si="53"/>
        <v/>
      </c>
      <c r="T84" s="3" t="str">
        <f t="shared" si="54"/>
        <v/>
      </c>
      <c r="U84" s="5">
        <f t="shared" si="55"/>
        <v>0</v>
      </c>
      <c r="V84" s="3" t="str">
        <f t="shared" si="56"/>
        <v/>
      </c>
      <c r="W84" s="3" t="str">
        <f t="shared" si="57"/>
        <v/>
      </c>
      <c r="X84" s="5">
        <f t="shared" si="50"/>
        <v>0</v>
      </c>
      <c r="Y84" s="3" t="str">
        <f t="shared" si="58"/>
        <v/>
      </c>
      <c r="Z84" s="3" t="str">
        <f t="shared" si="59"/>
        <v/>
      </c>
      <c r="AA84" s="5" t="str">
        <f t="shared" si="51"/>
        <v>No action</v>
      </c>
      <c r="AB84" s="5" t="str">
        <f t="shared" si="75"/>
        <v xml:space="preserve"> </v>
      </c>
      <c r="AC84" s="5">
        <f t="shared" si="60"/>
        <v>0</v>
      </c>
      <c r="AD84" s="3" t="str">
        <f t="shared" si="61"/>
        <v/>
      </c>
      <c r="AE84" s="3" t="str">
        <f t="shared" si="62"/>
        <v/>
      </c>
      <c r="AF84" s="11">
        <f t="shared" si="63"/>
        <v>0</v>
      </c>
      <c r="AG84" s="3" t="str">
        <f t="shared" si="64"/>
        <v/>
      </c>
      <c r="AH84" s="3" t="str">
        <f t="shared" si="65"/>
        <v/>
      </c>
      <c r="AI84" s="11">
        <f t="shared" si="66"/>
        <v>0</v>
      </c>
      <c r="AJ84" s="11" t="str">
        <f t="shared" si="67"/>
        <v/>
      </c>
      <c r="AK84" s="11" t="str">
        <f t="shared" si="68"/>
        <v/>
      </c>
      <c r="AL84" s="11">
        <f t="shared" si="69"/>
        <v>0</v>
      </c>
      <c r="AM84" s="11" t="str">
        <f t="shared" si="70"/>
        <v/>
      </c>
      <c r="AN84" s="11" t="str">
        <f t="shared" si="71"/>
        <v/>
      </c>
      <c r="AO84" s="4">
        <f t="shared" si="72"/>
        <v>1.0540635696821514</v>
      </c>
      <c r="AP84" s="169"/>
      <c r="AQ84" s="170"/>
      <c r="AR84" s="170"/>
      <c r="AS84" s="7"/>
      <c r="AT84" s="4">
        <f t="shared" si="73"/>
        <v>1.0753577832110839</v>
      </c>
      <c r="AU84" s="4"/>
      <c r="AV84" s="5">
        <f t="shared" si="74"/>
        <v>0</v>
      </c>
      <c r="AW84" s="7"/>
    </row>
    <row r="85" spans="5:49" x14ac:dyDescent="0.25">
      <c r="E85" s="3">
        <v>65.400000000000006</v>
      </c>
      <c r="F85" s="3">
        <v>61.43</v>
      </c>
      <c r="G85" s="13">
        <f t="shared" si="39"/>
        <v>-1.0739676297080503E-2</v>
      </c>
      <c r="H85" s="13">
        <f t="shared" si="40"/>
        <v>-1.1425812681042813E-2</v>
      </c>
      <c r="I85" s="4">
        <f t="shared" si="41"/>
        <v>1.0646264040371156</v>
      </c>
      <c r="J85" s="5">
        <f t="shared" si="42"/>
        <v>219</v>
      </c>
      <c r="K85" s="4">
        <f t="shared" si="43"/>
        <v>1.0103997400064997</v>
      </c>
      <c r="L85" s="4">
        <f t="shared" si="44"/>
        <v>1.0131865736704446</v>
      </c>
      <c r="M85" s="4">
        <f t="shared" si="45"/>
        <v>1.0144658753709199</v>
      </c>
      <c r="N85" s="4">
        <f t="shared" si="46"/>
        <v>1.0828940432261467</v>
      </c>
      <c r="O85" s="4">
        <f t="shared" si="47"/>
        <v>1.0841512890982856</v>
      </c>
      <c r="P85" s="4">
        <f t="shared" si="48"/>
        <v>1.0857984017944764</v>
      </c>
      <c r="Q85" s="4">
        <f t="shared" si="49"/>
        <v>1.0501364138587117</v>
      </c>
      <c r="R85" s="5">
        <f t="shared" si="52"/>
        <v>0</v>
      </c>
      <c r="S85" s="3" t="str">
        <f t="shared" si="53"/>
        <v/>
      </c>
      <c r="T85" s="3" t="str">
        <f t="shared" si="54"/>
        <v/>
      </c>
      <c r="U85" s="5">
        <f t="shared" si="55"/>
        <v>0</v>
      </c>
      <c r="V85" s="3" t="str">
        <f t="shared" si="56"/>
        <v/>
      </c>
      <c r="W85" s="3" t="str">
        <f t="shared" si="57"/>
        <v/>
      </c>
      <c r="X85" s="5">
        <f t="shared" si="50"/>
        <v>0</v>
      </c>
      <c r="Y85" s="3" t="str">
        <f t="shared" si="58"/>
        <v/>
      </c>
      <c r="Z85" s="3" t="str">
        <f t="shared" si="59"/>
        <v/>
      </c>
      <c r="AA85" s="5" t="str">
        <f t="shared" si="51"/>
        <v>No action</v>
      </c>
      <c r="AB85" s="5" t="str">
        <f t="shared" si="75"/>
        <v xml:space="preserve"> </v>
      </c>
      <c r="AC85" s="5">
        <f t="shared" si="60"/>
        <v>0</v>
      </c>
      <c r="AD85" s="3" t="str">
        <f t="shared" si="61"/>
        <v/>
      </c>
      <c r="AE85" s="3" t="str">
        <f t="shared" si="62"/>
        <v/>
      </c>
      <c r="AF85" s="11">
        <f t="shared" si="63"/>
        <v>0</v>
      </c>
      <c r="AG85" s="3" t="str">
        <f t="shared" si="64"/>
        <v/>
      </c>
      <c r="AH85" s="3" t="str">
        <f t="shared" si="65"/>
        <v/>
      </c>
      <c r="AI85" s="11">
        <f t="shared" si="66"/>
        <v>0</v>
      </c>
      <c r="AJ85" s="11" t="str">
        <f t="shared" si="67"/>
        <v/>
      </c>
      <c r="AK85" s="11" t="str">
        <f t="shared" si="68"/>
        <v/>
      </c>
      <c r="AL85" s="11">
        <f t="shared" si="69"/>
        <v>0</v>
      </c>
      <c r="AM85" s="11" t="str">
        <f t="shared" si="70"/>
        <v/>
      </c>
      <c r="AN85" s="11" t="str">
        <f t="shared" si="71"/>
        <v/>
      </c>
      <c r="AO85" s="4">
        <f t="shared" si="72"/>
        <v>1.0539801399967446</v>
      </c>
      <c r="AP85" s="169"/>
      <c r="AQ85" s="170"/>
      <c r="AR85" s="170"/>
      <c r="AS85" s="7"/>
      <c r="AT85" s="4">
        <f t="shared" si="73"/>
        <v>1.0752726680774867</v>
      </c>
      <c r="AU85" s="4"/>
      <c r="AV85" s="5">
        <f t="shared" si="74"/>
        <v>0</v>
      </c>
      <c r="AW85" s="7"/>
    </row>
    <row r="86" spans="5:49" x14ac:dyDescent="0.25">
      <c r="E86" s="3">
        <v>66.11</v>
      </c>
      <c r="F86" s="3">
        <v>62.14</v>
      </c>
      <c r="G86" s="13">
        <f t="shared" si="39"/>
        <v>1.6607719514070363E-2</v>
      </c>
      <c r="H86" s="13">
        <f t="shared" si="40"/>
        <v>3.715070263285547E-3</v>
      </c>
      <c r="I86" s="4">
        <f t="shared" si="41"/>
        <v>1.0638879948503379</v>
      </c>
      <c r="J86" s="5">
        <f t="shared" si="42"/>
        <v>231</v>
      </c>
      <c r="K86" s="4">
        <f t="shared" si="43"/>
        <v>1.0103997400064997</v>
      </c>
      <c r="L86" s="4">
        <f t="shared" si="44"/>
        <v>1.0131865736704446</v>
      </c>
      <c r="M86" s="4">
        <f t="shared" si="45"/>
        <v>1.0144658753709199</v>
      </c>
      <c r="N86" s="4">
        <f t="shared" si="46"/>
        <v>1.0828940432261467</v>
      </c>
      <c r="O86" s="4">
        <f t="shared" si="47"/>
        <v>1.0841512890982856</v>
      </c>
      <c r="P86" s="4">
        <f t="shared" si="48"/>
        <v>1.0857984017944764</v>
      </c>
      <c r="Q86" s="4">
        <f t="shared" si="49"/>
        <v>1.0501364138587117</v>
      </c>
      <c r="R86" s="5">
        <f t="shared" si="52"/>
        <v>0</v>
      </c>
      <c r="S86" s="3" t="str">
        <f t="shared" si="53"/>
        <v/>
      </c>
      <c r="T86" s="3" t="str">
        <f t="shared" si="54"/>
        <v/>
      </c>
      <c r="U86" s="5">
        <f t="shared" si="55"/>
        <v>0</v>
      </c>
      <c r="V86" s="3" t="str">
        <f t="shared" si="56"/>
        <v/>
      </c>
      <c r="W86" s="3" t="str">
        <f t="shared" si="57"/>
        <v/>
      </c>
      <c r="X86" s="5">
        <f t="shared" si="50"/>
        <v>0</v>
      </c>
      <c r="Y86" s="3" t="str">
        <f t="shared" si="58"/>
        <v/>
      </c>
      <c r="Z86" s="3" t="str">
        <f t="shared" si="59"/>
        <v/>
      </c>
      <c r="AA86" s="5" t="str">
        <f t="shared" si="51"/>
        <v>No action</v>
      </c>
      <c r="AB86" s="5" t="str">
        <f t="shared" si="75"/>
        <v xml:space="preserve"> </v>
      </c>
      <c r="AC86" s="5">
        <f t="shared" si="60"/>
        <v>0</v>
      </c>
      <c r="AD86" s="3" t="str">
        <f t="shared" si="61"/>
        <v/>
      </c>
      <c r="AE86" s="3" t="str">
        <f t="shared" si="62"/>
        <v/>
      </c>
      <c r="AF86" s="11">
        <f t="shared" si="63"/>
        <v>0</v>
      </c>
      <c r="AG86" s="3" t="str">
        <f t="shared" si="64"/>
        <v/>
      </c>
      <c r="AH86" s="3" t="str">
        <f t="shared" si="65"/>
        <v/>
      </c>
      <c r="AI86" s="11">
        <f t="shared" si="66"/>
        <v>0</v>
      </c>
      <c r="AJ86" s="11" t="str">
        <f t="shared" si="67"/>
        <v/>
      </c>
      <c r="AK86" s="11" t="str">
        <f t="shared" si="68"/>
        <v/>
      </c>
      <c r="AL86" s="11">
        <f t="shared" si="69"/>
        <v>0</v>
      </c>
      <c r="AM86" s="11" t="str">
        <f t="shared" si="70"/>
        <v/>
      </c>
      <c r="AN86" s="11" t="str">
        <f t="shared" si="71"/>
        <v/>
      </c>
      <c r="AO86" s="4">
        <f t="shared" si="72"/>
        <v>1.0532491149018346</v>
      </c>
      <c r="AP86" s="169"/>
      <c r="AQ86" s="170"/>
      <c r="AR86" s="170"/>
      <c r="AS86" s="7"/>
      <c r="AT86" s="4">
        <f t="shared" si="73"/>
        <v>1.0745268747988412</v>
      </c>
      <c r="AU86" s="4"/>
      <c r="AV86" s="5">
        <f t="shared" si="74"/>
        <v>0</v>
      </c>
      <c r="AW86" s="7"/>
    </row>
    <row r="87" spans="5:49" x14ac:dyDescent="0.25">
      <c r="E87" s="3">
        <v>65.03</v>
      </c>
      <c r="F87" s="3">
        <v>61.91</v>
      </c>
      <c r="G87" s="13">
        <f t="shared" si="39"/>
        <v>-1.2752391073326264E-2</v>
      </c>
      <c r="H87" s="13">
        <f t="shared" si="40"/>
        <v>-1.6364791865268513E-2</v>
      </c>
      <c r="I87" s="4">
        <f t="shared" si="41"/>
        <v>1.050395735745437</v>
      </c>
      <c r="J87" s="5">
        <f t="shared" si="42"/>
        <v>449</v>
      </c>
      <c r="K87" s="4">
        <f t="shared" si="43"/>
        <v>1.0103997400064997</v>
      </c>
      <c r="L87" s="4">
        <f t="shared" si="44"/>
        <v>1.0131865736704446</v>
      </c>
      <c r="M87" s="4">
        <f t="shared" si="45"/>
        <v>1.0144658753709199</v>
      </c>
      <c r="N87" s="4">
        <f t="shared" si="46"/>
        <v>1.0828940432261467</v>
      </c>
      <c r="O87" s="4">
        <f t="shared" si="47"/>
        <v>1.0841512890982856</v>
      </c>
      <c r="P87" s="4">
        <f t="shared" si="48"/>
        <v>1.0857984017944764</v>
      </c>
      <c r="Q87" s="4">
        <f t="shared" si="49"/>
        <v>1.0501364138587117</v>
      </c>
      <c r="R87" s="5">
        <f t="shared" si="52"/>
        <v>0</v>
      </c>
      <c r="S87" s="3" t="str">
        <f t="shared" si="53"/>
        <v/>
      </c>
      <c r="T87" s="3" t="str">
        <f t="shared" si="54"/>
        <v/>
      </c>
      <c r="U87" s="5">
        <f t="shared" si="55"/>
        <v>1</v>
      </c>
      <c r="V87" s="3">
        <f t="shared" si="56"/>
        <v>65.03</v>
      </c>
      <c r="W87" s="3">
        <f t="shared" si="57"/>
        <v>61.91</v>
      </c>
      <c r="X87" s="5">
        <f t="shared" si="50"/>
        <v>0</v>
      </c>
      <c r="Y87" s="3" t="str">
        <f t="shared" si="58"/>
        <v/>
      </c>
      <c r="Z87" s="3" t="str">
        <f t="shared" si="59"/>
        <v/>
      </c>
      <c r="AA87" s="5" t="str">
        <f t="shared" si="51"/>
        <v>No action</v>
      </c>
      <c r="AB87" s="5" t="str">
        <f t="shared" si="75"/>
        <v xml:space="preserve"> </v>
      </c>
      <c r="AC87" s="5">
        <f t="shared" si="60"/>
        <v>0</v>
      </c>
      <c r="AD87" s="3" t="str">
        <f t="shared" si="61"/>
        <v/>
      </c>
      <c r="AE87" s="3" t="str">
        <f t="shared" si="62"/>
        <v/>
      </c>
      <c r="AF87" s="11">
        <f t="shared" si="63"/>
        <v>0</v>
      </c>
      <c r="AG87" s="3" t="str">
        <f t="shared" si="64"/>
        <v/>
      </c>
      <c r="AH87" s="3" t="str">
        <f t="shared" si="65"/>
        <v/>
      </c>
      <c r="AI87" s="11">
        <f t="shared" si="66"/>
        <v>0</v>
      </c>
      <c r="AJ87" s="11" t="str">
        <f t="shared" si="67"/>
        <v/>
      </c>
      <c r="AK87" s="11" t="str">
        <f t="shared" si="68"/>
        <v/>
      </c>
      <c r="AL87" s="11">
        <f t="shared" si="69"/>
        <v>0</v>
      </c>
      <c r="AM87" s="11" t="str">
        <f t="shared" si="70"/>
        <v/>
      </c>
      <c r="AN87" s="11" t="str">
        <f t="shared" si="71"/>
        <v/>
      </c>
      <c r="AO87" s="4">
        <f t="shared" si="72"/>
        <v>1.0398917783879826</v>
      </c>
      <c r="AP87" s="169"/>
      <c r="AQ87" s="170"/>
      <c r="AR87" s="170"/>
      <c r="AS87" s="7"/>
      <c r="AT87" s="4">
        <f t="shared" si="73"/>
        <v>1.0608996931028913</v>
      </c>
      <c r="AU87" s="4"/>
      <c r="AV87" s="5">
        <f t="shared" si="74"/>
        <v>0</v>
      </c>
      <c r="AW87" s="7"/>
    </row>
    <row r="88" spans="5:49" x14ac:dyDescent="0.25">
      <c r="E88" s="3">
        <v>65.87</v>
      </c>
      <c r="F88" s="3">
        <v>62.94</v>
      </c>
      <c r="G88" s="13">
        <f t="shared" si="39"/>
        <v>-1.3626834381551323E-2</v>
      </c>
      <c r="H88" s="13">
        <f t="shared" si="40"/>
        <v>-1.4406514249921676E-2</v>
      </c>
      <c r="I88" s="4">
        <f t="shared" si="41"/>
        <v>1.0465522720050844</v>
      </c>
      <c r="J88" s="5">
        <f t="shared" si="42"/>
        <v>528</v>
      </c>
      <c r="K88" s="4">
        <f t="shared" si="43"/>
        <v>1.0103997400064997</v>
      </c>
      <c r="L88" s="4">
        <f t="shared" si="44"/>
        <v>1.0131865736704446</v>
      </c>
      <c r="M88" s="4">
        <f t="shared" si="45"/>
        <v>1.0144658753709199</v>
      </c>
      <c r="N88" s="4">
        <f t="shared" si="46"/>
        <v>1.0828940432261467</v>
      </c>
      <c r="O88" s="4">
        <f t="shared" si="47"/>
        <v>1.0841512890982856</v>
      </c>
      <c r="P88" s="4">
        <f t="shared" si="48"/>
        <v>1.0857984017944764</v>
      </c>
      <c r="Q88" s="4">
        <f t="shared" si="49"/>
        <v>1.0501364138587117</v>
      </c>
      <c r="R88" s="5">
        <f t="shared" si="52"/>
        <v>0</v>
      </c>
      <c r="S88" s="3" t="str">
        <f t="shared" si="53"/>
        <v/>
      </c>
      <c r="T88" s="3" t="str">
        <f t="shared" si="54"/>
        <v/>
      </c>
      <c r="U88" s="5">
        <f t="shared" si="55"/>
        <v>0</v>
      </c>
      <c r="V88" s="3" t="str">
        <f t="shared" si="56"/>
        <v/>
      </c>
      <c r="W88" s="3" t="str">
        <f t="shared" si="57"/>
        <v/>
      </c>
      <c r="X88" s="5">
        <f t="shared" si="50"/>
        <v>0</v>
      </c>
      <c r="Y88" s="3" t="str">
        <f t="shared" si="58"/>
        <v/>
      </c>
      <c r="Z88" s="3" t="str">
        <f t="shared" si="59"/>
        <v/>
      </c>
      <c r="AA88" s="5" t="str">
        <f t="shared" si="51"/>
        <v>No action</v>
      </c>
      <c r="AB88" s="5" t="str">
        <f t="shared" si="75"/>
        <v xml:space="preserve"> </v>
      </c>
      <c r="AC88" s="5">
        <f t="shared" si="60"/>
        <v>0</v>
      </c>
      <c r="AD88" s="3" t="str">
        <f t="shared" si="61"/>
        <v/>
      </c>
      <c r="AE88" s="3" t="str">
        <f t="shared" si="62"/>
        <v/>
      </c>
      <c r="AF88" s="11">
        <f t="shared" si="63"/>
        <v>0</v>
      </c>
      <c r="AG88" s="3" t="str">
        <f t="shared" si="64"/>
        <v/>
      </c>
      <c r="AH88" s="3" t="str">
        <f t="shared" si="65"/>
        <v/>
      </c>
      <c r="AI88" s="11">
        <f t="shared" si="66"/>
        <v>0</v>
      </c>
      <c r="AJ88" s="11" t="str">
        <f t="shared" si="67"/>
        <v/>
      </c>
      <c r="AK88" s="11" t="str">
        <f t="shared" si="68"/>
        <v/>
      </c>
      <c r="AL88" s="11">
        <f t="shared" si="69"/>
        <v>0</v>
      </c>
      <c r="AM88" s="11" t="str">
        <f t="shared" si="70"/>
        <v/>
      </c>
      <c r="AN88" s="11" t="str">
        <f t="shared" si="71"/>
        <v/>
      </c>
      <c r="AO88" s="4">
        <f t="shared" si="72"/>
        <v>1.0360867492850336</v>
      </c>
      <c r="AP88" s="169"/>
      <c r="AQ88" s="170"/>
      <c r="AR88" s="170"/>
      <c r="AS88" s="7"/>
      <c r="AT88" s="4">
        <f t="shared" si="73"/>
        <v>1.0570177947251351</v>
      </c>
      <c r="AU88" s="4"/>
      <c r="AV88" s="5">
        <f t="shared" si="74"/>
        <v>0</v>
      </c>
      <c r="AW88" s="7"/>
    </row>
    <row r="89" spans="5:49" x14ac:dyDescent="0.25">
      <c r="E89" s="3">
        <v>66.78</v>
      </c>
      <c r="F89" s="3">
        <v>63.86</v>
      </c>
      <c r="G89" s="13">
        <f t="shared" si="39"/>
        <v>-1.8662747979426797E-2</v>
      </c>
      <c r="H89" s="13">
        <f t="shared" si="40"/>
        <v>-1.7689586217505049E-2</v>
      </c>
      <c r="I89" s="4">
        <f t="shared" si="41"/>
        <v>1.045725023488882</v>
      </c>
      <c r="J89" s="5">
        <f t="shared" si="42"/>
        <v>551</v>
      </c>
      <c r="K89" s="4">
        <f t="shared" si="43"/>
        <v>1.0103997400064997</v>
      </c>
      <c r="L89" s="4">
        <f t="shared" si="44"/>
        <v>1.0131865736704446</v>
      </c>
      <c r="M89" s="4">
        <f t="shared" si="45"/>
        <v>1.0144658753709199</v>
      </c>
      <c r="N89" s="4">
        <f t="shared" si="46"/>
        <v>1.0828940432261467</v>
      </c>
      <c r="O89" s="4">
        <f t="shared" si="47"/>
        <v>1.0841512890982856</v>
      </c>
      <c r="P89" s="4">
        <f t="shared" si="48"/>
        <v>1.0857984017944764</v>
      </c>
      <c r="Q89" s="4">
        <f t="shared" si="49"/>
        <v>1.0501364138587117</v>
      </c>
      <c r="R89" s="5">
        <f t="shared" si="52"/>
        <v>0</v>
      </c>
      <c r="S89" s="3" t="str">
        <f t="shared" si="53"/>
        <v/>
      </c>
      <c r="T89" s="3" t="str">
        <f t="shared" si="54"/>
        <v/>
      </c>
      <c r="U89" s="5">
        <f t="shared" si="55"/>
        <v>0</v>
      </c>
      <c r="V89" s="3" t="str">
        <f t="shared" si="56"/>
        <v/>
      </c>
      <c r="W89" s="3" t="str">
        <f t="shared" si="57"/>
        <v/>
      </c>
      <c r="X89" s="5">
        <f t="shared" si="50"/>
        <v>0</v>
      </c>
      <c r="Y89" s="3" t="str">
        <f t="shared" si="58"/>
        <v/>
      </c>
      <c r="Z89" s="3" t="str">
        <f t="shared" si="59"/>
        <v/>
      </c>
      <c r="AA89" s="5" t="str">
        <f t="shared" si="51"/>
        <v>No action</v>
      </c>
      <c r="AB89" s="5" t="str">
        <f t="shared" si="75"/>
        <v xml:space="preserve"> </v>
      </c>
      <c r="AC89" s="5">
        <f t="shared" si="60"/>
        <v>0</v>
      </c>
      <c r="AD89" s="3" t="str">
        <f t="shared" si="61"/>
        <v/>
      </c>
      <c r="AE89" s="3" t="str">
        <f t="shared" si="62"/>
        <v/>
      </c>
      <c r="AF89" s="11">
        <f t="shared" si="63"/>
        <v>0</v>
      </c>
      <c r="AG89" s="3" t="str">
        <f t="shared" si="64"/>
        <v/>
      </c>
      <c r="AH89" s="3" t="str">
        <f t="shared" si="65"/>
        <v/>
      </c>
      <c r="AI89" s="11">
        <f t="shared" si="66"/>
        <v>0</v>
      </c>
      <c r="AJ89" s="11" t="str">
        <f t="shared" si="67"/>
        <v/>
      </c>
      <c r="AK89" s="11" t="str">
        <f t="shared" si="68"/>
        <v/>
      </c>
      <c r="AL89" s="11">
        <f t="shared" si="69"/>
        <v>0</v>
      </c>
      <c r="AM89" s="11" t="str">
        <f t="shared" si="70"/>
        <v/>
      </c>
      <c r="AN89" s="11" t="str">
        <f t="shared" si="71"/>
        <v/>
      </c>
      <c r="AO89" s="4">
        <f t="shared" si="72"/>
        <v>1.0352677732539932</v>
      </c>
      <c r="AP89" s="169"/>
      <c r="AQ89" s="170"/>
      <c r="AR89" s="170"/>
      <c r="AS89" s="7"/>
      <c r="AT89" s="4">
        <f t="shared" si="73"/>
        <v>1.0561822737237707</v>
      </c>
      <c r="AU89" s="4"/>
      <c r="AV89" s="5">
        <f t="shared" si="74"/>
        <v>0</v>
      </c>
      <c r="AW89" s="7"/>
    </row>
    <row r="90" spans="5:49" x14ac:dyDescent="0.25">
      <c r="E90" s="3">
        <v>68.05</v>
      </c>
      <c r="F90" s="3">
        <v>65.010000000000005</v>
      </c>
      <c r="G90" s="13">
        <f t="shared" si="39"/>
        <v>1.9322947872977725E-2</v>
      </c>
      <c r="H90" s="13">
        <f t="shared" si="40"/>
        <v>2.249134948096887E-2</v>
      </c>
      <c r="I90" s="4">
        <f t="shared" si="41"/>
        <v>1.0467620366097523</v>
      </c>
      <c r="J90" s="5">
        <f t="shared" si="42"/>
        <v>523</v>
      </c>
      <c r="K90" s="4">
        <f t="shared" si="43"/>
        <v>1.0103997400064997</v>
      </c>
      <c r="L90" s="4">
        <f t="shared" si="44"/>
        <v>1.0131865736704446</v>
      </c>
      <c r="M90" s="4">
        <f t="shared" si="45"/>
        <v>1.0144658753709199</v>
      </c>
      <c r="N90" s="4">
        <f t="shared" si="46"/>
        <v>1.0828940432261467</v>
      </c>
      <c r="O90" s="4">
        <f t="shared" si="47"/>
        <v>1.0841512890982856</v>
      </c>
      <c r="P90" s="4">
        <f t="shared" si="48"/>
        <v>1.0857984017944764</v>
      </c>
      <c r="Q90" s="4">
        <f t="shared" si="49"/>
        <v>1.0501364138587117</v>
      </c>
      <c r="R90" s="5">
        <f t="shared" si="52"/>
        <v>0</v>
      </c>
      <c r="S90" s="3" t="str">
        <f t="shared" si="53"/>
        <v/>
      </c>
      <c r="T90" s="3" t="str">
        <f t="shared" si="54"/>
        <v/>
      </c>
      <c r="U90" s="5">
        <f t="shared" si="55"/>
        <v>0</v>
      </c>
      <c r="V90" s="3" t="str">
        <f t="shared" si="56"/>
        <v/>
      </c>
      <c r="W90" s="3" t="str">
        <f t="shared" si="57"/>
        <v/>
      </c>
      <c r="X90" s="5">
        <f t="shared" si="50"/>
        <v>0</v>
      </c>
      <c r="Y90" s="3" t="str">
        <f t="shared" si="58"/>
        <v/>
      </c>
      <c r="Z90" s="3" t="str">
        <f t="shared" si="59"/>
        <v/>
      </c>
      <c r="AA90" s="5" t="str">
        <f t="shared" si="51"/>
        <v>No action</v>
      </c>
      <c r="AB90" s="5" t="str">
        <f t="shared" si="75"/>
        <v xml:space="preserve"> </v>
      </c>
      <c r="AC90" s="5">
        <f t="shared" si="60"/>
        <v>0</v>
      </c>
      <c r="AD90" s="3" t="str">
        <f t="shared" si="61"/>
        <v/>
      </c>
      <c r="AE90" s="3" t="str">
        <f t="shared" si="62"/>
        <v/>
      </c>
      <c r="AF90" s="11">
        <f t="shared" si="63"/>
        <v>0</v>
      </c>
      <c r="AG90" s="3" t="str">
        <f t="shared" si="64"/>
        <v/>
      </c>
      <c r="AH90" s="3" t="str">
        <f t="shared" si="65"/>
        <v/>
      </c>
      <c r="AI90" s="11">
        <f t="shared" si="66"/>
        <v>0</v>
      </c>
      <c r="AJ90" s="11" t="str">
        <f t="shared" si="67"/>
        <v/>
      </c>
      <c r="AK90" s="11" t="str">
        <f t="shared" si="68"/>
        <v/>
      </c>
      <c r="AL90" s="11">
        <f t="shared" si="69"/>
        <v>0</v>
      </c>
      <c r="AM90" s="11" t="str">
        <f t="shared" si="70"/>
        <v/>
      </c>
      <c r="AN90" s="11" t="str">
        <f t="shared" si="71"/>
        <v/>
      </c>
      <c r="AO90" s="4">
        <f t="shared" si="72"/>
        <v>1.0362944162436547</v>
      </c>
      <c r="AP90" s="169"/>
      <c r="AQ90" s="170"/>
      <c r="AR90" s="170"/>
      <c r="AS90" s="7"/>
      <c r="AT90" s="4">
        <f t="shared" si="73"/>
        <v>1.0572296569758499</v>
      </c>
      <c r="AU90" s="4"/>
      <c r="AV90" s="5">
        <f t="shared" si="74"/>
        <v>0</v>
      </c>
      <c r="AW90" s="7"/>
    </row>
    <row r="91" spans="5:49" x14ac:dyDescent="0.25">
      <c r="E91" s="3">
        <v>66.760000000000005</v>
      </c>
      <c r="F91" s="3">
        <v>63.58</v>
      </c>
      <c r="G91" s="13">
        <f t="shared" si="39"/>
        <v>-1.1841326228537508E-2</v>
      </c>
      <c r="H91" s="13">
        <f t="shared" si="40"/>
        <v>-1.4110714839509986E-2</v>
      </c>
      <c r="I91" s="4">
        <f t="shared" si="41"/>
        <v>1.0500157282164204</v>
      </c>
      <c r="J91" s="5">
        <f t="shared" si="42"/>
        <v>458</v>
      </c>
      <c r="K91" s="4">
        <f t="shared" si="43"/>
        <v>1.0103997400064997</v>
      </c>
      <c r="L91" s="4">
        <f t="shared" si="44"/>
        <v>1.0131865736704446</v>
      </c>
      <c r="M91" s="4">
        <f t="shared" si="45"/>
        <v>1.0144658753709199</v>
      </c>
      <c r="N91" s="4">
        <f t="shared" si="46"/>
        <v>1.0828940432261467</v>
      </c>
      <c r="O91" s="4">
        <f t="shared" si="47"/>
        <v>1.0841512890982856</v>
      </c>
      <c r="P91" s="4">
        <f t="shared" si="48"/>
        <v>1.0857984017944764</v>
      </c>
      <c r="Q91" s="4">
        <f t="shared" si="49"/>
        <v>1.0501364138587117</v>
      </c>
      <c r="R91" s="5">
        <f t="shared" si="52"/>
        <v>0</v>
      </c>
      <c r="S91" s="3" t="str">
        <f t="shared" si="53"/>
        <v/>
      </c>
      <c r="T91" s="3" t="str">
        <f t="shared" si="54"/>
        <v/>
      </c>
      <c r="U91" s="5">
        <f t="shared" si="55"/>
        <v>0</v>
      </c>
      <c r="V91" s="3" t="str">
        <f t="shared" si="56"/>
        <v/>
      </c>
      <c r="W91" s="3" t="str">
        <f t="shared" si="57"/>
        <v/>
      </c>
      <c r="X91" s="5">
        <f t="shared" si="50"/>
        <v>0</v>
      </c>
      <c r="Y91" s="3" t="str">
        <f t="shared" si="58"/>
        <v/>
      </c>
      <c r="Z91" s="3" t="str">
        <f t="shared" si="59"/>
        <v/>
      </c>
      <c r="AA91" s="5" t="str">
        <f t="shared" si="51"/>
        <v>No action</v>
      </c>
      <c r="AB91" s="5" t="str">
        <f t="shared" si="75"/>
        <v xml:space="preserve"> </v>
      </c>
      <c r="AC91" s="5">
        <f t="shared" si="60"/>
        <v>0</v>
      </c>
      <c r="AD91" s="3" t="str">
        <f t="shared" si="61"/>
        <v/>
      </c>
      <c r="AE91" s="3" t="str">
        <f t="shared" si="62"/>
        <v/>
      </c>
      <c r="AF91" s="11">
        <f t="shared" si="63"/>
        <v>0</v>
      </c>
      <c r="AG91" s="3" t="str">
        <f t="shared" si="64"/>
        <v/>
      </c>
      <c r="AH91" s="3" t="str">
        <f t="shared" si="65"/>
        <v/>
      </c>
      <c r="AI91" s="11">
        <f t="shared" si="66"/>
        <v>0</v>
      </c>
      <c r="AJ91" s="11" t="str">
        <f t="shared" si="67"/>
        <v/>
      </c>
      <c r="AK91" s="11" t="str">
        <f t="shared" si="68"/>
        <v/>
      </c>
      <c r="AL91" s="11">
        <f t="shared" si="69"/>
        <v>0</v>
      </c>
      <c r="AM91" s="11" t="str">
        <f t="shared" si="70"/>
        <v/>
      </c>
      <c r="AN91" s="11" t="str">
        <f t="shared" si="71"/>
        <v/>
      </c>
      <c r="AO91" s="4">
        <f t="shared" si="72"/>
        <v>1.0395155709342563</v>
      </c>
      <c r="AP91" s="169"/>
      <c r="AQ91" s="170"/>
      <c r="AR91" s="170"/>
      <c r="AS91" s="7"/>
      <c r="AT91" s="4">
        <f t="shared" si="73"/>
        <v>1.0605158854985846</v>
      </c>
      <c r="AU91" s="4"/>
      <c r="AV91" s="5">
        <f t="shared" si="74"/>
        <v>0</v>
      </c>
      <c r="AW91" s="7"/>
    </row>
    <row r="92" spans="5:49" x14ac:dyDescent="0.25">
      <c r="E92" s="3">
        <v>67.56</v>
      </c>
      <c r="F92" s="3">
        <v>64.489999999999995</v>
      </c>
      <c r="G92" s="13">
        <f t="shared" si="39"/>
        <v>-1.9163763066202044E-2</v>
      </c>
      <c r="H92" s="13">
        <f t="shared" si="40"/>
        <v>-1.8267620642411386E-2</v>
      </c>
      <c r="I92" s="4">
        <f t="shared" si="41"/>
        <v>1.0476042797332921</v>
      </c>
      <c r="J92" s="5">
        <f t="shared" si="42"/>
        <v>505</v>
      </c>
      <c r="K92" s="4">
        <f t="shared" si="43"/>
        <v>1.0103997400064997</v>
      </c>
      <c r="L92" s="4">
        <f t="shared" si="44"/>
        <v>1.0131865736704446</v>
      </c>
      <c r="M92" s="4">
        <f t="shared" si="45"/>
        <v>1.0144658753709199</v>
      </c>
      <c r="N92" s="4">
        <f t="shared" si="46"/>
        <v>1.0828940432261467</v>
      </c>
      <c r="O92" s="4">
        <f t="shared" si="47"/>
        <v>1.0841512890982856</v>
      </c>
      <c r="P92" s="4">
        <f t="shared" si="48"/>
        <v>1.0857984017944764</v>
      </c>
      <c r="Q92" s="4">
        <f t="shared" si="49"/>
        <v>1.0501364138587117</v>
      </c>
      <c r="R92" s="5">
        <f t="shared" si="52"/>
        <v>0</v>
      </c>
      <c r="S92" s="3" t="str">
        <f t="shared" si="53"/>
        <v/>
      </c>
      <c r="T92" s="3" t="str">
        <f t="shared" si="54"/>
        <v/>
      </c>
      <c r="U92" s="5">
        <f t="shared" si="55"/>
        <v>0</v>
      </c>
      <c r="V92" s="3" t="str">
        <f t="shared" si="56"/>
        <v/>
      </c>
      <c r="W92" s="3" t="str">
        <f t="shared" si="57"/>
        <v/>
      </c>
      <c r="X92" s="5">
        <f t="shared" si="50"/>
        <v>0</v>
      </c>
      <c r="Y92" s="3" t="str">
        <f t="shared" si="58"/>
        <v/>
      </c>
      <c r="Z92" s="3" t="str">
        <f t="shared" si="59"/>
        <v/>
      </c>
      <c r="AA92" s="5" t="str">
        <f t="shared" si="51"/>
        <v>No action</v>
      </c>
      <c r="AB92" s="5" t="str">
        <f t="shared" si="75"/>
        <v xml:space="preserve"> </v>
      </c>
      <c r="AC92" s="5">
        <f t="shared" si="60"/>
        <v>0</v>
      </c>
      <c r="AD92" s="3" t="str">
        <f t="shared" si="61"/>
        <v/>
      </c>
      <c r="AE92" s="3" t="str">
        <f t="shared" si="62"/>
        <v/>
      </c>
      <c r="AF92" s="11">
        <f t="shared" si="63"/>
        <v>0</v>
      </c>
      <c r="AG92" s="3" t="str">
        <f t="shared" si="64"/>
        <v/>
      </c>
      <c r="AH92" s="3" t="str">
        <f t="shared" si="65"/>
        <v/>
      </c>
      <c r="AI92" s="11">
        <f t="shared" si="66"/>
        <v>0</v>
      </c>
      <c r="AJ92" s="11" t="str">
        <f t="shared" si="67"/>
        <v/>
      </c>
      <c r="AK92" s="11" t="str">
        <f t="shared" si="68"/>
        <v/>
      </c>
      <c r="AL92" s="11">
        <f t="shared" si="69"/>
        <v>0</v>
      </c>
      <c r="AM92" s="11" t="str">
        <f t="shared" si="70"/>
        <v/>
      </c>
      <c r="AN92" s="11" t="str">
        <f t="shared" si="71"/>
        <v/>
      </c>
      <c r="AO92" s="4">
        <f t="shared" si="72"/>
        <v>1.0371282369359591</v>
      </c>
      <c r="AP92" s="169"/>
      <c r="AQ92" s="170"/>
      <c r="AR92" s="170"/>
      <c r="AS92" s="7"/>
      <c r="AT92" s="4">
        <f t="shared" si="73"/>
        <v>1.058080322530625</v>
      </c>
      <c r="AU92" s="4"/>
      <c r="AV92" s="5">
        <f t="shared" si="74"/>
        <v>0</v>
      </c>
      <c r="AW92" s="7"/>
    </row>
    <row r="93" spans="5:49" x14ac:dyDescent="0.25">
      <c r="E93" s="3">
        <v>68.88</v>
      </c>
      <c r="F93" s="3">
        <v>65.69</v>
      </c>
      <c r="G93" s="13">
        <f t="shared" si="39"/>
        <v>-1.1600928074245731E-3</v>
      </c>
      <c r="H93" s="13">
        <f t="shared" si="40"/>
        <v>9.1421605972885622E-4</v>
      </c>
      <c r="I93" s="4">
        <f t="shared" si="41"/>
        <v>1.0485614248744102</v>
      </c>
      <c r="J93" s="5">
        <f t="shared" si="42"/>
        <v>487</v>
      </c>
      <c r="K93" s="4">
        <f t="shared" si="43"/>
        <v>1.0103997400064997</v>
      </c>
      <c r="L93" s="4">
        <f t="shared" si="44"/>
        <v>1.0131865736704446</v>
      </c>
      <c r="M93" s="4">
        <f t="shared" si="45"/>
        <v>1.0144658753709199</v>
      </c>
      <c r="N93" s="4">
        <f t="shared" si="46"/>
        <v>1.0828940432261467</v>
      </c>
      <c r="O93" s="4">
        <f t="shared" si="47"/>
        <v>1.0841512890982856</v>
      </c>
      <c r="P93" s="4">
        <f t="shared" si="48"/>
        <v>1.0857984017944764</v>
      </c>
      <c r="Q93" s="4">
        <f t="shared" si="49"/>
        <v>1.0501364138587117</v>
      </c>
      <c r="R93" s="5">
        <f t="shared" si="52"/>
        <v>0</v>
      </c>
      <c r="S93" s="3" t="str">
        <f t="shared" si="53"/>
        <v/>
      </c>
      <c r="T93" s="3" t="str">
        <f t="shared" si="54"/>
        <v/>
      </c>
      <c r="U93" s="5">
        <f t="shared" si="55"/>
        <v>1</v>
      </c>
      <c r="V93" s="3">
        <f t="shared" si="56"/>
        <v>68.88</v>
      </c>
      <c r="W93" s="3">
        <f t="shared" si="57"/>
        <v>65.69</v>
      </c>
      <c r="X93" s="5">
        <f t="shared" si="50"/>
        <v>0</v>
      </c>
      <c r="Y93" s="3" t="str">
        <f t="shared" si="58"/>
        <v/>
      </c>
      <c r="Z93" s="3" t="str">
        <f t="shared" si="59"/>
        <v/>
      </c>
      <c r="AA93" s="5" t="str">
        <f t="shared" si="51"/>
        <v>No action</v>
      </c>
      <c r="AB93" s="5" t="str">
        <f t="shared" si="75"/>
        <v xml:space="preserve"> </v>
      </c>
      <c r="AC93" s="5">
        <f t="shared" si="60"/>
        <v>0</v>
      </c>
      <c r="AD93" s="3" t="str">
        <f t="shared" si="61"/>
        <v/>
      </c>
      <c r="AE93" s="3" t="str">
        <f t="shared" si="62"/>
        <v/>
      </c>
      <c r="AF93" s="11">
        <f t="shared" si="63"/>
        <v>0</v>
      </c>
      <c r="AG93" s="3" t="str">
        <f t="shared" si="64"/>
        <v/>
      </c>
      <c r="AH93" s="3" t="str">
        <f t="shared" si="65"/>
        <v/>
      </c>
      <c r="AI93" s="11">
        <f t="shared" si="66"/>
        <v>0</v>
      </c>
      <c r="AJ93" s="11" t="str">
        <f t="shared" si="67"/>
        <v/>
      </c>
      <c r="AK93" s="11" t="str">
        <f t="shared" si="68"/>
        <v/>
      </c>
      <c r="AL93" s="11">
        <f t="shared" si="69"/>
        <v>0</v>
      </c>
      <c r="AM93" s="11" t="str">
        <f t="shared" si="70"/>
        <v/>
      </c>
      <c r="AN93" s="11" t="str">
        <f t="shared" si="71"/>
        <v/>
      </c>
      <c r="AO93" s="4">
        <f t="shared" si="72"/>
        <v>1.038075810625666</v>
      </c>
      <c r="AP93" s="169"/>
      <c r="AQ93" s="170"/>
      <c r="AR93" s="170"/>
      <c r="AS93" s="7"/>
      <c r="AT93" s="4">
        <f t="shared" si="73"/>
        <v>1.0590470391231543</v>
      </c>
      <c r="AU93" s="4"/>
      <c r="AV93" s="5">
        <f t="shared" si="74"/>
        <v>0</v>
      </c>
      <c r="AW93" s="7"/>
    </row>
    <row r="94" spans="5:49" x14ac:dyDescent="0.25">
      <c r="E94" s="3">
        <v>68.959999999999994</v>
      </c>
      <c r="F94" s="3">
        <v>65.63</v>
      </c>
      <c r="G94" s="13">
        <f t="shared" si="39"/>
        <v>1.2777206638272753E-2</v>
      </c>
      <c r="H94" s="13">
        <f t="shared" si="40"/>
        <v>1.4217277082367419E-2</v>
      </c>
      <c r="I94" s="4">
        <f t="shared" si="41"/>
        <v>1.0507389913149474</v>
      </c>
      <c r="J94" s="5">
        <f t="shared" si="42"/>
        <v>443</v>
      </c>
      <c r="K94" s="4">
        <f t="shared" si="43"/>
        <v>1.0103997400064997</v>
      </c>
      <c r="L94" s="4">
        <f t="shared" si="44"/>
        <v>1.0131865736704446</v>
      </c>
      <c r="M94" s="4">
        <f t="shared" si="45"/>
        <v>1.0144658753709199</v>
      </c>
      <c r="N94" s="4">
        <f t="shared" si="46"/>
        <v>1.0828940432261467</v>
      </c>
      <c r="O94" s="4">
        <f t="shared" si="47"/>
        <v>1.0841512890982856</v>
      </c>
      <c r="P94" s="4">
        <f t="shared" si="48"/>
        <v>1.0857984017944764</v>
      </c>
      <c r="Q94" s="4">
        <f t="shared" si="49"/>
        <v>1.0501364138587117</v>
      </c>
      <c r="R94" s="5">
        <f t="shared" si="52"/>
        <v>0</v>
      </c>
      <c r="S94" s="3" t="str">
        <f t="shared" si="53"/>
        <v/>
      </c>
      <c r="T94" s="3" t="str">
        <f t="shared" si="54"/>
        <v/>
      </c>
      <c r="U94" s="5">
        <f t="shared" si="55"/>
        <v>0</v>
      </c>
      <c r="V94" s="3" t="str">
        <f t="shared" si="56"/>
        <v/>
      </c>
      <c r="W94" s="3" t="str">
        <f t="shared" si="57"/>
        <v/>
      </c>
      <c r="X94" s="5">
        <f t="shared" si="50"/>
        <v>0</v>
      </c>
      <c r="Y94" s="3" t="str">
        <f t="shared" si="58"/>
        <v/>
      </c>
      <c r="Z94" s="3" t="str">
        <f t="shared" si="59"/>
        <v/>
      </c>
      <c r="AA94" s="5" t="str">
        <f t="shared" si="51"/>
        <v>No action</v>
      </c>
      <c r="AB94" s="5" t="str">
        <f t="shared" si="75"/>
        <v xml:space="preserve"> </v>
      </c>
      <c r="AC94" s="5">
        <f t="shared" si="60"/>
        <v>0</v>
      </c>
      <c r="AD94" s="3" t="str">
        <f t="shared" si="61"/>
        <v/>
      </c>
      <c r="AE94" s="3" t="str">
        <f t="shared" si="62"/>
        <v/>
      </c>
      <c r="AF94" s="11">
        <f t="shared" si="63"/>
        <v>0</v>
      </c>
      <c r="AG94" s="3" t="str">
        <f t="shared" si="64"/>
        <v/>
      </c>
      <c r="AH94" s="3" t="str">
        <f t="shared" si="65"/>
        <v/>
      </c>
      <c r="AI94" s="11">
        <f t="shared" si="66"/>
        <v>0</v>
      </c>
      <c r="AJ94" s="11" t="str">
        <f t="shared" si="67"/>
        <v/>
      </c>
      <c r="AK94" s="11" t="str">
        <f t="shared" si="68"/>
        <v/>
      </c>
      <c r="AL94" s="11">
        <f t="shared" si="69"/>
        <v>0</v>
      </c>
      <c r="AM94" s="11" t="str">
        <f t="shared" si="70"/>
        <v/>
      </c>
      <c r="AN94" s="11" t="str">
        <f t="shared" si="71"/>
        <v/>
      </c>
      <c r="AO94" s="4">
        <f t="shared" si="72"/>
        <v>1.0402316014017978</v>
      </c>
      <c r="AP94" s="169"/>
      <c r="AQ94" s="170"/>
      <c r="AR94" s="170"/>
      <c r="AS94" s="7"/>
      <c r="AT94" s="4">
        <f t="shared" si="73"/>
        <v>1.061246381228097</v>
      </c>
      <c r="AU94" s="4"/>
      <c r="AV94" s="5">
        <f t="shared" si="74"/>
        <v>0</v>
      </c>
      <c r="AW94" s="7"/>
    </row>
    <row r="95" spans="5:49" x14ac:dyDescent="0.25">
      <c r="E95" s="3">
        <v>68.09</v>
      </c>
      <c r="F95" s="3">
        <v>64.709999999999994</v>
      </c>
      <c r="G95" s="13">
        <f t="shared" si="39"/>
        <v>-2.7826596367896972E-3</v>
      </c>
      <c r="H95" s="13">
        <f t="shared" si="40"/>
        <v>-2.9275808936827241E-3</v>
      </c>
      <c r="I95" s="4">
        <f t="shared" si="41"/>
        <v>1.0522330397156545</v>
      </c>
      <c r="J95" s="5">
        <f t="shared" si="42"/>
        <v>414</v>
      </c>
      <c r="K95" s="4">
        <f t="shared" si="43"/>
        <v>1.0103997400064997</v>
      </c>
      <c r="L95" s="4">
        <f t="shared" si="44"/>
        <v>1.0131865736704446</v>
      </c>
      <c r="M95" s="4">
        <f t="shared" si="45"/>
        <v>1.0144658753709199</v>
      </c>
      <c r="N95" s="4">
        <f t="shared" si="46"/>
        <v>1.0828940432261467</v>
      </c>
      <c r="O95" s="4">
        <f t="shared" si="47"/>
        <v>1.0841512890982856</v>
      </c>
      <c r="P95" s="4">
        <f t="shared" si="48"/>
        <v>1.0857984017944764</v>
      </c>
      <c r="Q95" s="4">
        <f t="shared" si="49"/>
        <v>1.0501364138587117</v>
      </c>
      <c r="R95" s="5">
        <f t="shared" si="52"/>
        <v>0</v>
      </c>
      <c r="S95" s="3" t="str">
        <f t="shared" si="53"/>
        <v/>
      </c>
      <c r="T95" s="3" t="str">
        <f t="shared" si="54"/>
        <v/>
      </c>
      <c r="U95" s="5">
        <f t="shared" si="55"/>
        <v>0</v>
      </c>
      <c r="V95" s="3" t="str">
        <f t="shared" si="56"/>
        <v/>
      </c>
      <c r="W95" s="3" t="str">
        <f t="shared" si="57"/>
        <v/>
      </c>
      <c r="X95" s="5">
        <f t="shared" si="50"/>
        <v>0</v>
      </c>
      <c r="Y95" s="3" t="str">
        <f t="shared" si="58"/>
        <v/>
      </c>
      <c r="Z95" s="3" t="str">
        <f t="shared" si="59"/>
        <v/>
      </c>
      <c r="AA95" s="5" t="str">
        <f t="shared" si="51"/>
        <v>No action</v>
      </c>
      <c r="AB95" s="5" t="str">
        <f t="shared" si="75"/>
        <v xml:space="preserve"> </v>
      </c>
      <c r="AC95" s="5">
        <f t="shared" si="60"/>
        <v>0</v>
      </c>
      <c r="AD95" s="3" t="str">
        <f t="shared" si="61"/>
        <v/>
      </c>
      <c r="AE95" s="3" t="str">
        <f t="shared" si="62"/>
        <v/>
      </c>
      <c r="AF95" s="11">
        <f t="shared" si="63"/>
        <v>0</v>
      </c>
      <c r="AG95" s="3" t="str">
        <f t="shared" si="64"/>
        <v/>
      </c>
      <c r="AH95" s="3" t="str">
        <f t="shared" si="65"/>
        <v/>
      </c>
      <c r="AI95" s="11">
        <f t="shared" si="66"/>
        <v>0</v>
      </c>
      <c r="AJ95" s="11" t="str">
        <f t="shared" si="67"/>
        <v/>
      </c>
      <c r="AK95" s="11" t="str">
        <f t="shared" si="68"/>
        <v/>
      </c>
      <c r="AL95" s="11">
        <f t="shared" si="69"/>
        <v>0</v>
      </c>
      <c r="AM95" s="11" t="str">
        <f t="shared" si="70"/>
        <v/>
      </c>
      <c r="AN95" s="11" t="str">
        <f t="shared" si="71"/>
        <v/>
      </c>
      <c r="AO95" s="4">
        <f t="shared" si="72"/>
        <v>1.0417107093184979</v>
      </c>
      <c r="AP95" s="169"/>
      <c r="AQ95" s="170"/>
      <c r="AR95" s="170"/>
      <c r="AS95" s="7"/>
      <c r="AT95" s="4">
        <f t="shared" si="73"/>
        <v>1.0627553701128112</v>
      </c>
      <c r="AU95" s="4"/>
      <c r="AV95" s="5">
        <f t="shared" si="74"/>
        <v>0</v>
      </c>
      <c r="AW95" s="7"/>
    </row>
    <row r="96" spans="5:49" x14ac:dyDescent="0.25">
      <c r="E96" s="3">
        <v>68.28</v>
      </c>
      <c r="F96" s="3">
        <v>64.900000000000006</v>
      </c>
      <c r="G96" s="13">
        <f t="shared" si="39"/>
        <v>-5.854800936766491E-4</v>
      </c>
      <c r="H96" s="13">
        <f t="shared" si="40"/>
        <v>-3.0807147258160583E-4</v>
      </c>
      <c r="I96" s="4">
        <f t="shared" si="41"/>
        <v>1.052080123266564</v>
      </c>
      <c r="J96" s="5">
        <f t="shared" si="42"/>
        <v>418</v>
      </c>
      <c r="K96" s="4">
        <f t="shared" si="43"/>
        <v>1.0103997400064997</v>
      </c>
      <c r="L96" s="4">
        <f t="shared" si="44"/>
        <v>1.0131865736704446</v>
      </c>
      <c r="M96" s="4">
        <f t="shared" si="45"/>
        <v>1.0144658753709199</v>
      </c>
      <c r="N96" s="4">
        <f t="shared" si="46"/>
        <v>1.0828940432261467</v>
      </c>
      <c r="O96" s="4">
        <f t="shared" si="47"/>
        <v>1.0841512890982856</v>
      </c>
      <c r="P96" s="4">
        <f t="shared" si="48"/>
        <v>1.0857984017944764</v>
      </c>
      <c r="Q96" s="4">
        <f t="shared" si="49"/>
        <v>1.0501364138587117</v>
      </c>
      <c r="R96" s="5">
        <f t="shared" si="52"/>
        <v>0</v>
      </c>
      <c r="S96" s="3" t="str">
        <f t="shared" si="53"/>
        <v/>
      </c>
      <c r="T96" s="3" t="str">
        <f t="shared" si="54"/>
        <v/>
      </c>
      <c r="U96" s="5">
        <f t="shared" si="55"/>
        <v>0</v>
      </c>
      <c r="V96" s="3" t="str">
        <f t="shared" si="56"/>
        <v/>
      </c>
      <c r="W96" s="3" t="str">
        <f t="shared" si="57"/>
        <v/>
      </c>
      <c r="X96" s="5">
        <f t="shared" si="50"/>
        <v>0</v>
      </c>
      <c r="Y96" s="3" t="str">
        <f t="shared" si="58"/>
        <v/>
      </c>
      <c r="Z96" s="3" t="str">
        <f t="shared" si="59"/>
        <v/>
      </c>
      <c r="AA96" s="5" t="str">
        <f t="shared" si="51"/>
        <v>No action</v>
      </c>
      <c r="AB96" s="5" t="str">
        <f t="shared" si="75"/>
        <v xml:space="preserve"> </v>
      </c>
      <c r="AC96" s="5">
        <f t="shared" si="60"/>
        <v>0</v>
      </c>
      <c r="AD96" s="3" t="str">
        <f t="shared" si="61"/>
        <v/>
      </c>
      <c r="AE96" s="3" t="str">
        <f t="shared" si="62"/>
        <v/>
      </c>
      <c r="AF96" s="11">
        <f t="shared" si="63"/>
        <v>0</v>
      </c>
      <c r="AG96" s="3" t="str">
        <f t="shared" si="64"/>
        <v/>
      </c>
      <c r="AH96" s="3" t="str">
        <f t="shared" si="65"/>
        <v/>
      </c>
      <c r="AI96" s="11">
        <f t="shared" si="66"/>
        <v>0</v>
      </c>
      <c r="AJ96" s="11" t="str">
        <f t="shared" si="67"/>
        <v/>
      </c>
      <c r="AK96" s="11" t="str">
        <f t="shared" si="68"/>
        <v/>
      </c>
      <c r="AL96" s="11">
        <f t="shared" si="69"/>
        <v>0</v>
      </c>
      <c r="AM96" s="11" t="str">
        <f t="shared" si="70"/>
        <v/>
      </c>
      <c r="AN96" s="11" t="str">
        <f t="shared" si="71"/>
        <v/>
      </c>
      <c r="AO96" s="4">
        <f t="shared" si="72"/>
        <v>1.0415593220338983</v>
      </c>
      <c r="AP96" s="169"/>
      <c r="AQ96" s="170"/>
      <c r="AR96" s="170"/>
      <c r="AS96" s="7"/>
      <c r="AT96" s="4">
        <f t="shared" si="73"/>
        <v>1.0626009244992296</v>
      </c>
      <c r="AU96" s="4"/>
      <c r="AV96" s="5">
        <f t="shared" si="74"/>
        <v>0</v>
      </c>
      <c r="AW96" s="7"/>
    </row>
    <row r="97" spans="5:49" x14ac:dyDescent="0.25">
      <c r="E97" s="3">
        <v>68.319999999999993</v>
      </c>
      <c r="F97" s="3">
        <v>64.92</v>
      </c>
      <c r="G97" s="13">
        <f t="shared" si="39"/>
        <v>-3.3552151714077993E-3</v>
      </c>
      <c r="H97" s="13">
        <f t="shared" si="40"/>
        <v>-5.5147058823529216E-3</v>
      </c>
      <c r="I97" s="4">
        <f t="shared" si="41"/>
        <v>1.0523721503388785</v>
      </c>
      <c r="J97" s="5">
        <f t="shared" si="42"/>
        <v>408</v>
      </c>
      <c r="K97" s="4">
        <f t="shared" si="43"/>
        <v>1.0103997400064997</v>
      </c>
      <c r="L97" s="4">
        <f t="shared" si="44"/>
        <v>1.0131865736704446</v>
      </c>
      <c r="M97" s="4">
        <f t="shared" si="45"/>
        <v>1.0144658753709199</v>
      </c>
      <c r="N97" s="4">
        <f t="shared" si="46"/>
        <v>1.0828940432261467</v>
      </c>
      <c r="O97" s="4">
        <f t="shared" si="47"/>
        <v>1.0841512890982856</v>
      </c>
      <c r="P97" s="4">
        <f t="shared" si="48"/>
        <v>1.0857984017944764</v>
      </c>
      <c r="Q97" s="4">
        <f t="shared" si="49"/>
        <v>1.0501364138587117</v>
      </c>
      <c r="R97" s="5">
        <f t="shared" si="52"/>
        <v>0</v>
      </c>
      <c r="S97" s="3" t="str">
        <f t="shared" si="53"/>
        <v/>
      </c>
      <c r="T97" s="3" t="str">
        <f t="shared" si="54"/>
        <v/>
      </c>
      <c r="U97" s="5">
        <f t="shared" si="55"/>
        <v>1</v>
      </c>
      <c r="V97" s="3">
        <f t="shared" si="56"/>
        <v>68.319999999999993</v>
      </c>
      <c r="W97" s="3">
        <f t="shared" si="57"/>
        <v>64.92</v>
      </c>
      <c r="X97" s="5">
        <f t="shared" si="50"/>
        <v>0</v>
      </c>
      <c r="Y97" s="3" t="str">
        <f t="shared" si="58"/>
        <v/>
      </c>
      <c r="Z97" s="3" t="str">
        <f t="shared" si="59"/>
        <v/>
      </c>
      <c r="AA97" s="5" t="str">
        <f t="shared" si="51"/>
        <v>No action</v>
      </c>
      <c r="AB97" s="5" t="str">
        <f t="shared" si="75"/>
        <v xml:space="preserve"> </v>
      </c>
      <c r="AC97" s="5">
        <f t="shared" si="60"/>
        <v>0</v>
      </c>
      <c r="AD97" s="3" t="str">
        <f t="shared" si="61"/>
        <v/>
      </c>
      <c r="AE97" s="3" t="str">
        <f t="shared" si="62"/>
        <v/>
      </c>
      <c r="AF97" s="11">
        <f t="shared" si="63"/>
        <v>0</v>
      </c>
      <c r="AG97" s="3" t="str">
        <f t="shared" si="64"/>
        <v/>
      </c>
      <c r="AH97" s="3" t="str">
        <f t="shared" si="65"/>
        <v/>
      </c>
      <c r="AI97" s="11">
        <f t="shared" si="66"/>
        <v>0</v>
      </c>
      <c r="AJ97" s="11" t="str">
        <f t="shared" si="67"/>
        <v/>
      </c>
      <c r="AK97" s="11" t="str">
        <f t="shared" si="68"/>
        <v/>
      </c>
      <c r="AL97" s="11">
        <f t="shared" si="69"/>
        <v>0</v>
      </c>
      <c r="AM97" s="11" t="str">
        <f t="shared" si="70"/>
        <v/>
      </c>
      <c r="AN97" s="11" t="str">
        <f t="shared" si="71"/>
        <v/>
      </c>
      <c r="AO97" s="4">
        <f t="shared" si="72"/>
        <v>1.0418484288354897</v>
      </c>
      <c r="AP97" s="169"/>
      <c r="AQ97" s="170"/>
      <c r="AR97" s="170"/>
      <c r="AS97" s="7"/>
      <c r="AT97" s="4">
        <f t="shared" si="73"/>
        <v>1.0628958718422674</v>
      </c>
      <c r="AU97" s="4"/>
      <c r="AV97" s="5">
        <f t="shared" si="74"/>
        <v>0</v>
      </c>
      <c r="AW97" s="7"/>
    </row>
    <row r="98" spans="5:49" x14ac:dyDescent="0.25">
      <c r="E98" s="3">
        <v>68.55</v>
      </c>
      <c r="F98" s="3">
        <v>65.28</v>
      </c>
      <c r="G98" s="13">
        <f t="shared" si="39"/>
        <v>-1.1107905366416593E-2</v>
      </c>
      <c r="H98" s="13">
        <f t="shared" si="40"/>
        <v>-1.2106537530266248E-2</v>
      </c>
      <c r="I98" s="4">
        <f t="shared" si="41"/>
        <v>1.0500919117647058</v>
      </c>
      <c r="J98" s="5">
        <f t="shared" si="42"/>
        <v>456</v>
      </c>
      <c r="K98" s="4">
        <f t="shared" si="43"/>
        <v>1.0103997400064997</v>
      </c>
      <c r="L98" s="4">
        <f t="shared" si="44"/>
        <v>1.0131865736704446</v>
      </c>
      <c r="M98" s="4">
        <f t="shared" si="45"/>
        <v>1.0144658753709199</v>
      </c>
      <c r="N98" s="4">
        <f t="shared" si="46"/>
        <v>1.0828940432261467</v>
      </c>
      <c r="O98" s="4">
        <f t="shared" si="47"/>
        <v>1.0841512890982856</v>
      </c>
      <c r="P98" s="4">
        <f t="shared" si="48"/>
        <v>1.0857984017944764</v>
      </c>
      <c r="Q98" s="4">
        <f t="shared" si="49"/>
        <v>1.0501364138587117</v>
      </c>
      <c r="R98" s="5">
        <f t="shared" si="52"/>
        <v>0</v>
      </c>
      <c r="S98" s="3" t="str">
        <f t="shared" si="53"/>
        <v/>
      </c>
      <c r="T98" s="3" t="str">
        <f t="shared" si="54"/>
        <v/>
      </c>
      <c r="U98" s="5">
        <f t="shared" si="55"/>
        <v>0</v>
      </c>
      <c r="V98" s="3" t="str">
        <f t="shared" si="56"/>
        <v/>
      </c>
      <c r="W98" s="3" t="str">
        <f t="shared" si="57"/>
        <v/>
      </c>
      <c r="X98" s="5">
        <f t="shared" si="50"/>
        <v>0</v>
      </c>
      <c r="Y98" s="3" t="str">
        <f t="shared" si="58"/>
        <v/>
      </c>
      <c r="Z98" s="3" t="str">
        <f t="shared" si="59"/>
        <v/>
      </c>
      <c r="AA98" s="5" t="str">
        <f t="shared" si="51"/>
        <v>No action</v>
      </c>
      <c r="AB98" s="5" t="str">
        <f t="shared" si="75"/>
        <v xml:space="preserve"> </v>
      </c>
      <c r="AC98" s="5">
        <f t="shared" si="60"/>
        <v>0</v>
      </c>
      <c r="AD98" s="3" t="str">
        <f t="shared" si="61"/>
        <v/>
      </c>
      <c r="AE98" s="3" t="str">
        <f t="shared" si="62"/>
        <v/>
      </c>
      <c r="AF98" s="11">
        <f t="shared" si="63"/>
        <v>0</v>
      </c>
      <c r="AG98" s="3" t="str">
        <f t="shared" si="64"/>
        <v/>
      </c>
      <c r="AH98" s="3" t="str">
        <f t="shared" si="65"/>
        <v/>
      </c>
      <c r="AI98" s="11">
        <f t="shared" si="66"/>
        <v>0</v>
      </c>
      <c r="AJ98" s="11" t="str">
        <f t="shared" si="67"/>
        <v/>
      </c>
      <c r="AK98" s="11" t="str">
        <f t="shared" si="68"/>
        <v/>
      </c>
      <c r="AL98" s="11">
        <f t="shared" si="69"/>
        <v>0</v>
      </c>
      <c r="AM98" s="11" t="str">
        <f t="shared" si="70"/>
        <v/>
      </c>
      <c r="AN98" s="11" t="str">
        <f t="shared" si="71"/>
        <v/>
      </c>
      <c r="AO98" s="4">
        <f t="shared" si="72"/>
        <v>1.0395909926470588</v>
      </c>
      <c r="AP98" s="169"/>
      <c r="AQ98" s="170"/>
      <c r="AR98" s="170"/>
      <c r="AS98" s="7"/>
      <c r="AT98" s="4">
        <f t="shared" si="73"/>
        <v>1.0605928308823529</v>
      </c>
      <c r="AU98" s="4"/>
      <c r="AV98" s="5">
        <f t="shared" si="74"/>
        <v>0</v>
      </c>
      <c r="AW98" s="7"/>
    </row>
    <row r="99" spans="5:49" x14ac:dyDescent="0.25">
      <c r="E99" s="3">
        <v>69.319999999999993</v>
      </c>
      <c r="F99" s="3">
        <v>66.08</v>
      </c>
      <c r="G99" s="13">
        <f t="shared" si="39"/>
        <v>3.3855331841909031E-2</v>
      </c>
      <c r="H99" s="13">
        <f t="shared" si="40"/>
        <v>3.5412096521466596E-2</v>
      </c>
      <c r="I99" s="4">
        <f t="shared" si="41"/>
        <v>1.0490314769975786</v>
      </c>
      <c r="J99" s="5">
        <f t="shared" si="42"/>
        <v>478</v>
      </c>
      <c r="K99" s="4">
        <f t="shared" si="43"/>
        <v>1.0103997400064997</v>
      </c>
      <c r="L99" s="4">
        <f t="shared" si="44"/>
        <v>1.0131865736704446</v>
      </c>
      <c r="M99" s="4">
        <f t="shared" si="45"/>
        <v>1.0144658753709199</v>
      </c>
      <c r="N99" s="4">
        <f t="shared" si="46"/>
        <v>1.0828940432261467</v>
      </c>
      <c r="O99" s="4">
        <f t="shared" si="47"/>
        <v>1.0841512890982856</v>
      </c>
      <c r="P99" s="4">
        <f t="shared" si="48"/>
        <v>1.0857984017944764</v>
      </c>
      <c r="Q99" s="4">
        <f t="shared" si="49"/>
        <v>1.0501364138587117</v>
      </c>
      <c r="R99" s="5">
        <f t="shared" si="52"/>
        <v>0</v>
      </c>
      <c r="S99" s="3" t="str">
        <f t="shared" si="53"/>
        <v/>
      </c>
      <c r="T99" s="3" t="str">
        <f t="shared" si="54"/>
        <v/>
      </c>
      <c r="U99" s="5">
        <f t="shared" si="55"/>
        <v>1</v>
      </c>
      <c r="V99" s="3">
        <f t="shared" si="56"/>
        <v>69.319999999999993</v>
      </c>
      <c r="W99" s="3">
        <f t="shared" si="57"/>
        <v>66.08</v>
      </c>
      <c r="X99" s="5">
        <f t="shared" si="50"/>
        <v>0</v>
      </c>
      <c r="Y99" s="3" t="str">
        <f t="shared" si="58"/>
        <v/>
      </c>
      <c r="Z99" s="3" t="str">
        <f t="shared" si="59"/>
        <v/>
      </c>
      <c r="AA99" s="5" t="str">
        <f t="shared" si="51"/>
        <v>No action</v>
      </c>
      <c r="AB99" s="5" t="str">
        <f t="shared" si="75"/>
        <v xml:space="preserve"> </v>
      </c>
      <c r="AC99" s="5">
        <f t="shared" si="60"/>
        <v>0</v>
      </c>
      <c r="AD99" s="3" t="str">
        <f t="shared" si="61"/>
        <v/>
      </c>
      <c r="AE99" s="3" t="str">
        <f t="shared" si="62"/>
        <v/>
      </c>
      <c r="AF99" s="11">
        <f t="shared" si="63"/>
        <v>0</v>
      </c>
      <c r="AG99" s="3" t="str">
        <f t="shared" si="64"/>
        <v/>
      </c>
      <c r="AH99" s="3" t="str">
        <f t="shared" si="65"/>
        <v/>
      </c>
      <c r="AI99" s="11">
        <f t="shared" si="66"/>
        <v>0</v>
      </c>
      <c r="AJ99" s="11" t="str">
        <f t="shared" si="67"/>
        <v/>
      </c>
      <c r="AK99" s="11" t="str">
        <f t="shared" si="68"/>
        <v/>
      </c>
      <c r="AL99" s="11">
        <f t="shared" si="69"/>
        <v>0</v>
      </c>
      <c r="AM99" s="11" t="str">
        <f t="shared" si="70"/>
        <v/>
      </c>
      <c r="AN99" s="11" t="str">
        <f t="shared" si="71"/>
        <v/>
      </c>
      <c r="AO99" s="4">
        <f t="shared" si="72"/>
        <v>1.0385411622276028</v>
      </c>
      <c r="AP99" s="169"/>
      <c r="AQ99" s="170"/>
      <c r="AR99" s="170"/>
      <c r="AS99" s="7"/>
      <c r="AT99" s="4">
        <f t="shared" si="73"/>
        <v>1.0595217917675543</v>
      </c>
      <c r="AU99" s="4"/>
      <c r="AV99" s="5">
        <f t="shared" si="74"/>
        <v>0</v>
      </c>
      <c r="AW99" s="7"/>
    </row>
    <row r="100" spans="5:49" x14ac:dyDescent="0.25">
      <c r="E100" s="3">
        <v>67.05</v>
      </c>
      <c r="F100" s="3">
        <v>63.82</v>
      </c>
      <c r="G100" s="13">
        <f t="shared" si="39"/>
        <v>-2.415951098821123E-2</v>
      </c>
      <c r="H100" s="13">
        <f t="shared" si="40"/>
        <v>-2.3711182499617678E-2</v>
      </c>
      <c r="I100" s="4">
        <f t="shared" si="41"/>
        <v>1.050611093701034</v>
      </c>
      <c r="J100" s="5">
        <f t="shared" si="42"/>
        <v>445</v>
      </c>
      <c r="K100" s="4">
        <f t="shared" si="43"/>
        <v>1.0103997400064997</v>
      </c>
      <c r="L100" s="4">
        <f t="shared" si="44"/>
        <v>1.0131865736704446</v>
      </c>
      <c r="M100" s="4">
        <f t="shared" si="45"/>
        <v>1.0144658753709199</v>
      </c>
      <c r="N100" s="4">
        <f t="shared" si="46"/>
        <v>1.0828940432261467</v>
      </c>
      <c r="O100" s="4">
        <f t="shared" si="47"/>
        <v>1.0841512890982856</v>
      </c>
      <c r="P100" s="4">
        <f t="shared" si="48"/>
        <v>1.0857984017944764</v>
      </c>
      <c r="Q100" s="4">
        <f t="shared" si="49"/>
        <v>1.0501364138587117</v>
      </c>
      <c r="R100" s="5">
        <f t="shared" si="52"/>
        <v>0</v>
      </c>
      <c r="S100" s="3" t="str">
        <f t="shared" si="53"/>
        <v/>
      </c>
      <c r="T100" s="3" t="str">
        <f t="shared" si="54"/>
        <v/>
      </c>
      <c r="U100" s="5">
        <f t="shared" si="55"/>
        <v>0</v>
      </c>
      <c r="V100" s="3" t="str">
        <f t="shared" si="56"/>
        <v/>
      </c>
      <c r="W100" s="3" t="str">
        <f t="shared" si="57"/>
        <v/>
      </c>
      <c r="X100" s="5">
        <f t="shared" si="50"/>
        <v>0</v>
      </c>
      <c r="Y100" s="3" t="str">
        <f t="shared" si="58"/>
        <v/>
      </c>
      <c r="Z100" s="3" t="str">
        <f t="shared" si="59"/>
        <v/>
      </c>
      <c r="AA100" s="5" t="str">
        <f t="shared" si="51"/>
        <v>No action</v>
      </c>
      <c r="AB100" s="5" t="str">
        <f t="shared" si="75"/>
        <v xml:space="preserve"> </v>
      </c>
      <c r="AC100" s="5">
        <f t="shared" si="60"/>
        <v>0</v>
      </c>
      <c r="AD100" s="3" t="str">
        <f t="shared" si="61"/>
        <v/>
      </c>
      <c r="AE100" s="3" t="str">
        <f t="shared" si="62"/>
        <v/>
      </c>
      <c r="AF100" s="11">
        <f t="shared" si="63"/>
        <v>0</v>
      </c>
      <c r="AG100" s="3" t="str">
        <f t="shared" si="64"/>
        <v/>
      </c>
      <c r="AH100" s="3" t="str">
        <f t="shared" si="65"/>
        <v/>
      </c>
      <c r="AI100" s="11">
        <f t="shared" si="66"/>
        <v>0</v>
      </c>
      <c r="AJ100" s="11" t="str">
        <f t="shared" si="67"/>
        <v/>
      </c>
      <c r="AK100" s="11" t="str">
        <f t="shared" si="68"/>
        <v/>
      </c>
      <c r="AL100" s="11">
        <f t="shared" si="69"/>
        <v>0</v>
      </c>
      <c r="AM100" s="11" t="str">
        <f t="shared" si="70"/>
        <v/>
      </c>
      <c r="AN100" s="11" t="str">
        <f t="shared" si="71"/>
        <v/>
      </c>
      <c r="AO100" s="4">
        <f t="shared" si="72"/>
        <v>1.0401049827640236</v>
      </c>
      <c r="AP100" s="169"/>
      <c r="AQ100" s="170"/>
      <c r="AR100" s="170"/>
      <c r="AS100" s="7"/>
      <c r="AT100" s="4">
        <f t="shared" si="73"/>
        <v>1.0611172046380444</v>
      </c>
      <c r="AU100" s="4"/>
      <c r="AV100" s="5">
        <f t="shared" si="74"/>
        <v>0</v>
      </c>
      <c r="AW100" s="7"/>
    </row>
    <row r="101" spans="5:49" x14ac:dyDescent="0.25">
      <c r="E101" s="3">
        <v>68.709999999999994</v>
      </c>
      <c r="F101" s="3">
        <v>65.37</v>
      </c>
      <c r="G101" s="13">
        <f t="shared" si="39"/>
        <v>-1.0797581341779439E-2</v>
      </c>
      <c r="H101" s="13">
        <f t="shared" si="40"/>
        <v>-1.3580805794476958E-2</v>
      </c>
      <c r="I101" s="4">
        <f t="shared" si="41"/>
        <v>1.0510937739024016</v>
      </c>
      <c r="J101" s="5">
        <f t="shared" si="42"/>
        <v>434</v>
      </c>
      <c r="K101" s="4">
        <f t="shared" si="43"/>
        <v>1.0103997400064997</v>
      </c>
      <c r="L101" s="4">
        <f t="shared" si="44"/>
        <v>1.0131865736704446</v>
      </c>
      <c r="M101" s="4">
        <f t="shared" si="45"/>
        <v>1.0144658753709199</v>
      </c>
      <c r="N101" s="4">
        <f t="shared" si="46"/>
        <v>1.0828940432261467</v>
      </c>
      <c r="O101" s="4">
        <f t="shared" si="47"/>
        <v>1.0841512890982856</v>
      </c>
      <c r="P101" s="4">
        <f t="shared" si="48"/>
        <v>1.0857984017944764</v>
      </c>
      <c r="Q101" s="4">
        <f t="shared" si="49"/>
        <v>1.0501364138587117</v>
      </c>
      <c r="R101" s="5">
        <f t="shared" si="52"/>
        <v>0</v>
      </c>
      <c r="S101" s="3" t="str">
        <f t="shared" si="53"/>
        <v/>
      </c>
      <c r="T101" s="3" t="str">
        <f t="shared" si="54"/>
        <v/>
      </c>
      <c r="U101" s="5">
        <f t="shared" si="55"/>
        <v>1</v>
      </c>
      <c r="V101" s="3">
        <f t="shared" si="56"/>
        <v>68.709999999999994</v>
      </c>
      <c r="W101" s="3">
        <f t="shared" si="57"/>
        <v>65.37</v>
      </c>
      <c r="X101" s="5">
        <f t="shared" si="50"/>
        <v>0</v>
      </c>
      <c r="Y101" s="3" t="str">
        <f t="shared" si="58"/>
        <v/>
      </c>
      <c r="Z101" s="3" t="str">
        <f t="shared" si="59"/>
        <v/>
      </c>
      <c r="AA101" s="5" t="str">
        <f t="shared" si="51"/>
        <v>No action</v>
      </c>
      <c r="AB101" s="5" t="str">
        <f t="shared" si="75"/>
        <v xml:space="preserve"> </v>
      </c>
      <c r="AC101" s="5">
        <f t="shared" si="60"/>
        <v>0</v>
      </c>
      <c r="AD101" s="3" t="str">
        <f t="shared" si="61"/>
        <v/>
      </c>
      <c r="AE101" s="3" t="str">
        <f t="shared" si="62"/>
        <v/>
      </c>
      <c r="AF101" s="11">
        <f t="shared" si="63"/>
        <v>0</v>
      </c>
      <c r="AG101" s="3" t="str">
        <f t="shared" si="64"/>
        <v/>
      </c>
      <c r="AH101" s="3" t="str">
        <f t="shared" si="65"/>
        <v/>
      </c>
      <c r="AI101" s="11">
        <f t="shared" si="66"/>
        <v>0</v>
      </c>
      <c r="AJ101" s="11" t="str">
        <f t="shared" si="67"/>
        <v/>
      </c>
      <c r="AK101" s="11" t="str">
        <f t="shared" si="68"/>
        <v/>
      </c>
      <c r="AL101" s="11">
        <f t="shared" si="69"/>
        <v>0</v>
      </c>
      <c r="AM101" s="11" t="str">
        <f t="shared" si="70"/>
        <v/>
      </c>
      <c r="AN101" s="11" t="str">
        <f t="shared" si="71"/>
        <v/>
      </c>
      <c r="AO101" s="4">
        <f t="shared" si="72"/>
        <v>1.0405828361633775</v>
      </c>
      <c r="AP101" s="169"/>
      <c r="AQ101" s="170"/>
      <c r="AR101" s="170"/>
      <c r="AS101" s="7"/>
      <c r="AT101" s="4">
        <f t="shared" si="73"/>
        <v>1.0616047116414256</v>
      </c>
      <c r="AU101" s="4"/>
      <c r="AV101" s="5">
        <f t="shared" si="74"/>
        <v>0</v>
      </c>
      <c r="AW101" s="7"/>
    </row>
    <row r="102" spans="5:49" x14ac:dyDescent="0.25">
      <c r="E102" s="3">
        <v>69.459999999999994</v>
      </c>
      <c r="F102" s="3">
        <v>66.27</v>
      </c>
      <c r="G102" s="13">
        <f t="shared" si="39"/>
        <v>1.0915441711541352E-2</v>
      </c>
      <c r="H102" s="13">
        <f t="shared" si="40"/>
        <v>1.1910215300045879E-2</v>
      </c>
      <c r="I102" s="4">
        <f t="shared" si="41"/>
        <v>1.0481364116493135</v>
      </c>
      <c r="J102" s="5">
        <f t="shared" si="42"/>
        <v>495</v>
      </c>
      <c r="K102" s="4">
        <f t="shared" si="43"/>
        <v>1.0103997400064997</v>
      </c>
      <c r="L102" s="4">
        <f t="shared" si="44"/>
        <v>1.0131865736704446</v>
      </c>
      <c r="M102" s="4">
        <f t="shared" si="45"/>
        <v>1.0144658753709199</v>
      </c>
      <c r="N102" s="4">
        <f t="shared" si="46"/>
        <v>1.0828940432261467</v>
      </c>
      <c r="O102" s="4">
        <f t="shared" si="47"/>
        <v>1.0841512890982856</v>
      </c>
      <c r="P102" s="4">
        <f t="shared" si="48"/>
        <v>1.0857984017944764</v>
      </c>
      <c r="Q102" s="4">
        <f t="shared" si="49"/>
        <v>1.0501364138587117</v>
      </c>
      <c r="R102" s="5">
        <f t="shared" si="52"/>
        <v>0</v>
      </c>
      <c r="S102" s="3" t="str">
        <f t="shared" si="53"/>
        <v/>
      </c>
      <c r="T102" s="3" t="str">
        <f t="shared" si="54"/>
        <v/>
      </c>
      <c r="U102" s="5">
        <f t="shared" si="55"/>
        <v>0</v>
      </c>
      <c r="V102" s="3" t="str">
        <f t="shared" si="56"/>
        <v/>
      </c>
      <c r="W102" s="3" t="str">
        <f t="shared" si="57"/>
        <v/>
      </c>
      <c r="X102" s="5">
        <f t="shared" si="50"/>
        <v>0</v>
      </c>
      <c r="Y102" s="3" t="str">
        <f t="shared" si="58"/>
        <v/>
      </c>
      <c r="Z102" s="3" t="str">
        <f t="shared" si="59"/>
        <v/>
      </c>
      <c r="AA102" s="5" t="str">
        <f t="shared" si="51"/>
        <v>No action</v>
      </c>
      <c r="AB102" s="5" t="str">
        <f t="shared" si="75"/>
        <v xml:space="preserve"> </v>
      </c>
      <c r="AC102" s="5">
        <f t="shared" si="60"/>
        <v>0</v>
      </c>
      <c r="AD102" s="3" t="str">
        <f t="shared" si="61"/>
        <v/>
      </c>
      <c r="AE102" s="3" t="str">
        <f t="shared" si="62"/>
        <v/>
      </c>
      <c r="AF102" s="11">
        <f t="shared" si="63"/>
        <v>0</v>
      </c>
      <c r="AG102" s="3" t="str">
        <f t="shared" si="64"/>
        <v/>
      </c>
      <c r="AH102" s="3" t="str">
        <f t="shared" si="65"/>
        <v/>
      </c>
      <c r="AI102" s="11">
        <f t="shared" si="66"/>
        <v>0</v>
      </c>
      <c r="AJ102" s="11" t="str">
        <f t="shared" si="67"/>
        <v/>
      </c>
      <c r="AK102" s="11" t="str">
        <f t="shared" si="68"/>
        <v/>
      </c>
      <c r="AL102" s="11">
        <f t="shared" si="69"/>
        <v>0</v>
      </c>
      <c r="AM102" s="11" t="str">
        <f t="shared" si="70"/>
        <v/>
      </c>
      <c r="AN102" s="11" t="str">
        <f t="shared" si="71"/>
        <v/>
      </c>
      <c r="AO102" s="4">
        <f t="shared" si="72"/>
        <v>1.0376550475328203</v>
      </c>
      <c r="AP102" s="169"/>
      <c r="AQ102" s="170"/>
      <c r="AR102" s="170"/>
      <c r="AS102" s="7"/>
      <c r="AT102" s="4">
        <f t="shared" si="73"/>
        <v>1.0586177757658066</v>
      </c>
      <c r="AU102" s="4"/>
      <c r="AV102" s="5">
        <f t="shared" si="74"/>
        <v>0</v>
      </c>
      <c r="AW102" s="7"/>
    </row>
    <row r="103" spans="5:49" x14ac:dyDescent="0.25">
      <c r="E103" s="3">
        <v>68.709999999999994</v>
      </c>
      <c r="F103" s="3">
        <v>65.489999999999995</v>
      </c>
      <c r="G103" s="13">
        <f t="shared" si="39"/>
        <v>3.0753075307530686E-2</v>
      </c>
      <c r="H103" s="13">
        <f t="shared" si="40"/>
        <v>3.3780584056827045E-2</v>
      </c>
      <c r="I103" s="4">
        <f t="shared" si="41"/>
        <v>1.0491678118796763</v>
      </c>
      <c r="J103" s="5">
        <f t="shared" si="42"/>
        <v>472</v>
      </c>
      <c r="K103" s="4">
        <f t="shared" si="43"/>
        <v>1.0103997400064997</v>
      </c>
      <c r="L103" s="4">
        <f t="shared" si="44"/>
        <v>1.0131865736704446</v>
      </c>
      <c r="M103" s="4">
        <f t="shared" si="45"/>
        <v>1.0144658753709199</v>
      </c>
      <c r="N103" s="4">
        <f t="shared" si="46"/>
        <v>1.0828940432261467</v>
      </c>
      <c r="O103" s="4">
        <f t="shared" si="47"/>
        <v>1.0841512890982856</v>
      </c>
      <c r="P103" s="4">
        <f t="shared" si="48"/>
        <v>1.0857984017944764</v>
      </c>
      <c r="Q103" s="4">
        <f t="shared" si="49"/>
        <v>1.0501364138587117</v>
      </c>
      <c r="R103" s="5">
        <f t="shared" si="52"/>
        <v>0</v>
      </c>
      <c r="S103" s="3" t="str">
        <f t="shared" si="53"/>
        <v/>
      </c>
      <c r="T103" s="3" t="str">
        <f t="shared" si="54"/>
        <v/>
      </c>
      <c r="U103" s="5">
        <f t="shared" si="55"/>
        <v>1</v>
      </c>
      <c r="V103" s="3">
        <f t="shared" si="56"/>
        <v>68.709999999999994</v>
      </c>
      <c r="W103" s="3">
        <f t="shared" si="57"/>
        <v>65.489999999999995</v>
      </c>
      <c r="X103" s="5">
        <f t="shared" si="50"/>
        <v>0</v>
      </c>
      <c r="Y103" s="3" t="str">
        <f t="shared" si="58"/>
        <v/>
      </c>
      <c r="Z103" s="3" t="str">
        <f t="shared" si="59"/>
        <v/>
      </c>
      <c r="AA103" s="5" t="str">
        <f t="shared" si="51"/>
        <v>No action</v>
      </c>
      <c r="AB103" s="5" t="str">
        <f t="shared" si="75"/>
        <v xml:space="preserve"> </v>
      </c>
      <c r="AC103" s="5">
        <f t="shared" si="60"/>
        <v>0</v>
      </c>
      <c r="AD103" s="3" t="str">
        <f t="shared" si="61"/>
        <v/>
      </c>
      <c r="AE103" s="3" t="str">
        <f t="shared" si="62"/>
        <v/>
      </c>
      <c r="AF103" s="11">
        <f t="shared" si="63"/>
        <v>0</v>
      </c>
      <c r="AG103" s="3" t="str">
        <f t="shared" si="64"/>
        <v/>
      </c>
      <c r="AH103" s="3" t="str">
        <f t="shared" si="65"/>
        <v/>
      </c>
      <c r="AI103" s="11">
        <f t="shared" si="66"/>
        <v>0</v>
      </c>
      <c r="AJ103" s="11" t="str">
        <f t="shared" si="67"/>
        <v/>
      </c>
      <c r="AK103" s="11" t="str">
        <f t="shared" si="68"/>
        <v/>
      </c>
      <c r="AL103" s="11">
        <f t="shared" si="69"/>
        <v>0</v>
      </c>
      <c r="AM103" s="11" t="str">
        <f t="shared" si="70"/>
        <v/>
      </c>
      <c r="AN103" s="11" t="str">
        <f t="shared" si="71"/>
        <v/>
      </c>
      <c r="AO103" s="4">
        <f t="shared" si="72"/>
        <v>1.0386761337608796</v>
      </c>
      <c r="AP103" s="169"/>
      <c r="AQ103" s="170"/>
      <c r="AR103" s="170"/>
      <c r="AS103" s="7"/>
      <c r="AT103" s="4">
        <f t="shared" si="73"/>
        <v>1.059659489998473</v>
      </c>
      <c r="AU103" s="4"/>
      <c r="AV103" s="5">
        <f t="shared" si="74"/>
        <v>0</v>
      </c>
      <c r="AW103" s="7"/>
    </row>
    <row r="104" spans="5:49" x14ac:dyDescent="0.25">
      <c r="E104" s="3">
        <v>66.66</v>
      </c>
      <c r="F104" s="3">
        <v>63.35</v>
      </c>
      <c r="G104" s="13">
        <f t="shared" si="39"/>
        <v>2.3805866994317304E-2</v>
      </c>
      <c r="H104" s="13">
        <f t="shared" si="40"/>
        <v>2.2763965127542862E-2</v>
      </c>
      <c r="I104" s="4">
        <f t="shared" si="41"/>
        <v>1.0522494080505129</v>
      </c>
      <c r="J104" s="5">
        <f t="shared" si="42"/>
        <v>413</v>
      </c>
      <c r="K104" s="4">
        <f t="shared" si="43"/>
        <v>1.0103997400064997</v>
      </c>
      <c r="L104" s="4">
        <f t="shared" si="44"/>
        <v>1.0131865736704446</v>
      </c>
      <c r="M104" s="4">
        <f t="shared" si="45"/>
        <v>1.0144658753709199</v>
      </c>
      <c r="N104" s="4">
        <f t="shared" si="46"/>
        <v>1.0828940432261467</v>
      </c>
      <c r="O104" s="4">
        <f t="shared" si="47"/>
        <v>1.0841512890982856</v>
      </c>
      <c r="P104" s="4">
        <f t="shared" si="48"/>
        <v>1.0857984017944764</v>
      </c>
      <c r="Q104" s="4">
        <f t="shared" si="49"/>
        <v>1.0501364138587117</v>
      </c>
      <c r="R104" s="5">
        <f t="shared" si="52"/>
        <v>0</v>
      </c>
      <c r="S104" s="3" t="str">
        <f t="shared" si="53"/>
        <v/>
      </c>
      <c r="T104" s="3" t="str">
        <f t="shared" si="54"/>
        <v/>
      </c>
      <c r="U104" s="5">
        <f t="shared" si="55"/>
        <v>0</v>
      </c>
      <c r="V104" s="3" t="str">
        <f t="shared" si="56"/>
        <v/>
      </c>
      <c r="W104" s="3" t="str">
        <f t="shared" si="57"/>
        <v/>
      </c>
      <c r="X104" s="5">
        <f t="shared" si="50"/>
        <v>0</v>
      </c>
      <c r="Y104" s="3" t="str">
        <f t="shared" si="58"/>
        <v/>
      </c>
      <c r="Z104" s="3" t="str">
        <f t="shared" si="59"/>
        <v/>
      </c>
      <c r="AA104" s="5" t="str">
        <f t="shared" si="51"/>
        <v>No action</v>
      </c>
      <c r="AB104" s="5" t="str">
        <f t="shared" si="75"/>
        <v xml:space="preserve"> </v>
      </c>
      <c r="AC104" s="5">
        <f t="shared" si="60"/>
        <v>0</v>
      </c>
      <c r="AD104" s="3" t="str">
        <f t="shared" si="61"/>
        <v/>
      </c>
      <c r="AE104" s="3" t="str">
        <f t="shared" si="62"/>
        <v/>
      </c>
      <c r="AF104" s="11">
        <f t="shared" si="63"/>
        <v>0</v>
      </c>
      <c r="AG104" s="3" t="str">
        <f t="shared" si="64"/>
        <v/>
      </c>
      <c r="AH104" s="3" t="str">
        <f t="shared" si="65"/>
        <v/>
      </c>
      <c r="AI104" s="11">
        <f t="shared" si="66"/>
        <v>0</v>
      </c>
      <c r="AJ104" s="11" t="str">
        <f t="shared" si="67"/>
        <v/>
      </c>
      <c r="AK104" s="11" t="str">
        <f t="shared" si="68"/>
        <v/>
      </c>
      <c r="AL104" s="11">
        <f t="shared" si="69"/>
        <v>0</v>
      </c>
      <c r="AM104" s="11" t="str">
        <f t="shared" si="70"/>
        <v/>
      </c>
      <c r="AN104" s="11" t="str">
        <f t="shared" si="71"/>
        <v/>
      </c>
      <c r="AO104" s="4">
        <f t="shared" si="72"/>
        <v>1.0417269139700078</v>
      </c>
      <c r="AP104" s="169"/>
      <c r="AQ104" s="170"/>
      <c r="AR104" s="170"/>
      <c r="AS104" s="7"/>
      <c r="AT104" s="4">
        <f t="shared" si="73"/>
        <v>1.062771902131018</v>
      </c>
      <c r="AU104" s="4"/>
      <c r="AV104" s="5">
        <f t="shared" si="74"/>
        <v>0</v>
      </c>
      <c r="AW104" s="7"/>
    </row>
    <row r="105" spans="5:49" x14ac:dyDescent="0.25">
      <c r="E105" s="3">
        <v>65.11</v>
      </c>
      <c r="F105" s="3">
        <v>61.94</v>
      </c>
      <c r="G105" s="13">
        <f t="shared" si="39"/>
        <v>-2.0018061408789811E-2</v>
      </c>
      <c r="H105" s="13">
        <f t="shared" si="40"/>
        <v>-2.5794274929223038E-2</v>
      </c>
      <c r="I105" s="4">
        <f t="shared" si="41"/>
        <v>1.0511785598966743</v>
      </c>
      <c r="J105" s="5">
        <f t="shared" si="42"/>
        <v>433</v>
      </c>
      <c r="K105" s="4">
        <f t="shared" si="43"/>
        <v>1.0103997400064997</v>
      </c>
      <c r="L105" s="4">
        <f t="shared" si="44"/>
        <v>1.0131865736704446</v>
      </c>
      <c r="M105" s="4">
        <f t="shared" si="45"/>
        <v>1.0144658753709199</v>
      </c>
      <c r="N105" s="4">
        <f t="shared" si="46"/>
        <v>1.0828940432261467</v>
      </c>
      <c r="O105" s="4">
        <f t="shared" si="47"/>
        <v>1.0841512890982856</v>
      </c>
      <c r="P105" s="4">
        <f t="shared" si="48"/>
        <v>1.0857984017944764</v>
      </c>
      <c r="Q105" s="4">
        <f t="shared" si="49"/>
        <v>1.0501364138587117</v>
      </c>
      <c r="R105" s="5">
        <f t="shared" si="52"/>
        <v>0</v>
      </c>
      <c r="S105" s="3" t="str">
        <f t="shared" si="53"/>
        <v/>
      </c>
      <c r="T105" s="3" t="str">
        <f t="shared" si="54"/>
        <v/>
      </c>
      <c r="U105" s="5">
        <f t="shared" si="55"/>
        <v>1</v>
      </c>
      <c r="V105" s="3">
        <f t="shared" si="56"/>
        <v>65.11</v>
      </c>
      <c r="W105" s="3">
        <f t="shared" si="57"/>
        <v>61.94</v>
      </c>
      <c r="X105" s="5">
        <f t="shared" si="50"/>
        <v>0</v>
      </c>
      <c r="Y105" s="3" t="str">
        <f t="shared" si="58"/>
        <v/>
      </c>
      <c r="Z105" s="3" t="str">
        <f t="shared" si="59"/>
        <v/>
      </c>
      <c r="AA105" s="5" t="str">
        <f t="shared" si="51"/>
        <v>No action</v>
      </c>
      <c r="AB105" s="5" t="str">
        <f t="shared" si="75"/>
        <v xml:space="preserve"> </v>
      </c>
      <c r="AC105" s="5">
        <f t="shared" si="60"/>
        <v>0</v>
      </c>
      <c r="AD105" s="3" t="str">
        <f t="shared" si="61"/>
        <v/>
      </c>
      <c r="AE105" s="3" t="str">
        <f t="shared" si="62"/>
        <v/>
      </c>
      <c r="AF105" s="11">
        <f t="shared" si="63"/>
        <v>0</v>
      </c>
      <c r="AG105" s="3" t="str">
        <f t="shared" si="64"/>
        <v/>
      </c>
      <c r="AH105" s="3" t="str">
        <f t="shared" si="65"/>
        <v/>
      </c>
      <c r="AI105" s="11">
        <f t="shared" si="66"/>
        <v>0</v>
      </c>
      <c r="AJ105" s="11" t="str">
        <f t="shared" si="67"/>
        <v/>
      </c>
      <c r="AK105" s="11" t="str">
        <f t="shared" si="68"/>
        <v/>
      </c>
      <c r="AL105" s="11">
        <f t="shared" si="69"/>
        <v>0</v>
      </c>
      <c r="AM105" s="11" t="str">
        <f t="shared" si="70"/>
        <v/>
      </c>
      <c r="AN105" s="11" t="str">
        <f t="shared" si="71"/>
        <v/>
      </c>
      <c r="AO105" s="4">
        <f t="shared" si="72"/>
        <v>1.0406667742977076</v>
      </c>
      <c r="AP105" s="169"/>
      <c r="AQ105" s="170"/>
      <c r="AR105" s="170"/>
      <c r="AS105" s="7"/>
      <c r="AT105" s="4">
        <f t="shared" si="73"/>
        <v>1.061690345495641</v>
      </c>
      <c r="AU105" s="4"/>
      <c r="AV105" s="5">
        <f t="shared" si="74"/>
        <v>0</v>
      </c>
      <c r="AW105" s="7"/>
    </row>
    <row r="106" spans="5:49" x14ac:dyDescent="0.25">
      <c r="E106" s="3">
        <v>66.44</v>
      </c>
      <c r="F106" s="3">
        <v>63.58</v>
      </c>
      <c r="G106" s="13">
        <f t="shared" si="39"/>
        <v>-2.8228755302033171E-2</v>
      </c>
      <c r="H106" s="13">
        <f t="shared" si="40"/>
        <v>-3.7395912187736524E-2</v>
      </c>
      <c r="I106" s="4">
        <f t="shared" si="41"/>
        <v>1.0449826989619377</v>
      </c>
      <c r="J106" s="5">
        <f t="shared" si="42"/>
        <v>561</v>
      </c>
      <c r="K106" s="4">
        <f t="shared" si="43"/>
        <v>1.0103997400064997</v>
      </c>
      <c r="L106" s="4">
        <f t="shared" si="44"/>
        <v>1.0131865736704446</v>
      </c>
      <c r="M106" s="4">
        <f t="shared" si="45"/>
        <v>1.0144658753709199</v>
      </c>
      <c r="N106" s="4">
        <f t="shared" si="46"/>
        <v>1.0828940432261467</v>
      </c>
      <c r="O106" s="4">
        <f t="shared" si="47"/>
        <v>1.0841512890982856</v>
      </c>
      <c r="P106" s="4">
        <f t="shared" si="48"/>
        <v>1.0857984017944764</v>
      </c>
      <c r="Q106" s="4">
        <f t="shared" si="49"/>
        <v>1.0501364138587117</v>
      </c>
      <c r="R106" s="5">
        <f t="shared" si="52"/>
        <v>0</v>
      </c>
      <c r="S106" s="3" t="str">
        <f t="shared" si="53"/>
        <v/>
      </c>
      <c r="T106" s="3" t="str">
        <f t="shared" si="54"/>
        <v/>
      </c>
      <c r="U106" s="5">
        <f t="shared" si="55"/>
        <v>0</v>
      </c>
      <c r="V106" s="3" t="str">
        <f t="shared" si="56"/>
        <v/>
      </c>
      <c r="W106" s="3" t="str">
        <f t="shared" si="57"/>
        <v/>
      </c>
      <c r="X106" s="5">
        <f t="shared" si="50"/>
        <v>0</v>
      </c>
      <c r="Y106" s="3" t="str">
        <f t="shared" si="58"/>
        <v/>
      </c>
      <c r="Z106" s="3" t="str">
        <f t="shared" si="59"/>
        <v/>
      </c>
      <c r="AA106" s="5" t="str">
        <f t="shared" si="51"/>
        <v>No action</v>
      </c>
      <c r="AB106" s="5" t="str">
        <f t="shared" si="75"/>
        <v xml:space="preserve"> </v>
      </c>
      <c r="AC106" s="5">
        <f t="shared" si="60"/>
        <v>0</v>
      </c>
      <c r="AD106" s="3" t="str">
        <f t="shared" si="61"/>
        <v/>
      </c>
      <c r="AE106" s="3" t="str">
        <f t="shared" si="62"/>
        <v/>
      </c>
      <c r="AF106" s="11">
        <f t="shared" si="63"/>
        <v>0</v>
      </c>
      <c r="AG106" s="3" t="str">
        <f t="shared" si="64"/>
        <v/>
      </c>
      <c r="AH106" s="3" t="str">
        <f t="shared" si="65"/>
        <v/>
      </c>
      <c r="AI106" s="11">
        <f t="shared" si="66"/>
        <v>0</v>
      </c>
      <c r="AJ106" s="11" t="str">
        <f t="shared" si="67"/>
        <v/>
      </c>
      <c r="AK106" s="11" t="str">
        <f t="shared" si="68"/>
        <v/>
      </c>
      <c r="AL106" s="11">
        <f t="shared" si="69"/>
        <v>0</v>
      </c>
      <c r="AM106" s="11" t="str">
        <f t="shared" si="70"/>
        <v/>
      </c>
      <c r="AN106" s="11" t="str">
        <f t="shared" si="71"/>
        <v/>
      </c>
      <c r="AO106" s="4">
        <f t="shared" si="72"/>
        <v>1.0345328719723184</v>
      </c>
      <c r="AP106" s="169"/>
      <c r="AQ106" s="170"/>
      <c r="AR106" s="170"/>
      <c r="AS106" s="7"/>
      <c r="AT106" s="4">
        <f t="shared" si="73"/>
        <v>1.0554325259515571</v>
      </c>
      <c r="AU106" s="4"/>
      <c r="AV106" s="5">
        <f t="shared" si="74"/>
        <v>0</v>
      </c>
      <c r="AW106" s="7"/>
    </row>
    <row r="107" spans="5:49" x14ac:dyDescent="0.25">
      <c r="E107" s="3">
        <v>68.37</v>
      </c>
      <c r="F107" s="3">
        <v>66.05</v>
      </c>
      <c r="G107" s="13">
        <f t="shared" si="39"/>
        <v>-1.752080595707306E-3</v>
      </c>
      <c r="H107" s="13">
        <f t="shared" si="40"/>
        <v>-3.027092477674298E-4</v>
      </c>
      <c r="I107" s="4">
        <f t="shared" si="41"/>
        <v>1.0351249053747162</v>
      </c>
      <c r="J107" s="5">
        <f t="shared" si="42"/>
        <v>661</v>
      </c>
      <c r="K107" s="4">
        <f t="shared" si="43"/>
        <v>1.0103997400064997</v>
      </c>
      <c r="L107" s="4">
        <f t="shared" si="44"/>
        <v>1.0131865736704446</v>
      </c>
      <c r="M107" s="4">
        <f t="shared" si="45"/>
        <v>1.0144658753709199</v>
      </c>
      <c r="N107" s="4">
        <f t="shared" si="46"/>
        <v>1.0828940432261467</v>
      </c>
      <c r="O107" s="4">
        <f t="shared" si="47"/>
        <v>1.0841512890982856</v>
      </c>
      <c r="P107" s="4">
        <f t="shared" si="48"/>
        <v>1.0857984017944764</v>
      </c>
      <c r="Q107" s="4">
        <f t="shared" si="49"/>
        <v>1.0501364138587117</v>
      </c>
      <c r="R107" s="5">
        <f t="shared" si="52"/>
        <v>0</v>
      </c>
      <c r="S107" s="3" t="str">
        <f t="shared" si="53"/>
        <v/>
      </c>
      <c r="T107" s="3" t="str">
        <f t="shared" si="54"/>
        <v/>
      </c>
      <c r="U107" s="5">
        <f t="shared" si="55"/>
        <v>0</v>
      </c>
      <c r="V107" s="3" t="str">
        <f t="shared" si="56"/>
        <v/>
      </c>
      <c r="W107" s="3" t="str">
        <f t="shared" si="57"/>
        <v/>
      </c>
      <c r="X107" s="5">
        <f t="shared" si="50"/>
        <v>0</v>
      </c>
      <c r="Y107" s="3" t="str">
        <f t="shared" si="58"/>
        <v/>
      </c>
      <c r="Z107" s="3" t="str">
        <f t="shared" si="59"/>
        <v/>
      </c>
      <c r="AA107" s="5" t="str">
        <f t="shared" si="51"/>
        <v>No action</v>
      </c>
      <c r="AB107" s="5" t="str">
        <f t="shared" si="75"/>
        <v xml:space="preserve"> </v>
      </c>
      <c r="AC107" s="5">
        <f t="shared" si="60"/>
        <v>0</v>
      </c>
      <c r="AD107" s="3" t="str">
        <f t="shared" si="61"/>
        <v/>
      </c>
      <c r="AE107" s="3" t="str">
        <f t="shared" si="62"/>
        <v/>
      </c>
      <c r="AF107" s="11">
        <f t="shared" si="63"/>
        <v>0</v>
      </c>
      <c r="AG107" s="3" t="str">
        <f t="shared" si="64"/>
        <v/>
      </c>
      <c r="AH107" s="3" t="str">
        <f t="shared" si="65"/>
        <v/>
      </c>
      <c r="AI107" s="11">
        <f t="shared" si="66"/>
        <v>0</v>
      </c>
      <c r="AJ107" s="11" t="str">
        <f t="shared" si="67"/>
        <v/>
      </c>
      <c r="AK107" s="11" t="str">
        <f t="shared" si="68"/>
        <v/>
      </c>
      <c r="AL107" s="11">
        <f t="shared" si="69"/>
        <v>0</v>
      </c>
      <c r="AM107" s="11" t="str">
        <f t="shared" si="70"/>
        <v/>
      </c>
      <c r="AN107" s="11" t="str">
        <f t="shared" si="71"/>
        <v/>
      </c>
      <c r="AO107" s="4">
        <f t="shared" si="72"/>
        <v>1.0247736563209691</v>
      </c>
      <c r="AP107" s="169"/>
      <c r="AQ107" s="170"/>
      <c r="AR107" s="170"/>
      <c r="AS107" s="7"/>
      <c r="AT107" s="4">
        <f t="shared" si="73"/>
        <v>1.0454761544284634</v>
      </c>
      <c r="AU107" s="4"/>
      <c r="AV107" s="5">
        <f t="shared" si="74"/>
        <v>0</v>
      </c>
      <c r="AW107" s="7"/>
    </row>
    <row r="108" spans="5:49" x14ac:dyDescent="0.25">
      <c r="E108" s="3">
        <v>68.489999999999995</v>
      </c>
      <c r="F108" s="3">
        <v>66.069999999999993</v>
      </c>
      <c r="G108" s="13">
        <f t="shared" si="39"/>
        <v>-3.4919249236142758E-3</v>
      </c>
      <c r="H108" s="13">
        <f t="shared" si="40"/>
        <v>-2.1144842168856481E-3</v>
      </c>
      <c r="I108" s="4">
        <f t="shared" si="41"/>
        <v>1.0366278189798699</v>
      </c>
      <c r="J108" s="5">
        <f t="shared" si="42"/>
        <v>640</v>
      </c>
      <c r="K108" s="4">
        <f t="shared" si="43"/>
        <v>1.0103997400064997</v>
      </c>
      <c r="L108" s="4">
        <f t="shared" si="44"/>
        <v>1.0131865736704446</v>
      </c>
      <c r="M108" s="4">
        <f t="shared" si="45"/>
        <v>1.0144658753709199</v>
      </c>
      <c r="N108" s="4">
        <f t="shared" si="46"/>
        <v>1.0828940432261467</v>
      </c>
      <c r="O108" s="4">
        <f t="shared" si="47"/>
        <v>1.0841512890982856</v>
      </c>
      <c r="P108" s="4">
        <f t="shared" si="48"/>
        <v>1.0857984017944764</v>
      </c>
      <c r="Q108" s="4">
        <f t="shared" si="49"/>
        <v>1.0501364138587117</v>
      </c>
      <c r="R108" s="5">
        <f t="shared" si="52"/>
        <v>0</v>
      </c>
      <c r="S108" s="3" t="str">
        <f t="shared" si="53"/>
        <v/>
      </c>
      <c r="T108" s="3" t="str">
        <f t="shared" si="54"/>
        <v/>
      </c>
      <c r="U108" s="5">
        <f t="shared" si="55"/>
        <v>0</v>
      </c>
      <c r="V108" s="3" t="str">
        <f t="shared" si="56"/>
        <v/>
      </c>
      <c r="W108" s="3" t="str">
        <f t="shared" si="57"/>
        <v/>
      </c>
      <c r="X108" s="5">
        <f t="shared" si="50"/>
        <v>0</v>
      </c>
      <c r="Y108" s="3" t="str">
        <f t="shared" si="58"/>
        <v/>
      </c>
      <c r="Z108" s="3" t="str">
        <f t="shared" si="59"/>
        <v/>
      </c>
      <c r="AA108" s="5" t="str">
        <f t="shared" si="51"/>
        <v>No action</v>
      </c>
      <c r="AB108" s="5" t="str">
        <f t="shared" si="75"/>
        <v xml:space="preserve"> </v>
      </c>
      <c r="AC108" s="5">
        <f t="shared" si="60"/>
        <v>0</v>
      </c>
      <c r="AD108" s="3" t="str">
        <f t="shared" si="61"/>
        <v/>
      </c>
      <c r="AE108" s="3" t="str">
        <f t="shared" si="62"/>
        <v/>
      </c>
      <c r="AF108" s="11">
        <f t="shared" si="63"/>
        <v>0</v>
      </c>
      <c r="AG108" s="3" t="str">
        <f t="shared" si="64"/>
        <v/>
      </c>
      <c r="AH108" s="3" t="str">
        <f t="shared" si="65"/>
        <v/>
      </c>
      <c r="AI108" s="11">
        <f t="shared" si="66"/>
        <v>0</v>
      </c>
      <c r="AJ108" s="11" t="str">
        <f t="shared" si="67"/>
        <v/>
      </c>
      <c r="AK108" s="11" t="str">
        <f t="shared" si="68"/>
        <v/>
      </c>
      <c r="AL108" s="11">
        <f t="shared" si="69"/>
        <v>0</v>
      </c>
      <c r="AM108" s="11" t="str">
        <f t="shared" si="70"/>
        <v/>
      </c>
      <c r="AN108" s="11" t="str">
        <f t="shared" si="71"/>
        <v/>
      </c>
      <c r="AO108" s="4">
        <f t="shared" si="72"/>
        <v>1.0262615407900713</v>
      </c>
      <c r="AP108" s="169"/>
      <c r="AQ108" s="170"/>
      <c r="AR108" s="170"/>
      <c r="AS108" s="7"/>
      <c r="AT108" s="4">
        <f t="shared" si="73"/>
        <v>1.0469940971696685</v>
      </c>
      <c r="AU108" s="4"/>
      <c r="AV108" s="5">
        <f t="shared" si="74"/>
        <v>0</v>
      </c>
      <c r="AW108" s="7"/>
    </row>
    <row r="109" spans="5:49" x14ac:dyDescent="0.25">
      <c r="E109" s="3">
        <v>68.73</v>
      </c>
      <c r="F109" s="3">
        <v>66.209999999999994</v>
      </c>
      <c r="G109" s="13">
        <f t="shared" si="39"/>
        <v>-6.7919075144508012E-3</v>
      </c>
      <c r="H109" s="13">
        <f t="shared" si="40"/>
        <v>-9.5736724008975704E-3</v>
      </c>
      <c r="I109" s="4">
        <f t="shared" si="41"/>
        <v>1.0380607159039421</v>
      </c>
      <c r="J109" s="5">
        <f t="shared" si="42"/>
        <v>629</v>
      </c>
      <c r="K109" s="4">
        <f t="shared" si="43"/>
        <v>1.0103997400064997</v>
      </c>
      <c r="L109" s="4">
        <f t="shared" si="44"/>
        <v>1.0131865736704446</v>
      </c>
      <c r="M109" s="4">
        <f t="shared" si="45"/>
        <v>1.0144658753709199</v>
      </c>
      <c r="N109" s="4">
        <f t="shared" si="46"/>
        <v>1.0828940432261467</v>
      </c>
      <c r="O109" s="4">
        <f t="shared" si="47"/>
        <v>1.0841512890982856</v>
      </c>
      <c r="P109" s="4">
        <f t="shared" si="48"/>
        <v>1.0857984017944764</v>
      </c>
      <c r="Q109" s="4">
        <f t="shared" si="49"/>
        <v>1.0501364138587117</v>
      </c>
      <c r="R109" s="5">
        <f t="shared" si="52"/>
        <v>0</v>
      </c>
      <c r="S109" s="3" t="str">
        <f t="shared" si="53"/>
        <v/>
      </c>
      <c r="T109" s="3" t="str">
        <f t="shared" si="54"/>
        <v/>
      </c>
      <c r="U109" s="5">
        <f t="shared" si="55"/>
        <v>0</v>
      </c>
      <c r="V109" s="3" t="str">
        <f t="shared" si="56"/>
        <v/>
      </c>
      <c r="W109" s="3" t="str">
        <f t="shared" si="57"/>
        <v/>
      </c>
      <c r="X109" s="5">
        <f t="shared" si="50"/>
        <v>0</v>
      </c>
      <c r="Y109" s="3" t="str">
        <f t="shared" si="58"/>
        <v/>
      </c>
      <c r="Z109" s="3" t="str">
        <f t="shared" si="59"/>
        <v/>
      </c>
      <c r="AA109" s="5" t="str">
        <f t="shared" si="51"/>
        <v>No action</v>
      </c>
      <c r="AB109" s="5" t="str">
        <f t="shared" si="75"/>
        <v xml:space="preserve"> </v>
      </c>
      <c r="AC109" s="5">
        <f t="shared" si="60"/>
        <v>0</v>
      </c>
      <c r="AD109" s="3" t="str">
        <f t="shared" si="61"/>
        <v/>
      </c>
      <c r="AE109" s="3" t="str">
        <f t="shared" si="62"/>
        <v/>
      </c>
      <c r="AF109" s="11">
        <f t="shared" si="63"/>
        <v>0</v>
      </c>
      <c r="AG109" s="3" t="str">
        <f t="shared" si="64"/>
        <v/>
      </c>
      <c r="AH109" s="3" t="str">
        <f t="shared" si="65"/>
        <v/>
      </c>
      <c r="AI109" s="11">
        <f t="shared" si="66"/>
        <v>0</v>
      </c>
      <c r="AJ109" s="11" t="str">
        <f t="shared" si="67"/>
        <v/>
      </c>
      <c r="AK109" s="11" t="str">
        <f t="shared" si="68"/>
        <v/>
      </c>
      <c r="AL109" s="11">
        <f t="shared" si="69"/>
        <v>0</v>
      </c>
      <c r="AM109" s="11" t="str">
        <f t="shared" si="70"/>
        <v/>
      </c>
      <c r="AN109" s="11" t="str">
        <f t="shared" si="71"/>
        <v/>
      </c>
      <c r="AO109" s="4">
        <f t="shared" si="72"/>
        <v>1.0276801087449028</v>
      </c>
      <c r="AP109" s="169"/>
      <c r="AQ109" s="170"/>
      <c r="AR109" s="170"/>
      <c r="AS109" s="7"/>
      <c r="AT109" s="4">
        <f t="shared" si="73"/>
        <v>1.0484413230629814</v>
      </c>
      <c r="AU109" s="4"/>
      <c r="AV109" s="5">
        <f t="shared" si="74"/>
        <v>0</v>
      </c>
      <c r="AW109" s="7"/>
    </row>
    <row r="110" spans="5:49" x14ac:dyDescent="0.25">
      <c r="E110" s="3">
        <v>69.2</v>
      </c>
      <c r="F110" s="3">
        <v>66.849999999999994</v>
      </c>
      <c r="G110" s="13">
        <f t="shared" si="39"/>
        <v>6.9848661233993248E-3</v>
      </c>
      <c r="H110" s="13">
        <f t="shared" si="40"/>
        <v>7.991556091676788E-3</v>
      </c>
      <c r="I110" s="4">
        <f t="shared" si="41"/>
        <v>1.0351533283470458</v>
      </c>
      <c r="J110" s="5">
        <f t="shared" si="42"/>
        <v>660</v>
      </c>
      <c r="K110" s="4">
        <f t="shared" si="43"/>
        <v>1.0103997400064997</v>
      </c>
      <c r="L110" s="4">
        <f t="shared" si="44"/>
        <v>1.0131865736704446</v>
      </c>
      <c r="M110" s="4">
        <f t="shared" si="45"/>
        <v>1.0144658753709199</v>
      </c>
      <c r="N110" s="4">
        <f t="shared" si="46"/>
        <v>1.0828940432261467</v>
      </c>
      <c r="O110" s="4">
        <f t="shared" si="47"/>
        <v>1.0841512890982856</v>
      </c>
      <c r="P110" s="4">
        <f t="shared" si="48"/>
        <v>1.0857984017944764</v>
      </c>
      <c r="Q110" s="4">
        <f t="shared" si="49"/>
        <v>1.0501364138587117</v>
      </c>
      <c r="R110" s="5">
        <f t="shared" si="52"/>
        <v>0</v>
      </c>
      <c r="S110" s="3" t="str">
        <f t="shared" si="53"/>
        <v/>
      </c>
      <c r="T110" s="3" t="str">
        <f t="shared" si="54"/>
        <v/>
      </c>
      <c r="U110" s="5">
        <f t="shared" si="55"/>
        <v>0</v>
      </c>
      <c r="V110" s="3" t="str">
        <f t="shared" si="56"/>
        <v/>
      </c>
      <c r="W110" s="3" t="str">
        <f t="shared" si="57"/>
        <v/>
      </c>
      <c r="X110" s="5">
        <f t="shared" si="50"/>
        <v>0</v>
      </c>
      <c r="Y110" s="3" t="str">
        <f t="shared" si="58"/>
        <v/>
      </c>
      <c r="Z110" s="3" t="str">
        <f t="shared" si="59"/>
        <v/>
      </c>
      <c r="AA110" s="5" t="str">
        <f t="shared" si="51"/>
        <v>No action</v>
      </c>
      <c r="AB110" s="5" t="str">
        <f t="shared" si="75"/>
        <v xml:space="preserve"> </v>
      </c>
      <c r="AC110" s="5">
        <f t="shared" si="60"/>
        <v>0</v>
      </c>
      <c r="AD110" s="3" t="str">
        <f t="shared" si="61"/>
        <v/>
      </c>
      <c r="AE110" s="3" t="str">
        <f t="shared" si="62"/>
        <v/>
      </c>
      <c r="AF110" s="11">
        <f t="shared" si="63"/>
        <v>0</v>
      </c>
      <c r="AG110" s="3" t="str">
        <f t="shared" si="64"/>
        <v/>
      </c>
      <c r="AH110" s="3" t="str">
        <f t="shared" si="65"/>
        <v/>
      </c>
      <c r="AI110" s="11">
        <f t="shared" si="66"/>
        <v>0</v>
      </c>
      <c r="AJ110" s="11" t="str">
        <f t="shared" si="67"/>
        <v/>
      </c>
      <c r="AK110" s="11" t="str">
        <f t="shared" si="68"/>
        <v/>
      </c>
      <c r="AL110" s="11">
        <f t="shared" si="69"/>
        <v>0</v>
      </c>
      <c r="AM110" s="11" t="str">
        <f t="shared" si="70"/>
        <v/>
      </c>
      <c r="AN110" s="11" t="str">
        <f t="shared" si="71"/>
        <v/>
      </c>
      <c r="AO110" s="4">
        <f t="shared" si="72"/>
        <v>1.0248017950635753</v>
      </c>
      <c r="AP110" s="169"/>
      <c r="AQ110" s="170"/>
      <c r="AR110" s="170"/>
      <c r="AS110" s="7"/>
      <c r="AT110" s="4">
        <f t="shared" si="73"/>
        <v>1.0455048616305163</v>
      </c>
      <c r="AU110" s="4"/>
      <c r="AV110" s="5">
        <f t="shared" si="74"/>
        <v>0</v>
      </c>
      <c r="AW110" s="7"/>
    </row>
    <row r="111" spans="5:49" x14ac:dyDescent="0.25">
      <c r="E111" s="3">
        <v>68.72</v>
      </c>
      <c r="F111" s="3">
        <v>66.319999999999993</v>
      </c>
      <c r="G111" s="13">
        <f t="shared" si="39"/>
        <v>-2.177935943060505E-2</v>
      </c>
      <c r="H111" s="13">
        <f t="shared" si="40"/>
        <v>-2.0673360897814574E-2</v>
      </c>
      <c r="I111" s="4">
        <f t="shared" si="41"/>
        <v>1.0361881785283475</v>
      </c>
      <c r="J111" s="5">
        <f t="shared" si="42"/>
        <v>647</v>
      </c>
      <c r="K111" s="4">
        <f t="shared" si="43"/>
        <v>1.0103997400064997</v>
      </c>
      <c r="L111" s="4">
        <f t="shared" si="44"/>
        <v>1.0131865736704446</v>
      </c>
      <c r="M111" s="4">
        <f t="shared" si="45"/>
        <v>1.0144658753709199</v>
      </c>
      <c r="N111" s="4">
        <f t="shared" si="46"/>
        <v>1.0828940432261467</v>
      </c>
      <c r="O111" s="4">
        <f t="shared" si="47"/>
        <v>1.0841512890982856</v>
      </c>
      <c r="P111" s="4">
        <f t="shared" si="48"/>
        <v>1.0857984017944764</v>
      </c>
      <c r="Q111" s="4">
        <f t="shared" si="49"/>
        <v>1.0501364138587117</v>
      </c>
      <c r="R111" s="5">
        <f t="shared" si="52"/>
        <v>0</v>
      </c>
      <c r="S111" s="3" t="str">
        <f t="shared" si="53"/>
        <v/>
      </c>
      <c r="T111" s="3" t="str">
        <f t="shared" si="54"/>
        <v/>
      </c>
      <c r="U111" s="5">
        <f t="shared" si="55"/>
        <v>0</v>
      </c>
      <c r="V111" s="3" t="str">
        <f t="shared" si="56"/>
        <v/>
      </c>
      <c r="W111" s="3" t="str">
        <f t="shared" si="57"/>
        <v/>
      </c>
      <c r="X111" s="5">
        <f t="shared" si="50"/>
        <v>0</v>
      </c>
      <c r="Y111" s="3" t="str">
        <f t="shared" si="58"/>
        <v/>
      </c>
      <c r="Z111" s="3" t="str">
        <f t="shared" si="59"/>
        <v/>
      </c>
      <c r="AA111" s="5" t="str">
        <f t="shared" si="51"/>
        <v>No action</v>
      </c>
      <c r="AB111" s="5" t="str">
        <f t="shared" si="75"/>
        <v xml:space="preserve"> </v>
      </c>
      <c r="AC111" s="5">
        <f t="shared" si="60"/>
        <v>0</v>
      </c>
      <c r="AD111" s="3" t="str">
        <f t="shared" si="61"/>
        <v/>
      </c>
      <c r="AE111" s="3" t="str">
        <f t="shared" si="62"/>
        <v/>
      </c>
      <c r="AF111" s="11">
        <f t="shared" si="63"/>
        <v>0</v>
      </c>
      <c r="AG111" s="3" t="str">
        <f t="shared" si="64"/>
        <v/>
      </c>
      <c r="AH111" s="3" t="str">
        <f t="shared" si="65"/>
        <v/>
      </c>
      <c r="AI111" s="11">
        <f t="shared" si="66"/>
        <v>0</v>
      </c>
      <c r="AJ111" s="11" t="str">
        <f t="shared" si="67"/>
        <v/>
      </c>
      <c r="AK111" s="11" t="str">
        <f t="shared" si="68"/>
        <v/>
      </c>
      <c r="AL111" s="11">
        <f t="shared" si="69"/>
        <v>0</v>
      </c>
      <c r="AM111" s="11" t="str">
        <f t="shared" si="70"/>
        <v/>
      </c>
      <c r="AN111" s="11" t="str">
        <f t="shared" si="71"/>
        <v/>
      </c>
      <c r="AO111" s="4">
        <f t="shared" si="72"/>
        <v>1.025826296743064</v>
      </c>
      <c r="AP111" s="169"/>
      <c r="AQ111" s="170"/>
      <c r="AR111" s="170"/>
      <c r="AS111" s="7"/>
      <c r="AT111" s="4">
        <f t="shared" si="73"/>
        <v>1.0465500603136311</v>
      </c>
      <c r="AU111" s="4"/>
      <c r="AV111" s="5">
        <f t="shared" si="74"/>
        <v>0</v>
      </c>
      <c r="AW111" s="7"/>
    </row>
    <row r="112" spans="5:49" x14ac:dyDescent="0.25">
      <c r="E112" s="3">
        <v>70.25</v>
      </c>
      <c r="F112" s="3">
        <v>67.72</v>
      </c>
      <c r="G112" s="13">
        <f t="shared" si="39"/>
        <v>-1.5416958654519863E-2</v>
      </c>
      <c r="H112" s="13">
        <f t="shared" si="40"/>
        <v>-1.6126688943774559E-2</v>
      </c>
      <c r="I112" s="4">
        <f t="shared" si="41"/>
        <v>1.037359716479622</v>
      </c>
      <c r="J112" s="5">
        <f t="shared" si="42"/>
        <v>634</v>
      </c>
      <c r="K112" s="4">
        <f t="shared" si="43"/>
        <v>1.0103997400064997</v>
      </c>
      <c r="L112" s="4">
        <f t="shared" si="44"/>
        <v>1.0131865736704446</v>
      </c>
      <c r="M112" s="4">
        <f t="shared" si="45"/>
        <v>1.0144658753709199</v>
      </c>
      <c r="N112" s="4">
        <f t="shared" si="46"/>
        <v>1.0828940432261467</v>
      </c>
      <c r="O112" s="4">
        <f t="shared" si="47"/>
        <v>1.0841512890982856</v>
      </c>
      <c r="P112" s="4">
        <f t="shared" si="48"/>
        <v>1.0857984017944764</v>
      </c>
      <c r="Q112" s="4">
        <f t="shared" si="49"/>
        <v>1.0501364138587117</v>
      </c>
      <c r="R112" s="5">
        <f t="shared" si="52"/>
        <v>0</v>
      </c>
      <c r="S112" s="3" t="str">
        <f t="shared" si="53"/>
        <v/>
      </c>
      <c r="T112" s="3" t="str">
        <f t="shared" si="54"/>
        <v/>
      </c>
      <c r="U112" s="5">
        <f t="shared" si="55"/>
        <v>0</v>
      </c>
      <c r="V112" s="3" t="str">
        <f t="shared" si="56"/>
        <v/>
      </c>
      <c r="W112" s="3" t="str">
        <f t="shared" si="57"/>
        <v/>
      </c>
      <c r="X112" s="5">
        <f t="shared" si="50"/>
        <v>0</v>
      </c>
      <c r="Y112" s="3" t="str">
        <f t="shared" si="58"/>
        <v/>
      </c>
      <c r="Z112" s="3" t="str">
        <f t="shared" si="59"/>
        <v/>
      </c>
      <c r="AA112" s="5" t="str">
        <f t="shared" si="51"/>
        <v>No action</v>
      </c>
      <c r="AB112" s="5" t="str">
        <f t="shared" si="75"/>
        <v xml:space="preserve"> </v>
      </c>
      <c r="AC112" s="5">
        <f t="shared" si="60"/>
        <v>0</v>
      </c>
      <c r="AD112" s="3" t="str">
        <f t="shared" si="61"/>
        <v/>
      </c>
      <c r="AE112" s="3" t="str">
        <f t="shared" si="62"/>
        <v/>
      </c>
      <c r="AF112" s="11">
        <f t="shared" si="63"/>
        <v>0</v>
      </c>
      <c r="AG112" s="3" t="str">
        <f t="shared" si="64"/>
        <v/>
      </c>
      <c r="AH112" s="3" t="str">
        <f t="shared" si="65"/>
        <v/>
      </c>
      <c r="AI112" s="11">
        <f t="shared" si="66"/>
        <v>0</v>
      </c>
      <c r="AJ112" s="11" t="str">
        <f t="shared" si="67"/>
        <v/>
      </c>
      <c r="AK112" s="11" t="str">
        <f t="shared" si="68"/>
        <v/>
      </c>
      <c r="AL112" s="11">
        <f t="shared" si="69"/>
        <v>0</v>
      </c>
      <c r="AM112" s="11" t="str">
        <f t="shared" si="70"/>
        <v/>
      </c>
      <c r="AN112" s="11" t="str">
        <f t="shared" si="71"/>
        <v/>
      </c>
      <c r="AO112" s="4">
        <f t="shared" si="72"/>
        <v>1.0269861193148258</v>
      </c>
      <c r="AP112" s="169"/>
      <c r="AQ112" s="170"/>
      <c r="AR112" s="170"/>
      <c r="AS112" s="7"/>
      <c r="AT112" s="4">
        <f t="shared" si="73"/>
        <v>1.0477333136444182</v>
      </c>
      <c r="AU112" s="4"/>
      <c r="AV112" s="5">
        <f t="shared" si="74"/>
        <v>0</v>
      </c>
      <c r="AW112" s="7"/>
    </row>
    <row r="113" spans="5:49" x14ac:dyDescent="0.25">
      <c r="E113" s="3">
        <v>71.349999999999994</v>
      </c>
      <c r="F113" s="3">
        <v>68.83</v>
      </c>
      <c r="G113" s="13">
        <f t="shared" si="39"/>
        <v>5.6093114570177072E-4</v>
      </c>
      <c r="H113" s="13">
        <f t="shared" si="40"/>
        <v>2.9065542799000532E-4</v>
      </c>
      <c r="I113" s="4">
        <f t="shared" si="41"/>
        <v>1.0366119424669475</v>
      </c>
      <c r="J113" s="5">
        <f t="shared" si="42"/>
        <v>641</v>
      </c>
      <c r="K113" s="4">
        <f t="shared" si="43"/>
        <v>1.0103997400064997</v>
      </c>
      <c r="L113" s="4">
        <f t="shared" si="44"/>
        <v>1.0131865736704446</v>
      </c>
      <c r="M113" s="4">
        <f t="shared" si="45"/>
        <v>1.0144658753709199</v>
      </c>
      <c r="N113" s="4">
        <f t="shared" si="46"/>
        <v>1.0828940432261467</v>
      </c>
      <c r="O113" s="4">
        <f t="shared" si="47"/>
        <v>1.0841512890982856</v>
      </c>
      <c r="P113" s="4">
        <f t="shared" si="48"/>
        <v>1.0857984017944764</v>
      </c>
      <c r="Q113" s="4">
        <f t="shared" si="49"/>
        <v>1.0501364138587117</v>
      </c>
      <c r="R113" s="5">
        <f t="shared" si="52"/>
        <v>0</v>
      </c>
      <c r="S113" s="3" t="str">
        <f t="shared" si="53"/>
        <v/>
      </c>
      <c r="T113" s="3" t="str">
        <f t="shared" si="54"/>
        <v/>
      </c>
      <c r="U113" s="5">
        <f t="shared" si="55"/>
        <v>0</v>
      </c>
      <c r="V113" s="3" t="str">
        <f t="shared" si="56"/>
        <v/>
      </c>
      <c r="W113" s="3" t="str">
        <f t="shared" si="57"/>
        <v/>
      </c>
      <c r="X113" s="5">
        <f t="shared" si="50"/>
        <v>0</v>
      </c>
      <c r="Y113" s="3" t="str">
        <f t="shared" si="58"/>
        <v/>
      </c>
      <c r="Z113" s="3" t="str">
        <f t="shared" si="59"/>
        <v/>
      </c>
      <c r="AA113" s="5" t="str">
        <f t="shared" si="51"/>
        <v>No action</v>
      </c>
      <c r="AB113" s="5" t="str">
        <f t="shared" si="75"/>
        <v xml:space="preserve"> </v>
      </c>
      <c r="AC113" s="5">
        <f t="shared" si="60"/>
        <v>0</v>
      </c>
      <c r="AD113" s="3" t="str">
        <f t="shared" si="61"/>
        <v/>
      </c>
      <c r="AE113" s="3" t="str">
        <f t="shared" si="62"/>
        <v/>
      </c>
      <c r="AF113" s="11">
        <f t="shared" si="63"/>
        <v>0</v>
      </c>
      <c r="AG113" s="3" t="str">
        <f t="shared" si="64"/>
        <v/>
      </c>
      <c r="AH113" s="3" t="str">
        <f t="shared" si="65"/>
        <v/>
      </c>
      <c r="AI113" s="11">
        <f t="shared" si="66"/>
        <v>0</v>
      </c>
      <c r="AJ113" s="11" t="str">
        <f t="shared" si="67"/>
        <v/>
      </c>
      <c r="AK113" s="11" t="str">
        <f t="shared" si="68"/>
        <v/>
      </c>
      <c r="AL113" s="11">
        <f t="shared" si="69"/>
        <v>0</v>
      </c>
      <c r="AM113" s="11" t="str">
        <f t="shared" si="70"/>
        <v/>
      </c>
      <c r="AN113" s="11" t="str">
        <f t="shared" si="71"/>
        <v/>
      </c>
      <c r="AO113" s="4">
        <f t="shared" si="72"/>
        <v>1.026245823042278</v>
      </c>
      <c r="AP113" s="169"/>
      <c r="AQ113" s="170"/>
      <c r="AR113" s="170"/>
      <c r="AS113" s="7"/>
      <c r="AT113" s="4">
        <f t="shared" si="73"/>
        <v>1.0469780618916171</v>
      </c>
      <c r="AU113" s="4"/>
      <c r="AV113" s="5">
        <f t="shared" si="74"/>
        <v>0</v>
      </c>
      <c r="AW113" s="7"/>
    </row>
    <row r="114" spans="5:49" x14ac:dyDescent="0.25">
      <c r="E114" s="3">
        <v>71.31</v>
      </c>
      <c r="F114" s="3">
        <v>68.81</v>
      </c>
      <c r="G114" s="13">
        <f t="shared" si="39"/>
        <v>-8.0678814856030012E-3</v>
      </c>
      <c r="H114" s="13">
        <f t="shared" si="40"/>
        <v>-1.1634587762137327E-2</v>
      </c>
      <c r="I114" s="4">
        <f t="shared" si="41"/>
        <v>1.0363319284987647</v>
      </c>
      <c r="J114" s="5">
        <f t="shared" si="42"/>
        <v>645</v>
      </c>
      <c r="K114" s="4">
        <f t="shared" si="43"/>
        <v>1.0103997400064997</v>
      </c>
      <c r="L114" s="4">
        <f t="shared" si="44"/>
        <v>1.0131865736704446</v>
      </c>
      <c r="M114" s="4">
        <f t="shared" si="45"/>
        <v>1.0144658753709199</v>
      </c>
      <c r="N114" s="4">
        <f t="shared" si="46"/>
        <v>1.0828940432261467</v>
      </c>
      <c r="O114" s="4">
        <f t="shared" si="47"/>
        <v>1.0841512890982856</v>
      </c>
      <c r="P114" s="4">
        <f t="shared" si="48"/>
        <v>1.0857984017944764</v>
      </c>
      <c r="Q114" s="4">
        <f t="shared" si="49"/>
        <v>1.0501364138587117</v>
      </c>
      <c r="R114" s="5">
        <f t="shared" si="52"/>
        <v>0</v>
      </c>
      <c r="S114" s="3" t="str">
        <f t="shared" si="53"/>
        <v/>
      </c>
      <c r="T114" s="3" t="str">
        <f t="shared" si="54"/>
        <v/>
      </c>
      <c r="U114" s="5">
        <f t="shared" si="55"/>
        <v>0</v>
      </c>
      <c r="V114" s="3" t="str">
        <f t="shared" si="56"/>
        <v/>
      </c>
      <c r="W114" s="3" t="str">
        <f t="shared" si="57"/>
        <v/>
      </c>
      <c r="X114" s="5">
        <f t="shared" si="50"/>
        <v>0</v>
      </c>
      <c r="Y114" s="3" t="str">
        <f t="shared" si="58"/>
        <v/>
      </c>
      <c r="Z114" s="3" t="str">
        <f t="shared" si="59"/>
        <v/>
      </c>
      <c r="AA114" s="5" t="str">
        <f t="shared" si="51"/>
        <v>No action</v>
      </c>
      <c r="AB114" s="5" t="str">
        <f t="shared" si="75"/>
        <v xml:space="preserve"> </v>
      </c>
      <c r="AC114" s="5">
        <f t="shared" si="60"/>
        <v>0</v>
      </c>
      <c r="AD114" s="3" t="str">
        <f t="shared" si="61"/>
        <v/>
      </c>
      <c r="AE114" s="3" t="str">
        <f t="shared" si="62"/>
        <v/>
      </c>
      <c r="AF114" s="11">
        <f t="shared" si="63"/>
        <v>0</v>
      </c>
      <c r="AG114" s="3" t="str">
        <f t="shared" si="64"/>
        <v/>
      </c>
      <c r="AH114" s="3" t="str">
        <f t="shared" si="65"/>
        <v/>
      </c>
      <c r="AI114" s="11">
        <f t="shared" si="66"/>
        <v>0</v>
      </c>
      <c r="AJ114" s="11" t="str">
        <f t="shared" si="67"/>
        <v/>
      </c>
      <c r="AK114" s="11" t="str">
        <f t="shared" si="68"/>
        <v/>
      </c>
      <c r="AL114" s="11">
        <f t="shared" si="69"/>
        <v>0</v>
      </c>
      <c r="AM114" s="11" t="str">
        <f t="shared" si="70"/>
        <v/>
      </c>
      <c r="AN114" s="11" t="str">
        <f t="shared" si="71"/>
        <v/>
      </c>
      <c r="AO114" s="4">
        <f t="shared" si="72"/>
        <v>1.025968609213777</v>
      </c>
      <c r="AP114" s="169"/>
      <c r="AQ114" s="170"/>
      <c r="AR114" s="170"/>
      <c r="AS114" s="7"/>
      <c r="AT114" s="4">
        <f t="shared" si="73"/>
        <v>1.0466952477837523</v>
      </c>
      <c r="AU114" s="4"/>
      <c r="AV114" s="5">
        <f t="shared" si="74"/>
        <v>0</v>
      </c>
      <c r="AW114" s="7"/>
    </row>
    <row r="115" spans="5:49" x14ac:dyDescent="0.25">
      <c r="E115" s="3">
        <v>71.89</v>
      </c>
      <c r="F115" s="3">
        <v>69.62</v>
      </c>
      <c r="G115" s="13">
        <f t="shared" si="39"/>
        <v>5.5951881382012569E-3</v>
      </c>
      <c r="H115" s="13">
        <f t="shared" si="40"/>
        <v>5.6333959266214872E-3</v>
      </c>
      <c r="I115" s="4">
        <f t="shared" si="41"/>
        <v>1.032605573111175</v>
      </c>
      <c r="J115" s="5">
        <f t="shared" si="42"/>
        <v>691</v>
      </c>
      <c r="K115" s="4">
        <f t="shared" si="43"/>
        <v>1.0103997400064997</v>
      </c>
      <c r="L115" s="4">
        <f t="shared" si="44"/>
        <v>1.0131865736704446</v>
      </c>
      <c r="M115" s="4">
        <f t="shared" si="45"/>
        <v>1.0144658753709199</v>
      </c>
      <c r="N115" s="4">
        <f t="shared" si="46"/>
        <v>1.0828940432261467</v>
      </c>
      <c r="O115" s="4">
        <f t="shared" si="47"/>
        <v>1.0841512890982856</v>
      </c>
      <c r="P115" s="4">
        <f t="shared" si="48"/>
        <v>1.0857984017944764</v>
      </c>
      <c r="Q115" s="4">
        <f t="shared" si="49"/>
        <v>1.0501364138587117</v>
      </c>
      <c r="R115" s="5">
        <f t="shared" si="52"/>
        <v>0</v>
      </c>
      <c r="S115" s="3" t="str">
        <f t="shared" si="53"/>
        <v/>
      </c>
      <c r="T115" s="3" t="str">
        <f t="shared" si="54"/>
        <v/>
      </c>
      <c r="U115" s="5">
        <f t="shared" si="55"/>
        <v>0</v>
      </c>
      <c r="V115" s="3" t="str">
        <f t="shared" si="56"/>
        <v/>
      </c>
      <c r="W115" s="3" t="str">
        <f t="shared" si="57"/>
        <v/>
      </c>
      <c r="X115" s="5">
        <f t="shared" si="50"/>
        <v>0</v>
      </c>
      <c r="Y115" s="3" t="str">
        <f t="shared" si="58"/>
        <v/>
      </c>
      <c r="Z115" s="3" t="str">
        <f t="shared" si="59"/>
        <v/>
      </c>
      <c r="AA115" s="5" t="str">
        <f t="shared" si="51"/>
        <v>No action</v>
      </c>
      <c r="AB115" s="5" t="str">
        <f t="shared" si="75"/>
        <v xml:space="preserve"> </v>
      </c>
      <c r="AC115" s="5">
        <f t="shared" si="60"/>
        <v>0</v>
      </c>
      <c r="AD115" s="3" t="str">
        <f t="shared" si="61"/>
        <v/>
      </c>
      <c r="AE115" s="3" t="str">
        <f t="shared" si="62"/>
        <v/>
      </c>
      <c r="AF115" s="11">
        <f t="shared" si="63"/>
        <v>0</v>
      </c>
      <c r="AG115" s="3" t="str">
        <f t="shared" si="64"/>
        <v/>
      </c>
      <c r="AH115" s="3" t="str">
        <f t="shared" si="65"/>
        <v/>
      </c>
      <c r="AI115" s="11">
        <f t="shared" si="66"/>
        <v>0</v>
      </c>
      <c r="AJ115" s="11" t="str">
        <f t="shared" si="67"/>
        <v/>
      </c>
      <c r="AK115" s="11" t="str">
        <f t="shared" si="68"/>
        <v/>
      </c>
      <c r="AL115" s="11">
        <f t="shared" si="69"/>
        <v>0</v>
      </c>
      <c r="AM115" s="11" t="str">
        <f t="shared" si="70"/>
        <v/>
      </c>
      <c r="AN115" s="11" t="str">
        <f t="shared" si="71"/>
        <v/>
      </c>
      <c r="AO115" s="4">
        <f t="shared" si="72"/>
        <v>1.0222795173800632</v>
      </c>
      <c r="AP115" s="169"/>
      <c r="AQ115" s="170"/>
      <c r="AR115" s="170"/>
      <c r="AS115" s="7"/>
      <c r="AT115" s="4">
        <f t="shared" si="73"/>
        <v>1.0429316288422867</v>
      </c>
      <c r="AU115" s="4"/>
      <c r="AV115" s="5">
        <f t="shared" si="74"/>
        <v>0</v>
      </c>
      <c r="AW115" s="7"/>
    </row>
    <row r="116" spans="5:49" x14ac:dyDescent="0.25">
      <c r="E116" s="3">
        <v>71.489999999999995</v>
      </c>
      <c r="F116" s="3">
        <v>69.23</v>
      </c>
      <c r="G116" s="13">
        <f t="shared" si="39"/>
        <v>-1.0108003323179182E-2</v>
      </c>
      <c r="H116" s="13">
        <f t="shared" si="40"/>
        <v>-1.1705924339757257E-2</v>
      </c>
      <c r="I116" s="4">
        <f t="shared" si="41"/>
        <v>1.032644807164524</v>
      </c>
      <c r="J116" s="5">
        <f t="shared" si="42"/>
        <v>690</v>
      </c>
      <c r="K116" s="4">
        <f t="shared" si="43"/>
        <v>1.0103997400064997</v>
      </c>
      <c r="L116" s="4">
        <f t="shared" si="44"/>
        <v>1.0131865736704446</v>
      </c>
      <c r="M116" s="4">
        <f t="shared" si="45"/>
        <v>1.0144658753709199</v>
      </c>
      <c r="N116" s="4">
        <f t="shared" si="46"/>
        <v>1.0828940432261467</v>
      </c>
      <c r="O116" s="4">
        <f t="shared" si="47"/>
        <v>1.0841512890982856</v>
      </c>
      <c r="P116" s="4">
        <f t="shared" si="48"/>
        <v>1.0857984017944764</v>
      </c>
      <c r="Q116" s="4">
        <f t="shared" si="49"/>
        <v>1.0501364138587117</v>
      </c>
      <c r="R116" s="5">
        <f t="shared" si="52"/>
        <v>0</v>
      </c>
      <c r="S116" s="3" t="str">
        <f t="shared" si="53"/>
        <v/>
      </c>
      <c r="T116" s="3" t="str">
        <f t="shared" si="54"/>
        <v/>
      </c>
      <c r="U116" s="5">
        <f t="shared" si="55"/>
        <v>0</v>
      </c>
      <c r="V116" s="3" t="str">
        <f t="shared" si="56"/>
        <v/>
      </c>
      <c r="W116" s="3" t="str">
        <f t="shared" si="57"/>
        <v/>
      </c>
      <c r="X116" s="5">
        <f t="shared" si="50"/>
        <v>0</v>
      </c>
      <c r="Y116" s="3" t="str">
        <f t="shared" si="58"/>
        <v/>
      </c>
      <c r="Z116" s="3" t="str">
        <f t="shared" si="59"/>
        <v/>
      </c>
      <c r="AA116" s="5" t="str">
        <f t="shared" si="51"/>
        <v>No action</v>
      </c>
      <c r="AB116" s="5" t="str">
        <f t="shared" si="75"/>
        <v xml:space="preserve"> </v>
      </c>
      <c r="AC116" s="5">
        <f t="shared" si="60"/>
        <v>0</v>
      </c>
      <c r="AD116" s="3" t="str">
        <f t="shared" si="61"/>
        <v/>
      </c>
      <c r="AE116" s="3" t="str">
        <f t="shared" si="62"/>
        <v/>
      </c>
      <c r="AF116" s="11">
        <f t="shared" si="63"/>
        <v>0</v>
      </c>
      <c r="AG116" s="3" t="str">
        <f t="shared" si="64"/>
        <v/>
      </c>
      <c r="AH116" s="3" t="str">
        <f t="shared" si="65"/>
        <v/>
      </c>
      <c r="AI116" s="11">
        <f t="shared" si="66"/>
        <v>0</v>
      </c>
      <c r="AJ116" s="11" t="str">
        <f t="shared" si="67"/>
        <v/>
      </c>
      <c r="AK116" s="11" t="str">
        <f t="shared" si="68"/>
        <v/>
      </c>
      <c r="AL116" s="11">
        <f t="shared" si="69"/>
        <v>0</v>
      </c>
      <c r="AM116" s="11" t="str">
        <f t="shared" si="70"/>
        <v/>
      </c>
      <c r="AN116" s="11" t="str">
        <f t="shared" si="71"/>
        <v/>
      </c>
      <c r="AO116" s="4">
        <f t="shared" si="72"/>
        <v>1.0223183590928788</v>
      </c>
      <c r="AP116" s="169"/>
      <c r="AQ116" s="170"/>
      <c r="AR116" s="170"/>
      <c r="AS116" s="7"/>
      <c r="AT116" s="4">
        <f t="shared" si="73"/>
        <v>1.0429712552361692</v>
      </c>
      <c r="AU116" s="4"/>
      <c r="AV116" s="5">
        <f t="shared" si="74"/>
        <v>0</v>
      </c>
      <c r="AW116" s="7"/>
    </row>
    <row r="117" spans="5:49" x14ac:dyDescent="0.25">
      <c r="E117" s="3">
        <v>72.22</v>
      </c>
      <c r="F117" s="3">
        <v>70.05</v>
      </c>
      <c r="G117" s="13">
        <f t="shared" si="39"/>
        <v>0</v>
      </c>
      <c r="H117" s="13">
        <f t="shared" si="40"/>
        <v>1.2864493996569415E-3</v>
      </c>
      <c r="I117" s="4">
        <f t="shared" si="41"/>
        <v>1.0309778729478944</v>
      </c>
      <c r="J117" s="5">
        <f t="shared" si="42"/>
        <v>709</v>
      </c>
      <c r="K117" s="4">
        <f t="shared" si="43"/>
        <v>1.0103997400064997</v>
      </c>
      <c r="L117" s="4">
        <f t="shared" si="44"/>
        <v>1.0131865736704446</v>
      </c>
      <c r="M117" s="4">
        <f t="shared" si="45"/>
        <v>1.0144658753709199</v>
      </c>
      <c r="N117" s="4">
        <f t="shared" si="46"/>
        <v>1.0828940432261467</v>
      </c>
      <c r="O117" s="4">
        <f t="shared" si="47"/>
        <v>1.0841512890982856</v>
      </c>
      <c r="P117" s="4">
        <f t="shared" si="48"/>
        <v>1.0857984017944764</v>
      </c>
      <c r="Q117" s="4">
        <f t="shared" si="49"/>
        <v>1.0501364138587117</v>
      </c>
      <c r="R117" s="5">
        <f t="shared" si="52"/>
        <v>0</v>
      </c>
      <c r="S117" s="3" t="str">
        <f t="shared" si="53"/>
        <v/>
      </c>
      <c r="T117" s="3" t="str">
        <f t="shared" si="54"/>
        <v/>
      </c>
      <c r="U117" s="5">
        <f t="shared" si="55"/>
        <v>0</v>
      </c>
      <c r="V117" s="3" t="str">
        <f t="shared" si="56"/>
        <v/>
      </c>
      <c r="W117" s="3" t="str">
        <f t="shared" si="57"/>
        <v/>
      </c>
      <c r="X117" s="5">
        <f t="shared" si="50"/>
        <v>0</v>
      </c>
      <c r="Y117" s="3" t="str">
        <f t="shared" si="58"/>
        <v/>
      </c>
      <c r="Z117" s="3" t="str">
        <f t="shared" si="59"/>
        <v/>
      </c>
      <c r="AA117" s="5" t="str">
        <f t="shared" si="51"/>
        <v>No action</v>
      </c>
      <c r="AB117" s="5" t="str">
        <f t="shared" si="75"/>
        <v xml:space="preserve"> </v>
      </c>
      <c r="AC117" s="5">
        <f t="shared" si="60"/>
        <v>0</v>
      </c>
      <c r="AD117" s="3" t="str">
        <f t="shared" si="61"/>
        <v/>
      </c>
      <c r="AE117" s="3" t="str">
        <f t="shared" si="62"/>
        <v/>
      </c>
      <c r="AF117" s="11">
        <f t="shared" si="63"/>
        <v>0</v>
      </c>
      <c r="AG117" s="3" t="str">
        <f t="shared" si="64"/>
        <v/>
      </c>
      <c r="AH117" s="3" t="str">
        <f t="shared" si="65"/>
        <v/>
      </c>
      <c r="AI117" s="11">
        <f t="shared" si="66"/>
        <v>0</v>
      </c>
      <c r="AJ117" s="11" t="str">
        <f t="shared" si="67"/>
        <v/>
      </c>
      <c r="AK117" s="11" t="str">
        <f t="shared" si="68"/>
        <v/>
      </c>
      <c r="AL117" s="11">
        <f t="shared" si="69"/>
        <v>0</v>
      </c>
      <c r="AM117" s="11" t="str">
        <f t="shared" si="70"/>
        <v/>
      </c>
      <c r="AN117" s="11" t="str">
        <f t="shared" si="71"/>
        <v/>
      </c>
      <c r="AO117" s="4">
        <f t="shared" si="72"/>
        <v>1.0206680942184154</v>
      </c>
      <c r="AP117" s="169"/>
      <c r="AQ117" s="170"/>
      <c r="AR117" s="170"/>
      <c r="AS117" s="7"/>
      <c r="AT117" s="4">
        <f t="shared" si="73"/>
        <v>1.0412876516773735</v>
      </c>
      <c r="AU117" s="4"/>
      <c r="AV117" s="5">
        <f t="shared" si="74"/>
        <v>0</v>
      </c>
      <c r="AW117" s="7"/>
    </row>
    <row r="118" spans="5:49" x14ac:dyDescent="0.25">
      <c r="E118" s="3">
        <v>72.22</v>
      </c>
      <c r="F118" s="3">
        <v>69.959999999999994</v>
      </c>
      <c r="G118" s="13">
        <f t="shared" si="39"/>
        <v>-4.136789851075573E-3</v>
      </c>
      <c r="H118" s="13">
        <f t="shared" si="40"/>
        <v>-4.6948356807513525E-3</v>
      </c>
      <c r="I118" s="4">
        <f t="shared" si="41"/>
        <v>1.0323041738136078</v>
      </c>
      <c r="J118" s="5">
        <f t="shared" si="42"/>
        <v>693</v>
      </c>
      <c r="K118" s="4">
        <f t="shared" si="43"/>
        <v>1.0103997400064997</v>
      </c>
      <c r="L118" s="4">
        <f t="shared" si="44"/>
        <v>1.0131865736704446</v>
      </c>
      <c r="M118" s="4">
        <f t="shared" si="45"/>
        <v>1.0144658753709199</v>
      </c>
      <c r="N118" s="4">
        <f t="shared" si="46"/>
        <v>1.0828940432261467</v>
      </c>
      <c r="O118" s="4">
        <f t="shared" si="47"/>
        <v>1.0841512890982856</v>
      </c>
      <c r="P118" s="4">
        <f t="shared" si="48"/>
        <v>1.0857984017944764</v>
      </c>
      <c r="Q118" s="4">
        <f t="shared" si="49"/>
        <v>1.0501364138587117</v>
      </c>
      <c r="R118" s="5">
        <f t="shared" si="52"/>
        <v>0</v>
      </c>
      <c r="S118" s="3" t="str">
        <f t="shared" si="53"/>
        <v/>
      </c>
      <c r="T118" s="3" t="str">
        <f t="shared" si="54"/>
        <v/>
      </c>
      <c r="U118" s="5">
        <f t="shared" si="55"/>
        <v>0</v>
      </c>
      <c r="V118" s="3" t="str">
        <f t="shared" si="56"/>
        <v/>
      </c>
      <c r="W118" s="3" t="str">
        <f t="shared" si="57"/>
        <v/>
      </c>
      <c r="X118" s="5">
        <f t="shared" si="50"/>
        <v>0</v>
      </c>
      <c r="Y118" s="3" t="str">
        <f t="shared" si="58"/>
        <v/>
      </c>
      <c r="Z118" s="3" t="str">
        <f t="shared" si="59"/>
        <v/>
      </c>
      <c r="AA118" s="5" t="str">
        <f t="shared" si="51"/>
        <v>No action</v>
      </c>
      <c r="AB118" s="5" t="str">
        <f t="shared" si="75"/>
        <v xml:space="preserve"> </v>
      </c>
      <c r="AC118" s="5">
        <f t="shared" si="60"/>
        <v>0</v>
      </c>
      <c r="AD118" s="3" t="str">
        <f t="shared" si="61"/>
        <v/>
      </c>
      <c r="AE118" s="3" t="str">
        <f t="shared" si="62"/>
        <v/>
      </c>
      <c r="AF118" s="11">
        <f t="shared" si="63"/>
        <v>0</v>
      </c>
      <c r="AG118" s="3" t="str">
        <f t="shared" si="64"/>
        <v/>
      </c>
      <c r="AH118" s="3" t="str">
        <f t="shared" si="65"/>
        <v/>
      </c>
      <c r="AI118" s="11">
        <f t="shared" si="66"/>
        <v>0</v>
      </c>
      <c r="AJ118" s="11" t="str">
        <f t="shared" si="67"/>
        <v/>
      </c>
      <c r="AK118" s="11" t="str">
        <f t="shared" si="68"/>
        <v/>
      </c>
      <c r="AL118" s="11">
        <f t="shared" si="69"/>
        <v>0</v>
      </c>
      <c r="AM118" s="11" t="str">
        <f t="shared" si="70"/>
        <v/>
      </c>
      <c r="AN118" s="11" t="str">
        <f t="shared" si="71"/>
        <v/>
      </c>
      <c r="AO118" s="4">
        <f t="shared" si="72"/>
        <v>1.0219811320754717</v>
      </c>
      <c r="AP118" s="169"/>
      <c r="AQ118" s="170"/>
      <c r="AR118" s="170"/>
      <c r="AS118" s="7"/>
      <c r="AT118" s="4">
        <f t="shared" si="73"/>
        <v>1.042627215551744</v>
      </c>
      <c r="AU118" s="4"/>
      <c r="AV118" s="5">
        <f t="shared" si="74"/>
        <v>0</v>
      </c>
      <c r="AW118" s="7"/>
    </row>
    <row r="119" spans="5:49" x14ac:dyDescent="0.25">
      <c r="E119" s="3">
        <v>72.52</v>
      </c>
      <c r="F119" s="3">
        <v>70.290000000000006</v>
      </c>
      <c r="G119" s="13">
        <f t="shared" si="39"/>
        <v>-2.3386985830238238E-3</v>
      </c>
      <c r="H119" s="13">
        <f t="shared" si="40"/>
        <v>-8.7434776477223197E-3</v>
      </c>
      <c r="I119" s="4">
        <f t="shared" si="41"/>
        <v>1.0317257077820456</v>
      </c>
      <c r="J119" s="5">
        <f t="shared" si="42"/>
        <v>701</v>
      </c>
      <c r="K119" s="4">
        <f t="shared" si="43"/>
        <v>1.0103997400064997</v>
      </c>
      <c r="L119" s="4">
        <f t="shared" si="44"/>
        <v>1.0131865736704446</v>
      </c>
      <c r="M119" s="4">
        <f t="shared" si="45"/>
        <v>1.0144658753709199</v>
      </c>
      <c r="N119" s="4">
        <f t="shared" si="46"/>
        <v>1.0828940432261467</v>
      </c>
      <c r="O119" s="4">
        <f t="shared" si="47"/>
        <v>1.0841512890982856</v>
      </c>
      <c r="P119" s="4">
        <f t="shared" si="48"/>
        <v>1.0857984017944764</v>
      </c>
      <c r="Q119" s="4">
        <f t="shared" si="49"/>
        <v>1.0501364138587117</v>
      </c>
      <c r="R119" s="5">
        <f t="shared" si="52"/>
        <v>0</v>
      </c>
      <c r="S119" s="3" t="str">
        <f t="shared" si="53"/>
        <v/>
      </c>
      <c r="T119" s="3" t="str">
        <f t="shared" si="54"/>
        <v/>
      </c>
      <c r="U119" s="5">
        <f t="shared" si="55"/>
        <v>0</v>
      </c>
      <c r="V119" s="3" t="str">
        <f t="shared" si="56"/>
        <v/>
      </c>
      <c r="W119" s="3" t="str">
        <f t="shared" si="57"/>
        <v/>
      </c>
      <c r="X119" s="5">
        <f t="shared" si="50"/>
        <v>0</v>
      </c>
      <c r="Y119" s="3" t="str">
        <f t="shared" si="58"/>
        <v/>
      </c>
      <c r="Z119" s="3" t="str">
        <f t="shared" si="59"/>
        <v/>
      </c>
      <c r="AA119" s="5" t="str">
        <f t="shared" si="51"/>
        <v>No action</v>
      </c>
      <c r="AB119" s="5" t="str">
        <f t="shared" si="75"/>
        <v xml:space="preserve"> </v>
      </c>
      <c r="AC119" s="5">
        <f t="shared" si="60"/>
        <v>0</v>
      </c>
      <c r="AD119" s="3" t="str">
        <f t="shared" si="61"/>
        <v/>
      </c>
      <c r="AE119" s="3" t="str">
        <f t="shared" si="62"/>
        <v/>
      </c>
      <c r="AF119" s="11">
        <f t="shared" si="63"/>
        <v>0</v>
      </c>
      <c r="AG119" s="3" t="str">
        <f t="shared" si="64"/>
        <v/>
      </c>
      <c r="AH119" s="3" t="str">
        <f t="shared" si="65"/>
        <v/>
      </c>
      <c r="AI119" s="11">
        <f t="shared" si="66"/>
        <v>0</v>
      </c>
      <c r="AJ119" s="11" t="str">
        <f t="shared" si="67"/>
        <v/>
      </c>
      <c r="AK119" s="11" t="str">
        <f t="shared" si="68"/>
        <v/>
      </c>
      <c r="AL119" s="11">
        <f t="shared" si="69"/>
        <v>0</v>
      </c>
      <c r="AM119" s="11" t="str">
        <f t="shared" si="70"/>
        <v/>
      </c>
      <c r="AN119" s="11" t="str">
        <f t="shared" si="71"/>
        <v/>
      </c>
      <c r="AO119" s="4">
        <f t="shared" si="72"/>
        <v>1.0214084507042251</v>
      </c>
      <c r="AP119" s="169"/>
      <c r="AQ119" s="170"/>
      <c r="AR119" s="170"/>
      <c r="AS119" s="7"/>
      <c r="AT119" s="4">
        <f t="shared" si="73"/>
        <v>1.0420429648598661</v>
      </c>
      <c r="AU119" s="4"/>
      <c r="AV119" s="5">
        <f t="shared" si="74"/>
        <v>0</v>
      </c>
      <c r="AW119" s="7"/>
    </row>
    <row r="120" spans="5:49" x14ac:dyDescent="0.25">
      <c r="E120" s="3">
        <v>72.69</v>
      </c>
      <c r="F120" s="3">
        <v>70.91</v>
      </c>
      <c r="G120" s="13">
        <f t="shared" si="39"/>
        <v>-2.3332418336535765E-3</v>
      </c>
      <c r="H120" s="13">
        <f t="shared" si="40"/>
        <v>4.2325056433401009E-4</v>
      </c>
      <c r="I120" s="4">
        <f t="shared" si="41"/>
        <v>1.0251022422789451</v>
      </c>
      <c r="J120" s="5">
        <f t="shared" si="42"/>
        <v>744</v>
      </c>
      <c r="K120" s="4">
        <f t="shared" si="43"/>
        <v>1.0103997400064997</v>
      </c>
      <c r="L120" s="4">
        <f t="shared" si="44"/>
        <v>1.0131865736704446</v>
      </c>
      <c r="M120" s="4">
        <f t="shared" si="45"/>
        <v>1.0144658753709199</v>
      </c>
      <c r="N120" s="4">
        <f t="shared" si="46"/>
        <v>1.0828940432261467</v>
      </c>
      <c r="O120" s="4">
        <f t="shared" si="47"/>
        <v>1.0841512890982856</v>
      </c>
      <c r="P120" s="4">
        <f t="shared" si="48"/>
        <v>1.0857984017944764</v>
      </c>
      <c r="Q120" s="4">
        <f t="shared" si="49"/>
        <v>1.0501364138587117</v>
      </c>
      <c r="R120" s="5">
        <f t="shared" si="52"/>
        <v>0</v>
      </c>
      <c r="S120" s="3" t="str">
        <f t="shared" si="53"/>
        <v/>
      </c>
      <c r="T120" s="3" t="str">
        <f t="shared" si="54"/>
        <v/>
      </c>
      <c r="U120" s="5">
        <f t="shared" si="55"/>
        <v>0</v>
      </c>
      <c r="V120" s="3" t="str">
        <f t="shared" si="56"/>
        <v/>
      </c>
      <c r="W120" s="3" t="str">
        <f t="shared" si="57"/>
        <v/>
      </c>
      <c r="X120" s="5">
        <f t="shared" si="50"/>
        <v>0</v>
      </c>
      <c r="Y120" s="3" t="str">
        <f t="shared" si="58"/>
        <v/>
      </c>
      <c r="Z120" s="3" t="str">
        <f t="shared" si="59"/>
        <v/>
      </c>
      <c r="AA120" s="5" t="str">
        <f t="shared" si="51"/>
        <v>No action</v>
      </c>
      <c r="AB120" s="5" t="str">
        <f t="shared" si="75"/>
        <v xml:space="preserve"> </v>
      </c>
      <c r="AC120" s="5">
        <f t="shared" si="60"/>
        <v>0</v>
      </c>
      <c r="AD120" s="3" t="str">
        <f t="shared" si="61"/>
        <v/>
      </c>
      <c r="AE120" s="3" t="str">
        <f t="shared" si="62"/>
        <v/>
      </c>
      <c r="AF120" s="11">
        <f t="shared" si="63"/>
        <v>0</v>
      </c>
      <c r="AG120" s="3" t="str">
        <f t="shared" si="64"/>
        <v/>
      </c>
      <c r="AH120" s="3" t="str">
        <f t="shared" si="65"/>
        <v/>
      </c>
      <c r="AI120" s="11">
        <f t="shared" si="66"/>
        <v>0</v>
      </c>
      <c r="AJ120" s="11" t="str">
        <f t="shared" si="67"/>
        <v/>
      </c>
      <c r="AK120" s="11" t="str">
        <f t="shared" si="68"/>
        <v/>
      </c>
      <c r="AL120" s="11">
        <f t="shared" si="69"/>
        <v>0</v>
      </c>
      <c r="AM120" s="11" t="str">
        <f t="shared" si="70"/>
        <v/>
      </c>
      <c r="AN120" s="11" t="str">
        <f t="shared" si="71"/>
        <v/>
      </c>
      <c r="AO120" s="4">
        <f t="shared" si="72"/>
        <v>1.0148512198561557</v>
      </c>
      <c r="AP120" s="169"/>
      <c r="AQ120" s="170"/>
      <c r="AR120" s="170"/>
      <c r="AS120" s="7"/>
      <c r="AT120" s="4">
        <f t="shared" si="73"/>
        <v>1.0353532647017345</v>
      </c>
      <c r="AU120" s="4"/>
      <c r="AV120" s="5">
        <f t="shared" si="74"/>
        <v>0</v>
      </c>
      <c r="AW120" s="7"/>
    </row>
    <row r="121" spans="5:49" x14ac:dyDescent="0.25">
      <c r="E121" s="3">
        <v>72.86</v>
      </c>
      <c r="F121" s="3">
        <v>70.88</v>
      </c>
      <c r="G121" s="13">
        <f t="shared" si="39"/>
        <v>-1.5272334099202589E-2</v>
      </c>
      <c r="H121" s="13">
        <f t="shared" si="40"/>
        <v>-1.7193566278424943E-2</v>
      </c>
      <c r="I121" s="4">
        <f t="shared" si="41"/>
        <v>1.0279345372460498</v>
      </c>
      <c r="J121" s="5">
        <f t="shared" si="42"/>
        <v>726</v>
      </c>
      <c r="K121" s="4">
        <f t="shared" si="43"/>
        <v>1.0103997400064997</v>
      </c>
      <c r="L121" s="4">
        <f t="shared" si="44"/>
        <v>1.0131865736704446</v>
      </c>
      <c r="M121" s="4">
        <f t="shared" si="45"/>
        <v>1.0144658753709199</v>
      </c>
      <c r="N121" s="4">
        <f t="shared" si="46"/>
        <v>1.0828940432261467</v>
      </c>
      <c r="O121" s="4">
        <f t="shared" si="47"/>
        <v>1.0841512890982856</v>
      </c>
      <c r="P121" s="4">
        <f t="shared" si="48"/>
        <v>1.0857984017944764</v>
      </c>
      <c r="Q121" s="4">
        <f t="shared" si="49"/>
        <v>1.0501364138587117</v>
      </c>
      <c r="R121" s="5">
        <f t="shared" si="52"/>
        <v>0</v>
      </c>
      <c r="S121" s="3" t="str">
        <f t="shared" si="53"/>
        <v/>
      </c>
      <c r="T121" s="3" t="str">
        <f t="shared" si="54"/>
        <v/>
      </c>
      <c r="U121" s="5">
        <f t="shared" si="55"/>
        <v>0</v>
      </c>
      <c r="V121" s="3" t="str">
        <f t="shared" si="56"/>
        <v/>
      </c>
      <c r="W121" s="3" t="str">
        <f t="shared" si="57"/>
        <v/>
      </c>
      <c r="X121" s="5">
        <f t="shared" si="50"/>
        <v>0</v>
      </c>
      <c r="Y121" s="3" t="str">
        <f t="shared" si="58"/>
        <v/>
      </c>
      <c r="Z121" s="3" t="str">
        <f t="shared" si="59"/>
        <v/>
      </c>
      <c r="AA121" s="5" t="str">
        <f t="shared" si="51"/>
        <v>No action</v>
      </c>
      <c r="AB121" s="5" t="str">
        <f t="shared" si="75"/>
        <v xml:space="preserve"> </v>
      </c>
      <c r="AC121" s="5">
        <f t="shared" si="60"/>
        <v>0</v>
      </c>
      <c r="AD121" s="3" t="str">
        <f t="shared" si="61"/>
        <v/>
      </c>
      <c r="AE121" s="3" t="str">
        <f t="shared" si="62"/>
        <v/>
      </c>
      <c r="AF121" s="11">
        <f t="shared" si="63"/>
        <v>0</v>
      </c>
      <c r="AG121" s="3" t="str">
        <f t="shared" si="64"/>
        <v/>
      </c>
      <c r="AH121" s="3" t="str">
        <f t="shared" si="65"/>
        <v/>
      </c>
      <c r="AI121" s="11">
        <f t="shared" si="66"/>
        <v>0</v>
      </c>
      <c r="AJ121" s="11" t="str">
        <f t="shared" si="67"/>
        <v/>
      </c>
      <c r="AK121" s="11" t="str">
        <f t="shared" si="68"/>
        <v/>
      </c>
      <c r="AL121" s="11">
        <f t="shared" si="69"/>
        <v>0</v>
      </c>
      <c r="AM121" s="11" t="str">
        <f t="shared" si="70"/>
        <v/>
      </c>
      <c r="AN121" s="11" t="str">
        <f t="shared" si="71"/>
        <v/>
      </c>
      <c r="AO121" s="4">
        <f t="shared" si="72"/>
        <v>1.0176551918735892</v>
      </c>
      <c r="AP121" s="169"/>
      <c r="AQ121" s="170"/>
      <c r="AR121" s="170"/>
      <c r="AS121" s="7"/>
      <c r="AT121" s="4">
        <f t="shared" si="73"/>
        <v>1.0382138826185103</v>
      </c>
      <c r="AU121" s="4"/>
      <c r="AV121" s="5">
        <f t="shared" si="74"/>
        <v>0</v>
      </c>
      <c r="AW121" s="7"/>
    </row>
    <row r="122" spans="5:49" x14ac:dyDescent="0.25">
      <c r="E122" s="3">
        <v>73.989999999999995</v>
      </c>
      <c r="F122" s="3">
        <v>72.12</v>
      </c>
      <c r="G122" s="13">
        <f t="shared" si="39"/>
        <v>-5.377066810055231E-3</v>
      </c>
      <c r="H122" s="13">
        <f t="shared" si="40"/>
        <v>-4.1580041580047133E-4</v>
      </c>
      <c r="I122" s="4">
        <f t="shared" si="41"/>
        <v>1.025929007210205</v>
      </c>
      <c r="J122" s="5">
        <f t="shared" si="42"/>
        <v>740</v>
      </c>
      <c r="K122" s="4">
        <f t="shared" si="43"/>
        <v>1.0103997400064997</v>
      </c>
      <c r="L122" s="4">
        <f t="shared" si="44"/>
        <v>1.0131865736704446</v>
      </c>
      <c r="M122" s="4">
        <f t="shared" si="45"/>
        <v>1.0144658753709199</v>
      </c>
      <c r="N122" s="4">
        <f t="shared" si="46"/>
        <v>1.0828940432261467</v>
      </c>
      <c r="O122" s="4">
        <f t="shared" si="47"/>
        <v>1.0841512890982856</v>
      </c>
      <c r="P122" s="4">
        <f t="shared" si="48"/>
        <v>1.0857984017944764</v>
      </c>
      <c r="Q122" s="4">
        <f t="shared" si="49"/>
        <v>1.0501364138587117</v>
      </c>
      <c r="R122" s="5">
        <f t="shared" si="52"/>
        <v>0</v>
      </c>
      <c r="S122" s="3" t="str">
        <f t="shared" si="53"/>
        <v/>
      </c>
      <c r="T122" s="3" t="str">
        <f t="shared" si="54"/>
        <v/>
      </c>
      <c r="U122" s="5">
        <f t="shared" si="55"/>
        <v>0</v>
      </c>
      <c r="V122" s="3" t="str">
        <f t="shared" si="56"/>
        <v/>
      </c>
      <c r="W122" s="3" t="str">
        <f t="shared" si="57"/>
        <v/>
      </c>
      <c r="X122" s="5">
        <f t="shared" si="50"/>
        <v>0</v>
      </c>
      <c r="Y122" s="3" t="str">
        <f t="shared" si="58"/>
        <v/>
      </c>
      <c r="Z122" s="3" t="str">
        <f t="shared" si="59"/>
        <v/>
      </c>
      <c r="AA122" s="5" t="str">
        <f t="shared" si="51"/>
        <v>No action</v>
      </c>
      <c r="AB122" s="5" t="str">
        <f t="shared" si="75"/>
        <v xml:space="preserve"> </v>
      </c>
      <c r="AC122" s="5">
        <f t="shared" si="60"/>
        <v>0</v>
      </c>
      <c r="AD122" s="3" t="str">
        <f t="shared" si="61"/>
        <v/>
      </c>
      <c r="AE122" s="3" t="str">
        <f t="shared" si="62"/>
        <v/>
      </c>
      <c r="AF122" s="11">
        <f t="shared" si="63"/>
        <v>0</v>
      </c>
      <c r="AG122" s="3" t="str">
        <f t="shared" si="64"/>
        <v/>
      </c>
      <c r="AH122" s="3" t="str">
        <f t="shared" si="65"/>
        <v/>
      </c>
      <c r="AI122" s="11">
        <f t="shared" si="66"/>
        <v>0</v>
      </c>
      <c r="AJ122" s="11" t="str">
        <f t="shared" si="67"/>
        <v/>
      </c>
      <c r="AK122" s="11" t="str">
        <f t="shared" si="68"/>
        <v/>
      </c>
      <c r="AL122" s="11">
        <f t="shared" si="69"/>
        <v>0</v>
      </c>
      <c r="AM122" s="11" t="str">
        <f t="shared" si="70"/>
        <v/>
      </c>
      <c r="AN122" s="11" t="str">
        <f t="shared" si="71"/>
        <v/>
      </c>
      <c r="AO122" s="4">
        <f t="shared" si="72"/>
        <v>1.0156697171381028</v>
      </c>
      <c r="AP122" s="169"/>
      <c r="AQ122" s="170"/>
      <c r="AR122" s="170"/>
      <c r="AS122" s="7"/>
      <c r="AT122" s="4">
        <f t="shared" si="73"/>
        <v>1.0361882972823071</v>
      </c>
      <c r="AU122" s="4"/>
      <c r="AV122" s="5">
        <f t="shared" si="74"/>
        <v>0</v>
      </c>
      <c r="AW122" s="7"/>
    </row>
    <row r="123" spans="5:49" x14ac:dyDescent="0.25">
      <c r="E123" s="3">
        <v>74.39</v>
      </c>
      <c r="F123" s="3">
        <v>72.150000000000006</v>
      </c>
      <c r="G123" s="13">
        <f t="shared" si="39"/>
        <v>1.792556102900944E-2</v>
      </c>
      <c r="H123" s="13">
        <f t="shared" si="40"/>
        <v>1.5625E-2</v>
      </c>
      <c r="I123" s="4">
        <f t="shared" si="41"/>
        <v>1.0310464310464309</v>
      </c>
      <c r="J123" s="5">
        <f t="shared" si="42"/>
        <v>708</v>
      </c>
      <c r="K123" s="4">
        <f t="shared" si="43"/>
        <v>1.0103997400064997</v>
      </c>
      <c r="L123" s="4">
        <f t="shared" si="44"/>
        <v>1.0131865736704446</v>
      </c>
      <c r="M123" s="4">
        <f t="shared" si="45"/>
        <v>1.0144658753709199</v>
      </c>
      <c r="N123" s="4">
        <f t="shared" si="46"/>
        <v>1.0828940432261467</v>
      </c>
      <c r="O123" s="4">
        <f t="shared" si="47"/>
        <v>1.0841512890982856</v>
      </c>
      <c r="P123" s="4">
        <f t="shared" si="48"/>
        <v>1.0857984017944764</v>
      </c>
      <c r="Q123" s="4">
        <f t="shared" si="49"/>
        <v>1.0501364138587117</v>
      </c>
      <c r="R123" s="5">
        <f t="shared" si="52"/>
        <v>0</v>
      </c>
      <c r="S123" s="3" t="str">
        <f t="shared" si="53"/>
        <v/>
      </c>
      <c r="T123" s="3" t="str">
        <f t="shared" si="54"/>
        <v/>
      </c>
      <c r="U123" s="5">
        <f t="shared" si="55"/>
        <v>0</v>
      </c>
      <c r="V123" s="3" t="str">
        <f t="shared" si="56"/>
        <v/>
      </c>
      <c r="W123" s="3" t="str">
        <f t="shared" si="57"/>
        <v/>
      </c>
      <c r="X123" s="5">
        <f t="shared" si="50"/>
        <v>0</v>
      </c>
      <c r="Y123" s="3" t="str">
        <f t="shared" si="58"/>
        <v/>
      </c>
      <c r="Z123" s="3" t="str">
        <f t="shared" si="59"/>
        <v/>
      </c>
      <c r="AA123" s="5" t="str">
        <f t="shared" si="51"/>
        <v>No action</v>
      </c>
      <c r="AB123" s="5" t="str">
        <f t="shared" si="75"/>
        <v xml:space="preserve"> </v>
      </c>
      <c r="AC123" s="5">
        <f t="shared" si="60"/>
        <v>0</v>
      </c>
      <c r="AD123" s="3" t="str">
        <f t="shared" si="61"/>
        <v/>
      </c>
      <c r="AE123" s="3" t="str">
        <f t="shared" si="62"/>
        <v/>
      </c>
      <c r="AF123" s="11">
        <f t="shared" si="63"/>
        <v>0</v>
      </c>
      <c r="AG123" s="3" t="str">
        <f t="shared" si="64"/>
        <v/>
      </c>
      <c r="AH123" s="3" t="str">
        <f t="shared" si="65"/>
        <v/>
      </c>
      <c r="AI123" s="11">
        <f t="shared" si="66"/>
        <v>0</v>
      </c>
      <c r="AJ123" s="11" t="str">
        <f t="shared" si="67"/>
        <v/>
      </c>
      <c r="AK123" s="11" t="str">
        <f t="shared" si="68"/>
        <v/>
      </c>
      <c r="AL123" s="11">
        <f t="shared" si="69"/>
        <v>0</v>
      </c>
      <c r="AM123" s="11" t="str">
        <f t="shared" si="70"/>
        <v/>
      </c>
      <c r="AN123" s="11" t="str">
        <f t="shared" si="71"/>
        <v/>
      </c>
      <c r="AO123" s="4">
        <f t="shared" si="72"/>
        <v>1.0207359667359666</v>
      </c>
      <c r="AP123" s="169"/>
      <c r="AQ123" s="170"/>
      <c r="AR123" s="170"/>
      <c r="AS123" s="7"/>
      <c r="AT123" s="4">
        <f t="shared" si="73"/>
        <v>1.0413568953568952</v>
      </c>
      <c r="AU123" s="4"/>
      <c r="AV123" s="5">
        <f t="shared" si="74"/>
        <v>0</v>
      </c>
      <c r="AW123" s="7"/>
    </row>
    <row r="124" spans="5:49" x14ac:dyDescent="0.25">
      <c r="E124" s="3">
        <v>73.08</v>
      </c>
      <c r="F124" s="3">
        <v>71.040000000000006</v>
      </c>
      <c r="G124" s="13">
        <f t="shared" si="39"/>
        <v>-5.8495442796899777E-3</v>
      </c>
      <c r="H124" s="13">
        <f t="shared" si="40"/>
        <v>-8.3752093802343941E-3</v>
      </c>
      <c r="I124" s="4">
        <f t="shared" si="41"/>
        <v>1.028716216216216</v>
      </c>
      <c r="J124" s="5">
        <f t="shared" si="42"/>
        <v>720</v>
      </c>
      <c r="K124" s="4">
        <f t="shared" si="43"/>
        <v>1.0103997400064997</v>
      </c>
      <c r="L124" s="4">
        <f t="shared" si="44"/>
        <v>1.0131865736704446</v>
      </c>
      <c r="M124" s="4">
        <f t="shared" si="45"/>
        <v>1.0144658753709199</v>
      </c>
      <c r="N124" s="4">
        <f t="shared" si="46"/>
        <v>1.0828940432261467</v>
      </c>
      <c r="O124" s="4">
        <f t="shared" si="47"/>
        <v>1.0841512890982856</v>
      </c>
      <c r="P124" s="4">
        <f t="shared" si="48"/>
        <v>1.0857984017944764</v>
      </c>
      <c r="Q124" s="4">
        <f t="shared" si="49"/>
        <v>1.0501364138587117</v>
      </c>
      <c r="R124" s="5">
        <f t="shared" si="52"/>
        <v>0</v>
      </c>
      <c r="S124" s="3" t="str">
        <f t="shared" si="53"/>
        <v/>
      </c>
      <c r="T124" s="3" t="str">
        <f t="shared" si="54"/>
        <v/>
      </c>
      <c r="U124" s="5">
        <f t="shared" si="55"/>
        <v>0</v>
      </c>
      <c r="V124" s="3" t="str">
        <f t="shared" si="56"/>
        <v/>
      </c>
      <c r="W124" s="3" t="str">
        <f t="shared" si="57"/>
        <v/>
      </c>
      <c r="X124" s="5">
        <f t="shared" si="50"/>
        <v>0</v>
      </c>
      <c r="Y124" s="3" t="str">
        <f t="shared" si="58"/>
        <v/>
      </c>
      <c r="Z124" s="3" t="str">
        <f t="shared" si="59"/>
        <v/>
      </c>
      <c r="AA124" s="5" t="str">
        <f t="shared" si="51"/>
        <v>No action</v>
      </c>
      <c r="AB124" s="5" t="str">
        <f t="shared" si="75"/>
        <v xml:space="preserve"> </v>
      </c>
      <c r="AC124" s="5">
        <f t="shared" si="60"/>
        <v>0</v>
      </c>
      <c r="AD124" s="3" t="str">
        <f t="shared" si="61"/>
        <v/>
      </c>
      <c r="AE124" s="3" t="str">
        <f t="shared" si="62"/>
        <v/>
      </c>
      <c r="AF124" s="11">
        <f t="shared" si="63"/>
        <v>0</v>
      </c>
      <c r="AG124" s="3" t="str">
        <f t="shared" si="64"/>
        <v/>
      </c>
      <c r="AH124" s="3" t="str">
        <f t="shared" si="65"/>
        <v/>
      </c>
      <c r="AI124" s="11">
        <f t="shared" si="66"/>
        <v>0</v>
      </c>
      <c r="AJ124" s="11" t="str">
        <f t="shared" si="67"/>
        <v/>
      </c>
      <c r="AK124" s="11" t="str">
        <f t="shared" si="68"/>
        <v/>
      </c>
      <c r="AL124" s="11">
        <f t="shared" si="69"/>
        <v>0</v>
      </c>
      <c r="AM124" s="11" t="str">
        <f t="shared" si="70"/>
        <v/>
      </c>
      <c r="AN124" s="11" t="str">
        <f t="shared" si="71"/>
        <v/>
      </c>
      <c r="AO124" s="4">
        <f t="shared" si="72"/>
        <v>1.0184290540540539</v>
      </c>
      <c r="AP124" s="169"/>
      <c r="AQ124" s="170"/>
      <c r="AR124" s="170"/>
      <c r="AS124" s="7"/>
      <c r="AT124" s="4">
        <f t="shared" si="73"/>
        <v>1.0390033783783781</v>
      </c>
      <c r="AU124" s="4"/>
      <c r="AV124" s="5">
        <f t="shared" si="74"/>
        <v>0</v>
      </c>
      <c r="AW124" s="7"/>
    </row>
    <row r="125" spans="5:49" x14ac:dyDescent="0.25">
      <c r="E125" s="3">
        <v>73.510000000000005</v>
      </c>
      <c r="F125" s="3">
        <v>71.64</v>
      </c>
      <c r="G125" s="13">
        <f t="shared" si="39"/>
        <v>-1.855807743658211E-2</v>
      </c>
      <c r="H125" s="13">
        <f t="shared" si="40"/>
        <v>-2.0240700218818408E-2</v>
      </c>
      <c r="I125" s="4">
        <f t="shared" si="41"/>
        <v>1.026102735901731</v>
      </c>
      <c r="J125" s="5">
        <f t="shared" si="42"/>
        <v>738</v>
      </c>
      <c r="K125" s="4">
        <f t="shared" si="43"/>
        <v>1.0103997400064997</v>
      </c>
      <c r="L125" s="4">
        <f t="shared" si="44"/>
        <v>1.0131865736704446</v>
      </c>
      <c r="M125" s="4">
        <f t="shared" si="45"/>
        <v>1.0144658753709199</v>
      </c>
      <c r="N125" s="4">
        <f t="shared" si="46"/>
        <v>1.0828940432261467</v>
      </c>
      <c r="O125" s="4">
        <f t="shared" si="47"/>
        <v>1.0841512890982856</v>
      </c>
      <c r="P125" s="4">
        <f t="shared" si="48"/>
        <v>1.0857984017944764</v>
      </c>
      <c r="Q125" s="4">
        <f t="shared" si="49"/>
        <v>1.0501364138587117</v>
      </c>
      <c r="R125" s="5">
        <f t="shared" si="52"/>
        <v>0</v>
      </c>
      <c r="S125" s="3" t="str">
        <f t="shared" si="53"/>
        <v/>
      </c>
      <c r="T125" s="3" t="str">
        <f t="shared" si="54"/>
        <v/>
      </c>
      <c r="U125" s="5">
        <f t="shared" si="55"/>
        <v>0</v>
      </c>
      <c r="V125" s="3" t="str">
        <f t="shared" si="56"/>
        <v/>
      </c>
      <c r="W125" s="3" t="str">
        <f t="shared" si="57"/>
        <v/>
      </c>
      <c r="X125" s="5">
        <f t="shared" si="50"/>
        <v>0</v>
      </c>
      <c r="Y125" s="3" t="str">
        <f t="shared" si="58"/>
        <v/>
      </c>
      <c r="Z125" s="3" t="str">
        <f t="shared" si="59"/>
        <v/>
      </c>
      <c r="AA125" s="5" t="str">
        <f t="shared" si="51"/>
        <v>No action</v>
      </c>
      <c r="AB125" s="5" t="str">
        <f t="shared" si="75"/>
        <v xml:space="preserve"> </v>
      </c>
      <c r="AC125" s="5">
        <f t="shared" si="60"/>
        <v>0</v>
      </c>
      <c r="AD125" s="3" t="str">
        <f t="shared" si="61"/>
        <v/>
      </c>
      <c r="AE125" s="3" t="str">
        <f t="shared" si="62"/>
        <v/>
      </c>
      <c r="AF125" s="11">
        <f t="shared" si="63"/>
        <v>0</v>
      </c>
      <c r="AG125" s="3" t="str">
        <f t="shared" si="64"/>
        <v/>
      </c>
      <c r="AH125" s="3" t="str">
        <f t="shared" si="65"/>
        <v/>
      </c>
      <c r="AI125" s="11">
        <f t="shared" si="66"/>
        <v>0</v>
      </c>
      <c r="AJ125" s="11" t="str">
        <f t="shared" si="67"/>
        <v/>
      </c>
      <c r="AK125" s="11" t="str">
        <f t="shared" si="68"/>
        <v/>
      </c>
      <c r="AL125" s="11">
        <f t="shared" si="69"/>
        <v>0</v>
      </c>
      <c r="AM125" s="11" t="str">
        <f t="shared" si="70"/>
        <v/>
      </c>
      <c r="AN125" s="11" t="str">
        <f t="shared" si="71"/>
        <v/>
      </c>
      <c r="AO125" s="4">
        <f t="shared" si="72"/>
        <v>1.0158417085427136</v>
      </c>
      <c r="AP125" s="169"/>
      <c r="AQ125" s="170"/>
      <c r="AR125" s="170"/>
      <c r="AS125" s="7"/>
      <c r="AT125" s="4">
        <f t="shared" si="73"/>
        <v>1.0363637632607483</v>
      </c>
      <c r="AU125" s="4"/>
      <c r="AV125" s="5">
        <f t="shared" si="74"/>
        <v>0</v>
      </c>
      <c r="AW125" s="7"/>
    </row>
    <row r="126" spans="5:49" x14ac:dyDescent="0.25">
      <c r="E126" s="3">
        <v>74.900000000000006</v>
      </c>
      <c r="F126" s="3">
        <v>73.12</v>
      </c>
      <c r="G126" s="13">
        <f t="shared" si="39"/>
        <v>1.2030477208930801E-3</v>
      </c>
      <c r="H126" s="13">
        <f t="shared" si="40"/>
        <v>3.7062457103638202E-3</v>
      </c>
      <c r="I126" s="4">
        <f t="shared" si="41"/>
        <v>1.024343544857768</v>
      </c>
      <c r="J126" s="5">
        <f t="shared" si="42"/>
        <v>751</v>
      </c>
      <c r="K126" s="4">
        <f t="shared" si="43"/>
        <v>1.0103997400064997</v>
      </c>
      <c r="L126" s="4">
        <f t="shared" si="44"/>
        <v>1.0131865736704446</v>
      </c>
      <c r="M126" s="4">
        <f t="shared" si="45"/>
        <v>1.0144658753709199</v>
      </c>
      <c r="N126" s="4">
        <f t="shared" si="46"/>
        <v>1.0828940432261467</v>
      </c>
      <c r="O126" s="4">
        <f t="shared" si="47"/>
        <v>1.0841512890982856</v>
      </c>
      <c r="P126" s="4">
        <f t="shared" si="48"/>
        <v>1.0857984017944764</v>
      </c>
      <c r="Q126" s="4">
        <f t="shared" si="49"/>
        <v>1.0501364138587117</v>
      </c>
      <c r="R126" s="5">
        <f t="shared" si="52"/>
        <v>0</v>
      </c>
      <c r="S126" s="3" t="str">
        <f t="shared" si="53"/>
        <v/>
      </c>
      <c r="T126" s="3" t="str">
        <f t="shared" si="54"/>
        <v/>
      </c>
      <c r="U126" s="5">
        <f t="shared" si="55"/>
        <v>0</v>
      </c>
      <c r="V126" s="3" t="str">
        <f t="shared" si="56"/>
        <v/>
      </c>
      <c r="W126" s="3" t="str">
        <f t="shared" si="57"/>
        <v/>
      </c>
      <c r="X126" s="5">
        <f t="shared" si="50"/>
        <v>0</v>
      </c>
      <c r="Y126" s="3" t="str">
        <f t="shared" si="58"/>
        <v/>
      </c>
      <c r="Z126" s="3" t="str">
        <f t="shared" si="59"/>
        <v/>
      </c>
      <c r="AA126" s="5" t="str">
        <f t="shared" si="51"/>
        <v>No action</v>
      </c>
      <c r="AB126" s="5" t="str">
        <f t="shared" si="75"/>
        <v xml:space="preserve"> </v>
      </c>
      <c r="AC126" s="5">
        <f t="shared" si="60"/>
        <v>0</v>
      </c>
      <c r="AD126" s="3" t="str">
        <f t="shared" si="61"/>
        <v/>
      </c>
      <c r="AE126" s="3" t="str">
        <f t="shared" si="62"/>
        <v/>
      </c>
      <c r="AF126" s="11">
        <f t="shared" si="63"/>
        <v>0</v>
      </c>
      <c r="AG126" s="3" t="str">
        <f t="shared" si="64"/>
        <v/>
      </c>
      <c r="AH126" s="3" t="str">
        <f t="shared" si="65"/>
        <v/>
      </c>
      <c r="AI126" s="11">
        <f t="shared" si="66"/>
        <v>0</v>
      </c>
      <c r="AJ126" s="11" t="str">
        <f t="shared" si="67"/>
        <v/>
      </c>
      <c r="AK126" s="11" t="str">
        <f t="shared" si="68"/>
        <v/>
      </c>
      <c r="AL126" s="11">
        <f t="shared" si="69"/>
        <v>0</v>
      </c>
      <c r="AM126" s="11" t="str">
        <f t="shared" si="70"/>
        <v/>
      </c>
      <c r="AN126" s="11" t="str">
        <f t="shared" si="71"/>
        <v/>
      </c>
      <c r="AO126" s="4">
        <f t="shared" si="72"/>
        <v>1.0141001094091904</v>
      </c>
      <c r="AP126" s="169"/>
      <c r="AQ126" s="170"/>
      <c r="AR126" s="170"/>
      <c r="AS126" s="7"/>
      <c r="AT126" s="4">
        <f t="shared" si="73"/>
        <v>1.0345869803063457</v>
      </c>
      <c r="AU126" s="4"/>
      <c r="AV126" s="5">
        <f t="shared" si="74"/>
        <v>0</v>
      </c>
      <c r="AW126" s="7"/>
    </row>
    <row r="127" spans="5:49" x14ac:dyDescent="0.25">
      <c r="E127" s="3">
        <v>74.81</v>
      </c>
      <c r="F127" s="3">
        <v>72.849999999999994</v>
      </c>
      <c r="G127" s="13">
        <f t="shared" si="39"/>
        <v>4.1610738255033475E-3</v>
      </c>
      <c r="H127" s="13">
        <f t="shared" si="40"/>
        <v>-3.1472359058566379E-3</v>
      </c>
      <c r="I127" s="4">
        <f t="shared" si="41"/>
        <v>1.0269045984900482</v>
      </c>
      <c r="J127" s="5">
        <f t="shared" si="42"/>
        <v>733</v>
      </c>
      <c r="K127" s="4">
        <f t="shared" si="43"/>
        <v>1.0103997400064997</v>
      </c>
      <c r="L127" s="4">
        <f t="shared" si="44"/>
        <v>1.0131865736704446</v>
      </c>
      <c r="M127" s="4">
        <f t="shared" si="45"/>
        <v>1.0144658753709199</v>
      </c>
      <c r="N127" s="4">
        <f t="shared" si="46"/>
        <v>1.0828940432261467</v>
      </c>
      <c r="O127" s="4">
        <f t="shared" si="47"/>
        <v>1.0841512890982856</v>
      </c>
      <c r="P127" s="4">
        <f t="shared" si="48"/>
        <v>1.0857984017944764</v>
      </c>
      <c r="Q127" s="4">
        <f t="shared" si="49"/>
        <v>1.0501364138587117</v>
      </c>
      <c r="R127" s="5">
        <f t="shared" si="52"/>
        <v>0</v>
      </c>
      <c r="S127" s="3" t="str">
        <f t="shared" si="53"/>
        <v/>
      </c>
      <c r="T127" s="3" t="str">
        <f t="shared" si="54"/>
        <v/>
      </c>
      <c r="U127" s="5">
        <f t="shared" si="55"/>
        <v>0</v>
      </c>
      <c r="V127" s="3" t="str">
        <f t="shared" si="56"/>
        <v/>
      </c>
      <c r="W127" s="3" t="str">
        <f t="shared" si="57"/>
        <v/>
      </c>
      <c r="X127" s="5">
        <f t="shared" si="50"/>
        <v>0</v>
      </c>
      <c r="Y127" s="3" t="str">
        <f t="shared" si="58"/>
        <v/>
      </c>
      <c r="Z127" s="3" t="str">
        <f t="shared" si="59"/>
        <v/>
      </c>
      <c r="AA127" s="5" t="str">
        <f t="shared" si="51"/>
        <v>No action</v>
      </c>
      <c r="AB127" s="5" t="str">
        <f t="shared" si="75"/>
        <v xml:space="preserve"> </v>
      </c>
      <c r="AC127" s="5">
        <f t="shared" si="60"/>
        <v>0</v>
      </c>
      <c r="AD127" s="3" t="str">
        <f t="shared" si="61"/>
        <v/>
      </c>
      <c r="AE127" s="3" t="str">
        <f t="shared" si="62"/>
        <v/>
      </c>
      <c r="AF127" s="11">
        <f t="shared" si="63"/>
        <v>0</v>
      </c>
      <c r="AG127" s="3" t="str">
        <f t="shared" si="64"/>
        <v/>
      </c>
      <c r="AH127" s="3" t="str">
        <f t="shared" si="65"/>
        <v/>
      </c>
      <c r="AI127" s="11">
        <f t="shared" si="66"/>
        <v>0</v>
      </c>
      <c r="AJ127" s="11" t="str">
        <f t="shared" si="67"/>
        <v/>
      </c>
      <c r="AK127" s="11" t="str">
        <f t="shared" si="68"/>
        <v/>
      </c>
      <c r="AL127" s="11">
        <f t="shared" si="69"/>
        <v>0</v>
      </c>
      <c r="AM127" s="11" t="str">
        <f t="shared" si="70"/>
        <v/>
      </c>
      <c r="AN127" s="11" t="str">
        <f t="shared" si="71"/>
        <v/>
      </c>
      <c r="AO127" s="4">
        <f t="shared" si="72"/>
        <v>1.0166355525051478</v>
      </c>
      <c r="AP127" s="169"/>
      <c r="AQ127" s="170"/>
      <c r="AR127" s="170"/>
      <c r="AS127" s="7"/>
      <c r="AT127" s="4">
        <f t="shared" si="73"/>
        <v>1.0371736444749486</v>
      </c>
      <c r="AU127" s="4"/>
      <c r="AV127" s="5">
        <f t="shared" si="74"/>
        <v>0</v>
      </c>
      <c r="AW127" s="7"/>
    </row>
    <row r="128" spans="5:49" x14ac:dyDescent="0.25">
      <c r="E128" s="3">
        <v>74.5</v>
      </c>
      <c r="F128" s="3">
        <v>73.08</v>
      </c>
      <c r="G128" s="13">
        <f t="shared" si="39"/>
        <v>-4.1438310386312516E-3</v>
      </c>
      <c r="H128" s="13">
        <f t="shared" si="40"/>
        <v>-3.0013642564802323E-3</v>
      </c>
      <c r="I128" s="4">
        <f t="shared" si="41"/>
        <v>1.0194307608100712</v>
      </c>
      <c r="J128" s="5">
        <f t="shared" si="42"/>
        <v>784</v>
      </c>
      <c r="K128" s="4">
        <f t="shared" si="43"/>
        <v>1.0103997400064997</v>
      </c>
      <c r="L128" s="4">
        <f t="shared" si="44"/>
        <v>1.0131865736704446</v>
      </c>
      <c r="M128" s="4">
        <f t="shared" si="45"/>
        <v>1.0144658753709199</v>
      </c>
      <c r="N128" s="4">
        <f t="shared" si="46"/>
        <v>1.0828940432261467</v>
      </c>
      <c r="O128" s="4">
        <f t="shared" si="47"/>
        <v>1.0841512890982856</v>
      </c>
      <c r="P128" s="4">
        <f t="shared" si="48"/>
        <v>1.0857984017944764</v>
      </c>
      <c r="Q128" s="4">
        <f t="shared" si="49"/>
        <v>1.0501364138587117</v>
      </c>
      <c r="R128" s="5">
        <f t="shared" si="52"/>
        <v>0</v>
      </c>
      <c r="S128" s="3" t="str">
        <f t="shared" si="53"/>
        <v/>
      </c>
      <c r="T128" s="3" t="str">
        <f t="shared" si="54"/>
        <v/>
      </c>
      <c r="U128" s="5">
        <f t="shared" si="55"/>
        <v>0</v>
      </c>
      <c r="V128" s="3" t="str">
        <f t="shared" si="56"/>
        <v/>
      </c>
      <c r="W128" s="3" t="str">
        <f t="shared" si="57"/>
        <v/>
      </c>
      <c r="X128" s="5">
        <f t="shared" si="50"/>
        <v>0</v>
      </c>
      <c r="Y128" s="3" t="str">
        <f t="shared" si="58"/>
        <v/>
      </c>
      <c r="Z128" s="3" t="str">
        <f t="shared" si="59"/>
        <v/>
      </c>
      <c r="AA128" s="5" t="str">
        <f t="shared" si="51"/>
        <v>No action</v>
      </c>
      <c r="AB128" s="5" t="str">
        <f t="shared" si="75"/>
        <v xml:space="preserve"> </v>
      </c>
      <c r="AC128" s="5">
        <f t="shared" si="60"/>
        <v>0</v>
      </c>
      <c r="AD128" s="3" t="str">
        <f t="shared" si="61"/>
        <v/>
      </c>
      <c r="AE128" s="3" t="str">
        <f t="shared" si="62"/>
        <v/>
      </c>
      <c r="AF128" s="11">
        <f t="shared" si="63"/>
        <v>0</v>
      </c>
      <c r="AG128" s="3" t="str">
        <f t="shared" si="64"/>
        <v/>
      </c>
      <c r="AH128" s="3" t="str">
        <f t="shared" si="65"/>
        <v/>
      </c>
      <c r="AI128" s="11">
        <f t="shared" si="66"/>
        <v>0</v>
      </c>
      <c r="AJ128" s="11" t="str">
        <f t="shared" si="67"/>
        <v/>
      </c>
      <c r="AK128" s="11" t="str">
        <f t="shared" si="68"/>
        <v/>
      </c>
      <c r="AL128" s="11">
        <f t="shared" si="69"/>
        <v>0</v>
      </c>
      <c r="AM128" s="11" t="str">
        <f t="shared" si="70"/>
        <v/>
      </c>
      <c r="AN128" s="11" t="str">
        <f t="shared" si="71"/>
        <v/>
      </c>
      <c r="AO128" s="4">
        <f t="shared" si="72"/>
        <v>1.0092364532019704</v>
      </c>
      <c r="AP128" s="169"/>
      <c r="AQ128" s="170"/>
      <c r="AR128" s="170"/>
      <c r="AS128" s="7"/>
      <c r="AT128" s="4">
        <f t="shared" si="73"/>
        <v>1.029625068418172</v>
      </c>
      <c r="AU128" s="4"/>
      <c r="AV128" s="5">
        <f t="shared" si="74"/>
        <v>0</v>
      </c>
      <c r="AW128" s="7"/>
    </row>
    <row r="129" spans="5:49" x14ac:dyDescent="0.25">
      <c r="E129" s="3">
        <v>74.81</v>
      </c>
      <c r="F129" s="3">
        <v>73.3</v>
      </c>
      <c r="G129" s="13">
        <f t="shared" si="39"/>
        <v>-7.561687450251986E-3</v>
      </c>
      <c r="H129" s="13">
        <f t="shared" si="40"/>
        <v>-1.0128291694800784E-2</v>
      </c>
      <c r="I129" s="4">
        <f t="shared" si="41"/>
        <v>1.0206002728512962</v>
      </c>
      <c r="J129" s="5">
        <f t="shared" si="42"/>
        <v>775</v>
      </c>
      <c r="K129" s="4">
        <f t="shared" si="43"/>
        <v>1.0103997400064997</v>
      </c>
      <c r="L129" s="4">
        <f t="shared" si="44"/>
        <v>1.0131865736704446</v>
      </c>
      <c r="M129" s="4">
        <f t="shared" si="45"/>
        <v>1.0144658753709199</v>
      </c>
      <c r="N129" s="4">
        <f t="shared" si="46"/>
        <v>1.0828940432261467</v>
      </c>
      <c r="O129" s="4">
        <f t="shared" si="47"/>
        <v>1.0841512890982856</v>
      </c>
      <c r="P129" s="4">
        <f t="shared" si="48"/>
        <v>1.0857984017944764</v>
      </c>
      <c r="Q129" s="4">
        <f t="shared" si="49"/>
        <v>1.0501364138587117</v>
      </c>
      <c r="R129" s="5">
        <f t="shared" si="52"/>
        <v>0</v>
      </c>
      <c r="S129" s="3" t="str">
        <f t="shared" si="53"/>
        <v/>
      </c>
      <c r="T129" s="3" t="str">
        <f t="shared" si="54"/>
        <v/>
      </c>
      <c r="U129" s="5">
        <f t="shared" si="55"/>
        <v>0</v>
      </c>
      <c r="V129" s="3" t="str">
        <f t="shared" si="56"/>
        <v/>
      </c>
      <c r="W129" s="3" t="str">
        <f t="shared" si="57"/>
        <v/>
      </c>
      <c r="X129" s="5">
        <f t="shared" si="50"/>
        <v>0</v>
      </c>
      <c r="Y129" s="3" t="str">
        <f t="shared" si="58"/>
        <v/>
      </c>
      <c r="Z129" s="3" t="str">
        <f t="shared" si="59"/>
        <v/>
      </c>
      <c r="AA129" s="5" t="str">
        <f t="shared" si="51"/>
        <v>No action</v>
      </c>
      <c r="AB129" s="5" t="str">
        <f t="shared" si="75"/>
        <v xml:space="preserve"> </v>
      </c>
      <c r="AC129" s="5">
        <f t="shared" si="60"/>
        <v>0</v>
      </c>
      <c r="AD129" s="3" t="str">
        <f t="shared" si="61"/>
        <v/>
      </c>
      <c r="AE129" s="3" t="str">
        <f t="shared" si="62"/>
        <v/>
      </c>
      <c r="AF129" s="11">
        <f t="shared" si="63"/>
        <v>0</v>
      </c>
      <c r="AG129" s="3" t="str">
        <f t="shared" si="64"/>
        <v/>
      </c>
      <c r="AH129" s="3" t="str">
        <f t="shared" si="65"/>
        <v/>
      </c>
      <c r="AI129" s="11">
        <f t="shared" si="66"/>
        <v>0</v>
      </c>
      <c r="AJ129" s="11" t="str">
        <f t="shared" si="67"/>
        <v/>
      </c>
      <c r="AK129" s="11" t="str">
        <f t="shared" si="68"/>
        <v/>
      </c>
      <c r="AL129" s="11">
        <f t="shared" si="69"/>
        <v>0</v>
      </c>
      <c r="AM129" s="11" t="str">
        <f t="shared" si="70"/>
        <v/>
      </c>
      <c r="AN129" s="11" t="str">
        <f t="shared" si="71"/>
        <v/>
      </c>
      <c r="AO129" s="4">
        <f t="shared" si="72"/>
        <v>1.0103942701227833</v>
      </c>
      <c r="AP129" s="169"/>
      <c r="AQ129" s="170"/>
      <c r="AR129" s="170"/>
      <c r="AS129" s="7"/>
      <c r="AT129" s="4">
        <f t="shared" si="73"/>
        <v>1.0308062755798091</v>
      </c>
      <c r="AU129" s="4"/>
      <c r="AV129" s="5">
        <f t="shared" si="74"/>
        <v>0</v>
      </c>
      <c r="AW129" s="7"/>
    </row>
    <row r="130" spans="5:49" x14ac:dyDescent="0.25">
      <c r="E130" s="3">
        <v>75.38</v>
      </c>
      <c r="F130" s="3">
        <v>74.05</v>
      </c>
      <c r="G130" s="13">
        <f t="shared" si="39"/>
        <v>1.6725114647963224E-2</v>
      </c>
      <c r="H130" s="13">
        <f t="shared" si="40"/>
        <v>1.5635715265395644E-2</v>
      </c>
      <c r="I130" s="4">
        <f t="shared" si="41"/>
        <v>1.0179608372721134</v>
      </c>
      <c r="J130" s="5">
        <f t="shared" si="42"/>
        <v>795</v>
      </c>
      <c r="K130" s="4">
        <f t="shared" si="43"/>
        <v>1.0103997400064997</v>
      </c>
      <c r="L130" s="4">
        <f t="shared" si="44"/>
        <v>1.0131865736704446</v>
      </c>
      <c r="M130" s="4">
        <f t="shared" si="45"/>
        <v>1.0144658753709199</v>
      </c>
      <c r="N130" s="4">
        <f t="shared" si="46"/>
        <v>1.0828940432261467</v>
      </c>
      <c r="O130" s="4">
        <f t="shared" si="47"/>
        <v>1.0841512890982856</v>
      </c>
      <c r="P130" s="4">
        <f t="shared" si="48"/>
        <v>1.0857984017944764</v>
      </c>
      <c r="Q130" s="4">
        <f t="shared" si="49"/>
        <v>1.0501364138587117</v>
      </c>
      <c r="R130" s="5">
        <f t="shared" si="52"/>
        <v>0</v>
      </c>
      <c r="S130" s="3" t="str">
        <f t="shared" si="53"/>
        <v/>
      </c>
      <c r="T130" s="3" t="str">
        <f t="shared" si="54"/>
        <v/>
      </c>
      <c r="U130" s="5">
        <f t="shared" si="55"/>
        <v>0</v>
      </c>
      <c r="V130" s="3" t="str">
        <f t="shared" si="56"/>
        <v/>
      </c>
      <c r="W130" s="3" t="str">
        <f t="shared" si="57"/>
        <v/>
      </c>
      <c r="X130" s="5">
        <f t="shared" si="50"/>
        <v>0</v>
      </c>
      <c r="Y130" s="3" t="str">
        <f t="shared" si="58"/>
        <v/>
      </c>
      <c r="Z130" s="3" t="str">
        <f t="shared" si="59"/>
        <v/>
      </c>
      <c r="AA130" s="5" t="str">
        <f t="shared" si="51"/>
        <v>No action</v>
      </c>
      <c r="AB130" s="5" t="str">
        <f t="shared" si="75"/>
        <v xml:space="preserve"> </v>
      </c>
      <c r="AC130" s="5">
        <f t="shared" si="60"/>
        <v>0</v>
      </c>
      <c r="AD130" s="3" t="str">
        <f t="shared" si="61"/>
        <v/>
      </c>
      <c r="AE130" s="3" t="str">
        <f t="shared" si="62"/>
        <v/>
      </c>
      <c r="AF130" s="11">
        <f t="shared" si="63"/>
        <v>0</v>
      </c>
      <c r="AG130" s="3" t="str">
        <f t="shared" si="64"/>
        <v/>
      </c>
      <c r="AH130" s="3" t="str">
        <f t="shared" si="65"/>
        <v/>
      </c>
      <c r="AI130" s="11">
        <f t="shared" si="66"/>
        <v>0</v>
      </c>
      <c r="AJ130" s="11" t="str">
        <f t="shared" si="67"/>
        <v/>
      </c>
      <c r="AK130" s="11" t="str">
        <f t="shared" si="68"/>
        <v/>
      </c>
      <c r="AL130" s="11">
        <f t="shared" si="69"/>
        <v>0</v>
      </c>
      <c r="AM130" s="11" t="str">
        <f t="shared" si="70"/>
        <v/>
      </c>
      <c r="AN130" s="11" t="str">
        <f t="shared" si="71"/>
        <v/>
      </c>
      <c r="AO130" s="4">
        <f t="shared" si="72"/>
        <v>1.0077812288993921</v>
      </c>
      <c r="AP130" s="169"/>
      <c r="AQ130" s="170"/>
      <c r="AR130" s="170"/>
      <c r="AS130" s="7"/>
      <c r="AT130" s="4">
        <f t="shared" si="73"/>
        <v>1.0281404456448346</v>
      </c>
      <c r="AU130" s="4"/>
      <c r="AV130" s="5">
        <f t="shared" si="74"/>
        <v>0</v>
      </c>
      <c r="AW130" s="7"/>
    </row>
    <row r="131" spans="5:49" x14ac:dyDescent="0.25">
      <c r="E131" s="3">
        <v>74.14</v>
      </c>
      <c r="F131" s="3">
        <v>72.91</v>
      </c>
      <c r="G131" s="13">
        <f t="shared" si="39"/>
        <v>-1.8847603661820145E-3</v>
      </c>
      <c r="H131" s="13">
        <f t="shared" si="40"/>
        <v>-9.5916689503983132E-4</v>
      </c>
      <c r="I131" s="4">
        <f t="shared" si="41"/>
        <v>1.0168701138389795</v>
      </c>
      <c r="J131" s="5">
        <f t="shared" si="42"/>
        <v>801</v>
      </c>
      <c r="K131" s="4">
        <f t="shared" si="43"/>
        <v>1.0103997400064997</v>
      </c>
      <c r="L131" s="4">
        <f t="shared" si="44"/>
        <v>1.0131865736704446</v>
      </c>
      <c r="M131" s="4">
        <f t="shared" si="45"/>
        <v>1.0144658753709199</v>
      </c>
      <c r="N131" s="4">
        <f t="shared" si="46"/>
        <v>1.0828940432261467</v>
      </c>
      <c r="O131" s="4">
        <f t="shared" si="47"/>
        <v>1.0841512890982856</v>
      </c>
      <c r="P131" s="4">
        <f t="shared" si="48"/>
        <v>1.0857984017944764</v>
      </c>
      <c r="Q131" s="4">
        <f t="shared" si="49"/>
        <v>1.0501364138587117</v>
      </c>
      <c r="R131" s="5">
        <f t="shared" si="52"/>
        <v>0</v>
      </c>
      <c r="S131" s="3" t="str">
        <f t="shared" si="53"/>
        <v/>
      </c>
      <c r="T131" s="3" t="str">
        <f t="shared" si="54"/>
        <v/>
      </c>
      <c r="U131" s="5">
        <f t="shared" si="55"/>
        <v>0</v>
      </c>
      <c r="V131" s="3" t="str">
        <f t="shared" si="56"/>
        <v/>
      </c>
      <c r="W131" s="3" t="str">
        <f t="shared" si="57"/>
        <v/>
      </c>
      <c r="X131" s="5">
        <f t="shared" si="50"/>
        <v>0</v>
      </c>
      <c r="Y131" s="3" t="str">
        <f t="shared" si="58"/>
        <v/>
      </c>
      <c r="Z131" s="3" t="str">
        <f t="shared" si="59"/>
        <v/>
      </c>
      <c r="AA131" s="5" t="str">
        <f t="shared" si="51"/>
        <v>No action</v>
      </c>
      <c r="AB131" s="5" t="str">
        <f t="shared" si="75"/>
        <v xml:space="preserve"> </v>
      </c>
      <c r="AC131" s="5">
        <f t="shared" si="60"/>
        <v>0</v>
      </c>
      <c r="AD131" s="3" t="str">
        <f t="shared" si="61"/>
        <v/>
      </c>
      <c r="AE131" s="3" t="str">
        <f t="shared" si="62"/>
        <v/>
      </c>
      <c r="AF131" s="11">
        <f t="shared" si="63"/>
        <v>0</v>
      </c>
      <c r="AG131" s="3" t="str">
        <f t="shared" si="64"/>
        <v/>
      </c>
      <c r="AH131" s="3" t="str">
        <f t="shared" si="65"/>
        <v/>
      </c>
      <c r="AI131" s="11">
        <f t="shared" si="66"/>
        <v>0</v>
      </c>
      <c r="AJ131" s="11" t="str">
        <f t="shared" si="67"/>
        <v/>
      </c>
      <c r="AK131" s="11" t="str">
        <f t="shared" si="68"/>
        <v/>
      </c>
      <c r="AL131" s="11">
        <f t="shared" si="69"/>
        <v>0</v>
      </c>
      <c r="AM131" s="11" t="str">
        <f t="shared" si="70"/>
        <v/>
      </c>
      <c r="AN131" s="11" t="str">
        <f t="shared" si="71"/>
        <v/>
      </c>
      <c r="AO131" s="4">
        <f t="shared" si="72"/>
        <v>1.0067014127005898</v>
      </c>
      <c r="AP131" s="169"/>
      <c r="AQ131" s="170"/>
      <c r="AR131" s="170"/>
      <c r="AS131" s="7"/>
      <c r="AT131" s="4">
        <f t="shared" si="73"/>
        <v>1.0270388149773693</v>
      </c>
      <c r="AU131" s="4"/>
      <c r="AV131" s="5">
        <f t="shared" si="74"/>
        <v>0</v>
      </c>
      <c r="AW131" s="7"/>
    </row>
    <row r="132" spans="5:49" x14ac:dyDescent="0.25">
      <c r="E132" s="3">
        <v>74.28</v>
      </c>
      <c r="F132" s="3">
        <v>72.98</v>
      </c>
      <c r="G132" s="13">
        <f t="shared" si="39"/>
        <v>-4.5564191905655971E-3</v>
      </c>
      <c r="H132" s="13">
        <f t="shared" si="40"/>
        <v>-6.6693888662038292E-3</v>
      </c>
      <c r="I132" s="4">
        <f t="shared" si="41"/>
        <v>1.0178130994793093</v>
      </c>
      <c r="J132" s="5">
        <f t="shared" si="42"/>
        <v>796</v>
      </c>
      <c r="K132" s="4">
        <f t="shared" si="43"/>
        <v>1.0103997400064997</v>
      </c>
      <c r="L132" s="4">
        <f t="shared" si="44"/>
        <v>1.0131865736704446</v>
      </c>
      <c r="M132" s="4">
        <f t="shared" si="45"/>
        <v>1.0144658753709199</v>
      </c>
      <c r="N132" s="4">
        <f t="shared" si="46"/>
        <v>1.0828940432261467</v>
      </c>
      <c r="O132" s="4">
        <f t="shared" si="47"/>
        <v>1.0841512890982856</v>
      </c>
      <c r="P132" s="4">
        <f t="shared" si="48"/>
        <v>1.0857984017944764</v>
      </c>
      <c r="Q132" s="4">
        <f t="shared" si="49"/>
        <v>1.0501364138587117</v>
      </c>
      <c r="R132" s="5">
        <f t="shared" si="52"/>
        <v>0</v>
      </c>
      <c r="S132" s="3" t="str">
        <f t="shared" si="53"/>
        <v/>
      </c>
      <c r="T132" s="3" t="str">
        <f t="shared" si="54"/>
        <v/>
      </c>
      <c r="U132" s="5">
        <f t="shared" si="55"/>
        <v>0</v>
      </c>
      <c r="V132" s="3" t="str">
        <f t="shared" si="56"/>
        <v/>
      </c>
      <c r="W132" s="3" t="str">
        <f t="shared" si="57"/>
        <v/>
      </c>
      <c r="X132" s="5">
        <f t="shared" si="50"/>
        <v>0</v>
      </c>
      <c r="Y132" s="3" t="str">
        <f t="shared" si="58"/>
        <v/>
      </c>
      <c r="Z132" s="3" t="str">
        <f t="shared" si="59"/>
        <v/>
      </c>
      <c r="AA132" s="5" t="str">
        <f t="shared" si="51"/>
        <v>No action</v>
      </c>
      <c r="AB132" s="5" t="str">
        <f t="shared" si="75"/>
        <v xml:space="preserve"> </v>
      </c>
      <c r="AC132" s="5">
        <f t="shared" si="60"/>
        <v>0</v>
      </c>
      <c r="AD132" s="3" t="str">
        <f t="shared" si="61"/>
        <v/>
      </c>
      <c r="AE132" s="3" t="str">
        <f t="shared" si="62"/>
        <v/>
      </c>
      <c r="AF132" s="11">
        <f t="shared" si="63"/>
        <v>0</v>
      </c>
      <c r="AG132" s="3" t="str">
        <f t="shared" si="64"/>
        <v/>
      </c>
      <c r="AH132" s="3" t="str">
        <f t="shared" si="65"/>
        <v/>
      </c>
      <c r="AI132" s="11">
        <f t="shared" si="66"/>
        <v>0</v>
      </c>
      <c r="AJ132" s="11" t="str">
        <f t="shared" si="67"/>
        <v/>
      </c>
      <c r="AK132" s="11" t="str">
        <f t="shared" si="68"/>
        <v/>
      </c>
      <c r="AL132" s="11">
        <f t="shared" si="69"/>
        <v>0</v>
      </c>
      <c r="AM132" s="11" t="str">
        <f t="shared" si="70"/>
        <v/>
      </c>
      <c r="AN132" s="11" t="str">
        <f t="shared" si="71"/>
        <v/>
      </c>
      <c r="AO132" s="4">
        <f t="shared" si="72"/>
        <v>1.0076349684845163</v>
      </c>
      <c r="AP132" s="169"/>
      <c r="AQ132" s="170"/>
      <c r="AR132" s="170"/>
      <c r="AS132" s="7"/>
      <c r="AT132" s="4">
        <f t="shared" si="73"/>
        <v>1.0279912304741023</v>
      </c>
      <c r="AU132" s="4"/>
      <c r="AV132" s="5">
        <f t="shared" si="74"/>
        <v>0</v>
      </c>
      <c r="AW132" s="7"/>
    </row>
    <row r="133" spans="5:49" x14ac:dyDescent="0.25">
      <c r="E133" s="3">
        <v>74.62</v>
      </c>
      <c r="F133" s="3">
        <v>73.47</v>
      </c>
      <c r="G133" s="13">
        <f t="shared" si="39"/>
        <v>-1.608649789029537E-2</v>
      </c>
      <c r="H133" s="13">
        <f t="shared" si="40"/>
        <v>-2.3394922238468729E-2</v>
      </c>
      <c r="I133" s="4">
        <f t="shared" si="41"/>
        <v>1.0156526473390501</v>
      </c>
      <c r="J133" s="5">
        <f t="shared" si="42"/>
        <v>810</v>
      </c>
      <c r="K133" s="4">
        <f t="shared" si="43"/>
        <v>1.0103997400064997</v>
      </c>
      <c r="L133" s="4">
        <f t="shared" si="44"/>
        <v>1.0131865736704446</v>
      </c>
      <c r="M133" s="4">
        <f t="shared" si="45"/>
        <v>1.0144658753709199</v>
      </c>
      <c r="N133" s="4">
        <f t="shared" si="46"/>
        <v>1.0828940432261467</v>
      </c>
      <c r="O133" s="4">
        <f t="shared" si="47"/>
        <v>1.0841512890982856</v>
      </c>
      <c r="P133" s="4">
        <f t="shared" si="48"/>
        <v>1.0857984017944764</v>
      </c>
      <c r="Q133" s="4">
        <f t="shared" si="49"/>
        <v>1.0501364138587117</v>
      </c>
      <c r="R133" s="5">
        <f t="shared" si="52"/>
        <v>1</v>
      </c>
      <c r="S133" s="3">
        <f t="shared" si="53"/>
        <v>74.62</v>
      </c>
      <c r="T133" s="3">
        <f t="shared" si="54"/>
        <v>73.47</v>
      </c>
      <c r="U133" s="5">
        <f t="shared" si="55"/>
        <v>0</v>
      </c>
      <c r="V133" s="3" t="str">
        <f t="shared" si="56"/>
        <v/>
      </c>
      <c r="W133" s="3" t="str">
        <f t="shared" si="57"/>
        <v/>
      </c>
      <c r="X133" s="5">
        <f t="shared" si="50"/>
        <v>0</v>
      </c>
      <c r="Y133" s="3" t="str">
        <f t="shared" si="58"/>
        <v/>
      </c>
      <c r="Z133" s="3" t="str">
        <f t="shared" si="59"/>
        <v/>
      </c>
      <c r="AA133" s="5" t="str">
        <f t="shared" si="51"/>
        <v>No action</v>
      </c>
      <c r="AB133" s="5" t="str">
        <f t="shared" si="75"/>
        <v xml:space="preserve"> </v>
      </c>
      <c r="AC133" s="5">
        <f t="shared" si="60"/>
        <v>1</v>
      </c>
      <c r="AD133" s="3">
        <f t="shared" si="61"/>
        <v>74.62</v>
      </c>
      <c r="AE133" s="3">
        <f t="shared" si="62"/>
        <v>73.47</v>
      </c>
      <c r="AF133" s="11">
        <f t="shared" si="63"/>
        <v>0</v>
      </c>
      <c r="AG133" s="3" t="str">
        <f t="shared" si="64"/>
        <v/>
      </c>
      <c r="AH133" s="3" t="str">
        <f t="shared" si="65"/>
        <v/>
      </c>
      <c r="AI133" s="11">
        <f t="shared" si="66"/>
        <v>1</v>
      </c>
      <c r="AJ133" s="11">
        <f t="shared" si="67"/>
        <v>74.62</v>
      </c>
      <c r="AK133" s="11">
        <f t="shared" si="68"/>
        <v>73.47</v>
      </c>
      <c r="AL133" s="11">
        <f t="shared" si="69"/>
        <v>0</v>
      </c>
      <c r="AM133" s="11" t="str">
        <f t="shared" si="70"/>
        <v/>
      </c>
      <c r="AN133" s="11" t="str">
        <f t="shared" si="71"/>
        <v/>
      </c>
      <c r="AO133" s="4">
        <f t="shared" si="72"/>
        <v>1.0054961208656596</v>
      </c>
      <c r="AP133" s="169">
        <f>IF(I133&gt;MAX($I$132:I132),AO133,MAX($AO$132:AO132))</f>
        <v>1.0076349684845163</v>
      </c>
      <c r="AQ133" s="170">
        <f t="shared" ref="AQ75:AQ138" si="76">R133</f>
        <v>1</v>
      </c>
      <c r="AR133" s="170">
        <f>IF(AND(I134 &lt; AP133, I133 &gt;=AP133), 1, IF(AND(I134 &gt;= AP133, I133 &lt; AP133), 1, 0))</f>
        <v>0</v>
      </c>
      <c r="AS133" s="7"/>
      <c r="AT133" s="4">
        <f t="shared" si="73"/>
        <v>1.0258091738124406</v>
      </c>
      <c r="AU133" s="4"/>
      <c r="AV133" s="5">
        <f t="shared" si="74"/>
        <v>0</v>
      </c>
      <c r="AW133" s="11"/>
    </row>
    <row r="134" spans="5:49" x14ac:dyDescent="0.25">
      <c r="E134" s="3">
        <v>75.84</v>
      </c>
      <c r="F134" s="3">
        <v>75.23</v>
      </c>
      <c r="G134" s="13">
        <f t="shared" si="39"/>
        <v>-4.3324143363528966E-3</v>
      </c>
      <c r="H134" s="13">
        <f t="shared" si="40"/>
        <v>9.3134646088355311E-4</v>
      </c>
      <c r="I134" s="4">
        <f t="shared" si="41"/>
        <v>1.008108467366742</v>
      </c>
      <c r="J134" s="5">
        <f t="shared" si="42"/>
        <v>846</v>
      </c>
      <c r="K134" s="4">
        <f t="shared" si="43"/>
        <v>1.0103997400064997</v>
      </c>
      <c r="L134" s="4">
        <f t="shared" si="44"/>
        <v>1.0131865736704446</v>
      </c>
      <c r="M134" s="4">
        <f t="shared" si="45"/>
        <v>1.0144658753709199</v>
      </c>
      <c r="N134" s="4">
        <f t="shared" si="46"/>
        <v>1.0828940432261467</v>
      </c>
      <c r="O134" s="4">
        <f t="shared" si="47"/>
        <v>1.0841512890982856</v>
      </c>
      <c r="P134" s="4">
        <f t="shared" si="48"/>
        <v>1.0857984017944764</v>
      </c>
      <c r="Q134" s="4">
        <f t="shared" si="49"/>
        <v>1.0501364138587117</v>
      </c>
      <c r="R134" s="5">
        <f t="shared" si="52"/>
        <v>0</v>
      </c>
      <c r="S134" s="3" t="str">
        <f t="shared" si="53"/>
        <v/>
      </c>
      <c r="T134" s="3" t="str">
        <f t="shared" si="54"/>
        <v/>
      </c>
      <c r="U134" s="5">
        <f t="shared" si="55"/>
        <v>0</v>
      </c>
      <c r="V134" s="3" t="str">
        <f t="shared" si="56"/>
        <v/>
      </c>
      <c r="W134" s="3" t="str">
        <f t="shared" si="57"/>
        <v/>
      </c>
      <c r="X134" s="5">
        <f t="shared" si="50"/>
        <v>0</v>
      </c>
      <c r="Y134" s="3" t="str">
        <f t="shared" si="58"/>
        <v/>
      </c>
      <c r="Z134" s="3" t="str">
        <f t="shared" si="59"/>
        <v/>
      </c>
      <c r="AA134" s="5" t="str">
        <f t="shared" si="51"/>
        <v>BUY BRENT, SELL WTI</v>
      </c>
      <c r="AB134" s="5" t="str">
        <f t="shared" si="75"/>
        <v>BUY BRENT, SELL WTI</v>
      </c>
      <c r="AC134" s="5">
        <f t="shared" si="60"/>
        <v>1</v>
      </c>
      <c r="AD134" s="3">
        <f t="shared" si="61"/>
        <v>75.84</v>
      </c>
      <c r="AE134" s="3">
        <f t="shared" si="62"/>
        <v>75.23</v>
      </c>
      <c r="AF134" s="11">
        <f t="shared" si="63"/>
        <v>0</v>
      </c>
      <c r="AG134" s="3" t="str">
        <f t="shared" si="64"/>
        <v/>
      </c>
      <c r="AH134" s="3" t="str">
        <f t="shared" si="65"/>
        <v/>
      </c>
      <c r="AI134" s="11">
        <f t="shared" si="66"/>
        <v>1</v>
      </c>
      <c r="AJ134" s="11">
        <f t="shared" si="67"/>
        <v>75.84</v>
      </c>
      <c r="AK134" s="11">
        <f t="shared" si="68"/>
        <v>75.23</v>
      </c>
      <c r="AL134" s="11">
        <f t="shared" si="69"/>
        <v>0</v>
      </c>
      <c r="AM134" s="11" t="str">
        <f t="shared" si="70"/>
        <v/>
      </c>
      <c r="AN134" s="11" t="str">
        <f t="shared" si="71"/>
        <v/>
      </c>
      <c r="AO134" s="4">
        <f t="shared" si="72"/>
        <v>0.99802738269307456</v>
      </c>
      <c r="AP134" s="169">
        <f>IF(I134&gt;MAX($I$132:I133),AO134,MAX($AO$132:AO133))</f>
        <v>1.0076349684845163</v>
      </c>
      <c r="AQ134" s="170">
        <f t="shared" si="76"/>
        <v>0</v>
      </c>
      <c r="AR134" s="170">
        <f t="shared" ref="AR134:AR197" si="77">IF(AND(I135 &lt; AP134, I134 &gt;=AP134), 1, IF(AND(I135 &gt;= AP134, I134 &lt; AP134), 1, 0))</f>
        <v>0</v>
      </c>
      <c r="AS134" s="7"/>
      <c r="AT134" s="4">
        <f t="shared" si="73"/>
        <v>1.0181895520404094</v>
      </c>
      <c r="AU134" s="4"/>
      <c r="AV134" s="5">
        <f t="shared" si="74"/>
        <v>0</v>
      </c>
      <c r="AW134" s="7"/>
    </row>
    <row r="135" spans="5:49" x14ac:dyDescent="0.25">
      <c r="E135" s="3">
        <v>76.17</v>
      </c>
      <c r="F135" s="3">
        <v>75.16</v>
      </c>
      <c r="G135" s="13">
        <f t="shared" si="39"/>
        <v>2.2004561921374011E-2</v>
      </c>
      <c r="H135" s="13">
        <f t="shared" si="40"/>
        <v>2.4396892462859476E-2</v>
      </c>
      <c r="I135" s="4">
        <f t="shared" si="41"/>
        <v>1.0134379989356042</v>
      </c>
      <c r="J135" s="5">
        <f t="shared" si="42"/>
        <v>822</v>
      </c>
      <c r="K135" s="4">
        <f t="shared" si="43"/>
        <v>1.0103997400064997</v>
      </c>
      <c r="L135" s="4">
        <f t="shared" si="44"/>
        <v>1.0131865736704446</v>
      </c>
      <c r="M135" s="4">
        <f t="shared" si="45"/>
        <v>1.0144658753709199</v>
      </c>
      <c r="N135" s="4">
        <f t="shared" si="46"/>
        <v>1.0828940432261467</v>
      </c>
      <c r="O135" s="4">
        <f t="shared" si="47"/>
        <v>1.0841512890982856</v>
      </c>
      <c r="P135" s="4">
        <f t="shared" si="48"/>
        <v>1.0857984017944764</v>
      </c>
      <c r="Q135" s="4">
        <f t="shared" si="49"/>
        <v>1.0501364138587117</v>
      </c>
      <c r="R135" s="5">
        <f t="shared" si="52"/>
        <v>1</v>
      </c>
      <c r="S135" s="3">
        <f t="shared" si="53"/>
        <v>76.17</v>
      </c>
      <c r="T135" s="3">
        <f t="shared" si="54"/>
        <v>75.16</v>
      </c>
      <c r="U135" s="5">
        <f t="shared" si="55"/>
        <v>0</v>
      </c>
      <c r="V135" s="3" t="str">
        <f t="shared" si="56"/>
        <v/>
      </c>
      <c r="W135" s="3" t="str">
        <f t="shared" si="57"/>
        <v/>
      </c>
      <c r="X135" s="5">
        <f t="shared" si="50"/>
        <v>0</v>
      </c>
      <c r="Y135" s="3" t="str">
        <f t="shared" si="58"/>
        <v/>
      </c>
      <c r="Z135" s="3" t="str">
        <f t="shared" si="59"/>
        <v/>
      </c>
      <c r="AA135" s="5" t="str">
        <f t="shared" si="51"/>
        <v>BUY BRENT, SELL WTI</v>
      </c>
      <c r="AB135" s="5" t="str">
        <f t="shared" si="75"/>
        <v xml:space="preserve"> </v>
      </c>
      <c r="AC135" s="5">
        <f t="shared" si="60"/>
        <v>0</v>
      </c>
      <c r="AD135" s="3" t="str">
        <f t="shared" si="61"/>
        <v/>
      </c>
      <c r="AE135" s="3" t="str">
        <f t="shared" si="62"/>
        <v/>
      </c>
      <c r="AF135" s="11">
        <f t="shared" si="63"/>
        <v>0</v>
      </c>
      <c r="AG135" s="3" t="str">
        <f t="shared" si="64"/>
        <v/>
      </c>
      <c r="AH135" s="3" t="str">
        <f t="shared" si="65"/>
        <v/>
      </c>
      <c r="AI135" s="11">
        <f t="shared" si="66"/>
        <v>0</v>
      </c>
      <c r="AJ135" s="11" t="str">
        <f t="shared" si="67"/>
        <v/>
      </c>
      <c r="AK135" s="11" t="str">
        <f t="shared" si="68"/>
        <v/>
      </c>
      <c r="AL135" s="11">
        <f t="shared" si="69"/>
        <v>0</v>
      </c>
      <c r="AM135" s="11" t="str">
        <f t="shared" si="70"/>
        <v/>
      </c>
      <c r="AN135" s="11" t="str">
        <f t="shared" si="71"/>
        <v/>
      </c>
      <c r="AO135" s="4">
        <f t="shared" si="72"/>
        <v>1.0033036189462481</v>
      </c>
      <c r="AP135" s="169">
        <f>IF(I135&gt;MAX($I$132:I134),AO135,MAX($AO$132:AO134))</f>
        <v>1.0076349684845163</v>
      </c>
      <c r="AQ135" s="170">
        <f t="shared" si="76"/>
        <v>1</v>
      </c>
      <c r="AR135" s="170">
        <f t="shared" si="77"/>
        <v>0</v>
      </c>
      <c r="AS135" s="7"/>
      <c r="AT135" s="4">
        <f t="shared" si="73"/>
        <v>1.0235723789249602</v>
      </c>
      <c r="AU135" s="4"/>
      <c r="AV135" s="5">
        <f t="shared" si="74"/>
        <v>0</v>
      </c>
      <c r="AW135" s="7"/>
    </row>
    <row r="136" spans="5:49" x14ac:dyDescent="0.25">
      <c r="E136" s="3">
        <v>74.53</v>
      </c>
      <c r="F136" s="3">
        <v>73.37</v>
      </c>
      <c r="G136" s="13">
        <f t="shared" si="39"/>
        <v>1.4980253302464774E-2</v>
      </c>
      <c r="H136" s="13">
        <f t="shared" si="40"/>
        <v>1.6204986149584544E-2</v>
      </c>
      <c r="I136" s="4">
        <f t="shared" si="41"/>
        <v>1.0158102766798418</v>
      </c>
      <c r="J136" s="5">
        <f t="shared" si="42"/>
        <v>808</v>
      </c>
      <c r="K136" s="4">
        <f t="shared" si="43"/>
        <v>1.0103997400064997</v>
      </c>
      <c r="L136" s="4">
        <f t="shared" si="44"/>
        <v>1.0131865736704446</v>
      </c>
      <c r="M136" s="4">
        <f t="shared" si="45"/>
        <v>1.0144658753709199</v>
      </c>
      <c r="N136" s="4">
        <f t="shared" si="46"/>
        <v>1.0828940432261467</v>
      </c>
      <c r="O136" s="4">
        <f t="shared" si="47"/>
        <v>1.0841512890982856</v>
      </c>
      <c r="P136" s="4">
        <f t="shared" si="48"/>
        <v>1.0857984017944764</v>
      </c>
      <c r="Q136" s="4">
        <f t="shared" si="49"/>
        <v>1.0501364138587117</v>
      </c>
      <c r="R136" s="5">
        <f t="shared" si="52"/>
        <v>0</v>
      </c>
      <c r="S136" s="3" t="str">
        <f t="shared" si="53"/>
        <v/>
      </c>
      <c r="T136" s="3" t="str">
        <f t="shared" si="54"/>
        <v/>
      </c>
      <c r="U136" s="5">
        <f t="shared" si="55"/>
        <v>0</v>
      </c>
      <c r="V136" s="3" t="str">
        <f t="shared" si="56"/>
        <v/>
      </c>
      <c r="W136" s="3" t="str">
        <f t="shared" si="57"/>
        <v/>
      </c>
      <c r="X136" s="5">
        <f t="shared" si="50"/>
        <v>0</v>
      </c>
      <c r="Y136" s="3" t="str">
        <f t="shared" si="58"/>
        <v/>
      </c>
      <c r="Z136" s="3" t="str">
        <f t="shared" si="59"/>
        <v/>
      </c>
      <c r="AA136" s="5" t="str">
        <f t="shared" si="51"/>
        <v>No action</v>
      </c>
      <c r="AB136" s="5" t="str">
        <f t="shared" si="75"/>
        <v>No action</v>
      </c>
      <c r="AC136" s="5">
        <f t="shared" si="60"/>
        <v>0</v>
      </c>
      <c r="AD136" s="3" t="str">
        <f t="shared" si="61"/>
        <v/>
      </c>
      <c r="AE136" s="3" t="str">
        <f t="shared" si="62"/>
        <v/>
      </c>
      <c r="AF136" s="11">
        <f t="shared" si="63"/>
        <v>0</v>
      </c>
      <c r="AG136" s="3" t="str">
        <f t="shared" si="64"/>
        <v/>
      </c>
      <c r="AH136" s="3" t="str">
        <f t="shared" si="65"/>
        <v/>
      </c>
      <c r="AI136" s="11">
        <f t="shared" si="66"/>
        <v>0</v>
      </c>
      <c r="AJ136" s="11" t="str">
        <f t="shared" si="67"/>
        <v/>
      </c>
      <c r="AK136" s="11" t="str">
        <f t="shared" si="68"/>
        <v/>
      </c>
      <c r="AL136" s="11">
        <f t="shared" si="69"/>
        <v>0</v>
      </c>
      <c r="AM136" s="11" t="str">
        <f t="shared" si="70"/>
        <v/>
      </c>
      <c r="AN136" s="11" t="str">
        <f t="shared" si="71"/>
        <v/>
      </c>
      <c r="AO136" s="4">
        <f t="shared" si="72"/>
        <v>1.0056521739130433</v>
      </c>
      <c r="AP136" s="169">
        <f>IF(I136&gt;MAX($I$132:I135),AO136,MAX($AO$132:AO135))</f>
        <v>1.0076349684845163</v>
      </c>
      <c r="AQ136" s="170">
        <f t="shared" si="76"/>
        <v>0</v>
      </c>
      <c r="AR136" s="170">
        <f t="shared" si="77"/>
        <v>0</v>
      </c>
      <c r="AS136" s="7"/>
      <c r="AT136" s="4">
        <f t="shared" si="73"/>
        <v>1.0259683794466403</v>
      </c>
      <c r="AU136" s="4"/>
      <c r="AV136" s="5">
        <f t="shared" si="74"/>
        <v>0</v>
      </c>
      <c r="AW136" s="7"/>
    </row>
    <row r="137" spans="5:49" x14ac:dyDescent="0.25">
      <c r="E137" s="3">
        <v>73.430000000000007</v>
      </c>
      <c r="F137" s="3">
        <v>72.2</v>
      </c>
      <c r="G137" s="13">
        <f t="shared" si="39"/>
        <v>-9.309228278467363E-3</v>
      </c>
      <c r="H137" s="13">
        <f t="shared" si="40"/>
        <v>-1.0145324924595522E-2</v>
      </c>
      <c r="I137" s="4">
        <f t="shared" si="41"/>
        <v>1.0170360110803325</v>
      </c>
      <c r="J137" s="5">
        <f t="shared" si="42"/>
        <v>798</v>
      </c>
      <c r="K137" s="4">
        <f t="shared" si="43"/>
        <v>1.0103997400064997</v>
      </c>
      <c r="L137" s="4">
        <f t="shared" si="44"/>
        <v>1.0131865736704446</v>
      </c>
      <c r="M137" s="4">
        <f t="shared" si="45"/>
        <v>1.0144658753709199</v>
      </c>
      <c r="N137" s="4">
        <f t="shared" si="46"/>
        <v>1.0828940432261467</v>
      </c>
      <c r="O137" s="4">
        <f t="shared" si="47"/>
        <v>1.0841512890982856</v>
      </c>
      <c r="P137" s="4">
        <f t="shared" si="48"/>
        <v>1.0857984017944764</v>
      </c>
      <c r="Q137" s="4">
        <f t="shared" si="49"/>
        <v>1.0501364138587117</v>
      </c>
      <c r="R137" s="5">
        <f t="shared" si="52"/>
        <v>0</v>
      </c>
      <c r="S137" s="3" t="str">
        <f t="shared" si="53"/>
        <v/>
      </c>
      <c r="T137" s="3" t="str">
        <f t="shared" si="54"/>
        <v/>
      </c>
      <c r="U137" s="5">
        <f t="shared" si="55"/>
        <v>0</v>
      </c>
      <c r="V137" s="3" t="str">
        <f t="shared" si="56"/>
        <v/>
      </c>
      <c r="W137" s="3" t="str">
        <f t="shared" si="57"/>
        <v/>
      </c>
      <c r="X137" s="5">
        <f t="shared" si="50"/>
        <v>0</v>
      </c>
      <c r="Y137" s="3" t="str">
        <f t="shared" si="58"/>
        <v/>
      </c>
      <c r="Z137" s="3" t="str">
        <f t="shared" si="59"/>
        <v/>
      </c>
      <c r="AA137" s="5" t="str">
        <f t="shared" si="51"/>
        <v>No action</v>
      </c>
      <c r="AB137" s="5" t="str">
        <f t="shared" si="75"/>
        <v xml:space="preserve"> </v>
      </c>
      <c r="AC137" s="5">
        <f t="shared" si="60"/>
        <v>0</v>
      </c>
      <c r="AD137" s="3" t="str">
        <f t="shared" si="61"/>
        <v/>
      </c>
      <c r="AE137" s="3" t="str">
        <f t="shared" si="62"/>
        <v/>
      </c>
      <c r="AF137" s="11">
        <f t="shared" si="63"/>
        <v>0</v>
      </c>
      <c r="AG137" s="3" t="str">
        <f t="shared" si="64"/>
        <v/>
      </c>
      <c r="AH137" s="3" t="str">
        <f t="shared" si="65"/>
        <v/>
      </c>
      <c r="AI137" s="11">
        <f t="shared" si="66"/>
        <v>0</v>
      </c>
      <c r="AJ137" s="11" t="str">
        <f t="shared" si="67"/>
        <v/>
      </c>
      <c r="AK137" s="11" t="str">
        <f t="shared" si="68"/>
        <v/>
      </c>
      <c r="AL137" s="11">
        <f t="shared" si="69"/>
        <v>0</v>
      </c>
      <c r="AM137" s="11" t="str">
        <f t="shared" si="70"/>
        <v/>
      </c>
      <c r="AN137" s="11" t="str">
        <f t="shared" si="71"/>
        <v/>
      </c>
      <c r="AO137" s="4">
        <f t="shared" si="72"/>
        <v>1.0068656509695291</v>
      </c>
      <c r="AP137" s="169">
        <f>IF(I137&gt;MAX($I$132:I136),AO137,MAX($AO$132:AO136))</f>
        <v>1.0076349684845163</v>
      </c>
      <c r="AQ137" s="170">
        <f t="shared" si="76"/>
        <v>0</v>
      </c>
      <c r="AR137" s="170">
        <f t="shared" si="77"/>
        <v>0</v>
      </c>
      <c r="AS137" s="7"/>
      <c r="AT137" s="4">
        <f t="shared" si="73"/>
        <v>1.0272063711911359</v>
      </c>
      <c r="AU137" s="4"/>
      <c r="AV137" s="5">
        <f t="shared" si="74"/>
        <v>0</v>
      </c>
      <c r="AW137" s="7"/>
    </row>
    <row r="138" spans="5:49" x14ac:dyDescent="0.25">
      <c r="E138" s="3">
        <v>74.12</v>
      </c>
      <c r="F138" s="3">
        <v>72.94</v>
      </c>
      <c r="G138" s="13">
        <f t="shared" ref="G138:G201" si="78">(E138/E139)-1</f>
        <v>-1.8927862342819179E-2</v>
      </c>
      <c r="H138" s="13">
        <f t="shared" ref="H138:H201" si="79">(F138/F139)-1</f>
        <v>-2.1727467811158863E-2</v>
      </c>
      <c r="I138" s="4">
        <f t="shared" ref="I138:I201" si="80">E138/F138</f>
        <v>1.0161776802851661</v>
      </c>
      <c r="J138" s="5">
        <f t="shared" ref="J138:J201" si="81">RANK(I138,$I$10:$I$867,0)</f>
        <v>804</v>
      </c>
      <c r="K138" s="4">
        <f t="shared" ref="K138:K201" si="82">$C$10</f>
        <v>1.0103997400064997</v>
      </c>
      <c r="L138" s="4">
        <f t="shared" ref="L138:L201" si="83">$C$11</f>
        <v>1.0131865736704446</v>
      </c>
      <c r="M138" s="4">
        <f t="shared" ref="M138:M201" si="84">$C$12</f>
        <v>1.0144658753709199</v>
      </c>
      <c r="N138" s="4">
        <f t="shared" ref="N138:N201" si="85">$C$13</f>
        <v>1.0828940432261467</v>
      </c>
      <c r="O138" s="4">
        <f t="shared" ref="O138:O201" si="86">$C$14</f>
        <v>1.0841512890982856</v>
      </c>
      <c r="P138" s="4">
        <f t="shared" ref="P138:P201" si="87">$C$15</f>
        <v>1.0857984017944764</v>
      </c>
      <c r="Q138" s="4">
        <f t="shared" ref="Q138:Q201" si="88">$J$5</f>
        <v>1.0501364138587117</v>
      </c>
      <c r="R138" s="5">
        <f t="shared" si="52"/>
        <v>1</v>
      </c>
      <c r="S138" s="3">
        <f t="shared" si="53"/>
        <v>74.12</v>
      </c>
      <c r="T138" s="3">
        <f t="shared" si="54"/>
        <v>72.94</v>
      </c>
      <c r="U138" s="5">
        <f t="shared" si="55"/>
        <v>0</v>
      </c>
      <c r="V138" s="3" t="str">
        <f t="shared" si="56"/>
        <v/>
      </c>
      <c r="W138" s="3" t="str">
        <f t="shared" si="57"/>
        <v/>
      </c>
      <c r="X138" s="5">
        <f t="shared" ref="X138:X201" si="89">IF(AND(I139 &gt; N138, I138 &lt;=N138), 1, IF(AND(I139 &lt;= N138, I138 &gt; N138), 1, 0))</f>
        <v>0</v>
      </c>
      <c r="Y138" s="3" t="str">
        <f t="shared" si="58"/>
        <v/>
      </c>
      <c r="Z138" s="3" t="str">
        <f t="shared" si="59"/>
        <v/>
      </c>
      <c r="AA138" s="5" t="str">
        <f t="shared" ref="AA138:AA201" si="90">IF(I138&gt;N138, "SELL BRENT, BUY WTI", IF(I138&lt;M138, "BUY BRENT, SELL WTI", "No action"))</f>
        <v>No action</v>
      </c>
      <c r="AB138" s="5" t="str">
        <f t="shared" si="75"/>
        <v xml:space="preserve"> </v>
      </c>
      <c r="AC138" s="5">
        <f t="shared" si="60"/>
        <v>0</v>
      </c>
      <c r="AD138" s="3" t="str">
        <f t="shared" si="61"/>
        <v/>
      </c>
      <c r="AE138" s="3" t="str">
        <f t="shared" si="62"/>
        <v/>
      </c>
      <c r="AF138" s="11">
        <f t="shared" si="63"/>
        <v>0</v>
      </c>
      <c r="AG138" s="3" t="str">
        <f t="shared" si="64"/>
        <v/>
      </c>
      <c r="AH138" s="3" t="str">
        <f t="shared" si="65"/>
        <v/>
      </c>
      <c r="AI138" s="11">
        <f t="shared" si="66"/>
        <v>0</v>
      </c>
      <c r="AJ138" s="11" t="str">
        <f t="shared" si="67"/>
        <v/>
      </c>
      <c r="AK138" s="11" t="str">
        <f t="shared" si="68"/>
        <v/>
      </c>
      <c r="AL138" s="11">
        <f t="shared" si="69"/>
        <v>0</v>
      </c>
      <c r="AM138" s="11" t="str">
        <f t="shared" si="70"/>
        <v/>
      </c>
      <c r="AN138" s="11" t="str">
        <f t="shared" si="71"/>
        <v/>
      </c>
      <c r="AO138" s="4">
        <f t="shared" si="72"/>
        <v>1.0060159034823144</v>
      </c>
      <c r="AP138" s="169">
        <f>IF(I138&gt;MAX($I$132:I137),AO138,MAX($AO$132:AO137))</f>
        <v>1.0076349684845163</v>
      </c>
      <c r="AQ138" s="170">
        <f t="shared" si="76"/>
        <v>1</v>
      </c>
      <c r="AR138" s="170">
        <f t="shared" si="77"/>
        <v>0</v>
      </c>
      <c r="AS138" s="7"/>
      <c r="AT138" s="4">
        <f t="shared" si="73"/>
        <v>1.0263394570880178</v>
      </c>
      <c r="AU138" s="4"/>
      <c r="AV138" s="5">
        <f t="shared" si="74"/>
        <v>0</v>
      </c>
      <c r="AW138" s="7"/>
    </row>
    <row r="139" spans="5:49" x14ac:dyDescent="0.25">
      <c r="E139" s="3">
        <v>75.55</v>
      </c>
      <c r="F139" s="3">
        <v>74.56</v>
      </c>
      <c r="G139" s="13">
        <f t="shared" si="78"/>
        <v>5.1889302820649075E-3</v>
      </c>
      <c r="H139" s="13">
        <f t="shared" si="79"/>
        <v>6.2078272604588758E-3</v>
      </c>
      <c r="I139" s="4">
        <f t="shared" si="80"/>
        <v>1.0132778969957081</v>
      </c>
      <c r="J139" s="5">
        <f t="shared" si="81"/>
        <v>823</v>
      </c>
      <c r="K139" s="4">
        <f t="shared" si="82"/>
        <v>1.0103997400064997</v>
      </c>
      <c r="L139" s="4">
        <f t="shared" si="83"/>
        <v>1.0131865736704446</v>
      </c>
      <c r="M139" s="4">
        <f t="shared" si="84"/>
        <v>1.0144658753709199</v>
      </c>
      <c r="N139" s="4">
        <f t="shared" si="85"/>
        <v>1.0828940432261467</v>
      </c>
      <c r="O139" s="4">
        <f t="shared" si="86"/>
        <v>1.0841512890982856</v>
      </c>
      <c r="P139" s="4">
        <f t="shared" si="87"/>
        <v>1.0857984017944764</v>
      </c>
      <c r="Q139" s="4">
        <f t="shared" si="88"/>
        <v>1.0501364138587117</v>
      </c>
      <c r="R139" s="5">
        <f t="shared" ref="R139:R202" si="91">IF(AND(I140 &lt; M139, I139 &gt;=M139), 1, IF(AND(I140 &gt;= M139, I139 &lt; M139), 1, 0))</f>
        <v>0</v>
      </c>
      <c r="S139" s="3" t="str">
        <f t="shared" ref="S139:S202" si="92">IF(R139=1,E139,"")</f>
        <v/>
      </c>
      <c r="T139" s="3" t="str">
        <f t="shared" ref="T139:T202" si="93">IF(R139=1,F139,"")</f>
        <v/>
      </c>
      <c r="U139" s="5">
        <f t="shared" ref="U139:U202" si="94">IF(AND(I140 &lt; Q139, I139 &gt;=Q139), 1, IF(AND(I140 &gt;= Q139, I139 &lt; Q139), 1, 0))</f>
        <v>0</v>
      </c>
      <c r="V139" s="3" t="str">
        <f t="shared" ref="V139:V202" si="95">IF(AND(U139=1,S139&gt;0.01),E139,"")</f>
        <v/>
      </c>
      <c r="W139" s="3" t="str">
        <f t="shared" ref="W139:W202" si="96">IF(AND(U139=1,T139&gt;0.01),F139,"")</f>
        <v/>
      </c>
      <c r="X139" s="5">
        <f t="shared" si="89"/>
        <v>0</v>
      </c>
      <c r="Y139" s="3" t="str">
        <f t="shared" ref="Y139:Y202" si="97">IF(X139=1,E139,"")</f>
        <v/>
      </c>
      <c r="Z139" s="3" t="str">
        <f t="shared" ref="Z139:Z202" si="98">IF(X139=1,F139,"")</f>
        <v/>
      </c>
      <c r="AA139" s="5" t="str">
        <f t="shared" si="90"/>
        <v>BUY BRENT, SELL WTI</v>
      </c>
      <c r="AB139" s="5" t="str">
        <f t="shared" si="75"/>
        <v>BUY BRENT, SELL WTI</v>
      </c>
      <c r="AC139" s="5">
        <f t="shared" ref="AC139:AC202" si="99">IF(AND(I140 &lt; L139, I139 &gt;=L139), 1, IF(AND(I140 &gt;= L139, I139 &lt; L139), 1, 0))</f>
        <v>0</v>
      </c>
      <c r="AD139" s="3" t="str">
        <f t="shared" ref="AD139:AD202" si="100">IF(AC139=1,E139,"")</f>
        <v/>
      </c>
      <c r="AE139" s="3" t="str">
        <f t="shared" ref="AE139:AE202" si="101">IF(AC139=1,F139,"")</f>
        <v/>
      </c>
      <c r="AF139" s="11">
        <f t="shared" ref="AF139:AF202" si="102">IF(AND(I140 &lt; O139, I139 &gt;=O139), 1, IF(AND(I140 &gt;= O139, I139 &lt; O139), 1, 0))</f>
        <v>0</v>
      </c>
      <c r="AG139" s="3" t="str">
        <f t="shared" ref="AG139:AG202" si="103">IF(AF139=1,E139,"")</f>
        <v/>
      </c>
      <c r="AH139" s="3" t="str">
        <f t="shared" ref="AH139:AH202" si="104">IF(AF139=1,F139,"")</f>
        <v/>
      </c>
      <c r="AI139" s="11">
        <f t="shared" ref="AI139:AI202" si="105">IF(AND(I140 &lt; K139, I139 &gt;=K139), 1, IF(AND(I140 &gt;= K139, I139 &lt; K139), 1, 0))</f>
        <v>0</v>
      </c>
      <c r="AJ139" s="11" t="str">
        <f t="shared" ref="AJ139:AJ202" si="106">IF(AI139=1,E139,"")</f>
        <v/>
      </c>
      <c r="AK139" s="11" t="str">
        <f t="shared" ref="AK139:AK202" si="107">IF(AI139=1,F139,"")</f>
        <v/>
      </c>
      <c r="AL139" s="11">
        <f t="shared" ref="AL139:AL202" si="108">IF(AND(I140 &lt; P139, I139 &gt;=P139), 1, IF(AND(I140 &gt;= P139, I139 &lt; P139), 1, 0))</f>
        <v>0</v>
      </c>
      <c r="AM139" s="11" t="str">
        <f t="shared" ref="AM139:AM202" si="109">IF(AL139=1,E139,"")</f>
        <v/>
      </c>
      <c r="AN139" s="11" t="str">
        <f t="shared" ref="AN139:AN202" si="110">IF(AL139=1,F139,"")</f>
        <v/>
      </c>
      <c r="AO139" s="4">
        <f t="shared" ref="AO139:AO202" si="111">(1-0.01)*I139</f>
        <v>1.0031451180257511</v>
      </c>
      <c r="AP139" s="169">
        <f>IF(I139&gt;MAX($I$132:I138),AO139,MAX($AO$132:AO138))</f>
        <v>1.0076349684845163</v>
      </c>
      <c r="AQ139" s="170">
        <f t="shared" ref="AQ139:AQ202" si="112">R139</f>
        <v>0</v>
      </c>
      <c r="AR139" s="170">
        <f t="shared" si="77"/>
        <v>0</v>
      </c>
      <c r="AS139" s="7"/>
      <c r="AT139" s="4">
        <f t="shared" ref="AT139:AT202" si="113">(1+0.01)*I139</f>
        <v>1.0234106759656652</v>
      </c>
      <c r="AU139" s="4"/>
      <c r="AV139" s="5">
        <f t="shared" ref="AV139:AV202" si="114">X139</f>
        <v>0</v>
      </c>
      <c r="AW139" s="7"/>
    </row>
    <row r="140" spans="5:49" x14ac:dyDescent="0.25">
      <c r="E140" s="3">
        <v>75.16</v>
      </c>
      <c r="F140" s="3">
        <v>74.099999999999994</v>
      </c>
      <c r="G140" s="13">
        <f t="shared" si="78"/>
        <v>-1.7387893842332303E-2</v>
      </c>
      <c r="H140" s="13">
        <f t="shared" si="79"/>
        <v>-1.5282392026578107E-2</v>
      </c>
      <c r="I140" s="4">
        <f t="shared" si="80"/>
        <v>1.0143049932523618</v>
      </c>
      <c r="J140" s="5">
        <f t="shared" si="81"/>
        <v>818</v>
      </c>
      <c r="K140" s="4">
        <f t="shared" si="82"/>
        <v>1.0103997400064997</v>
      </c>
      <c r="L140" s="4">
        <f t="shared" si="83"/>
        <v>1.0131865736704446</v>
      </c>
      <c r="M140" s="4">
        <f t="shared" si="84"/>
        <v>1.0144658753709199</v>
      </c>
      <c r="N140" s="4">
        <f t="shared" si="85"/>
        <v>1.0828940432261467</v>
      </c>
      <c r="O140" s="4">
        <f t="shared" si="86"/>
        <v>1.0841512890982856</v>
      </c>
      <c r="P140" s="4">
        <f t="shared" si="87"/>
        <v>1.0857984017944764</v>
      </c>
      <c r="Q140" s="4">
        <f t="shared" si="88"/>
        <v>1.0501364138587117</v>
      </c>
      <c r="R140" s="5">
        <f t="shared" si="91"/>
        <v>1</v>
      </c>
      <c r="S140" s="3">
        <f t="shared" si="92"/>
        <v>75.16</v>
      </c>
      <c r="T140" s="3">
        <f t="shared" si="93"/>
        <v>74.099999999999994</v>
      </c>
      <c r="U140" s="5">
        <f t="shared" si="94"/>
        <v>0</v>
      </c>
      <c r="V140" s="3" t="str">
        <f t="shared" si="95"/>
        <v/>
      </c>
      <c r="W140" s="3" t="str">
        <f t="shared" si="96"/>
        <v/>
      </c>
      <c r="X140" s="5">
        <f t="shared" si="89"/>
        <v>0</v>
      </c>
      <c r="Y140" s="3" t="str">
        <f t="shared" si="97"/>
        <v/>
      </c>
      <c r="Z140" s="3" t="str">
        <f t="shared" si="98"/>
        <v/>
      </c>
      <c r="AA140" s="5" t="str">
        <f t="shared" si="90"/>
        <v>BUY BRENT, SELL WTI</v>
      </c>
      <c r="AB140" s="5" t="str">
        <f t="shared" ref="AB140:AB203" si="115">IF(AA140 = AA139," ", AA140)</f>
        <v xml:space="preserve"> </v>
      </c>
      <c r="AC140" s="5">
        <f t="shared" si="99"/>
        <v>0</v>
      </c>
      <c r="AD140" s="3" t="str">
        <f t="shared" si="100"/>
        <v/>
      </c>
      <c r="AE140" s="3" t="str">
        <f t="shared" si="101"/>
        <v/>
      </c>
      <c r="AF140" s="11">
        <f t="shared" si="102"/>
        <v>0</v>
      </c>
      <c r="AG140" s="3" t="str">
        <f t="shared" si="103"/>
        <v/>
      </c>
      <c r="AH140" s="3" t="str">
        <f t="shared" si="104"/>
        <v/>
      </c>
      <c r="AI140" s="11">
        <f t="shared" si="105"/>
        <v>0</v>
      </c>
      <c r="AJ140" s="11" t="str">
        <f t="shared" si="106"/>
        <v/>
      </c>
      <c r="AK140" s="11" t="str">
        <f t="shared" si="107"/>
        <v/>
      </c>
      <c r="AL140" s="11">
        <f t="shared" si="108"/>
        <v>0</v>
      </c>
      <c r="AM140" s="11" t="str">
        <f t="shared" si="109"/>
        <v/>
      </c>
      <c r="AN140" s="11" t="str">
        <f t="shared" si="110"/>
        <v/>
      </c>
      <c r="AO140" s="4">
        <f t="shared" si="111"/>
        <v>1.0041619433198381</v>
      </c>
      <c r="AP140" s="169">
        <f>IF(I140&gt;MAX($I$132:I139),AO140,MAX($AO$132:AO139))</f>
        <v>1.0076349684845163</v>
      </c>
      <c r="AQ140" s="170">
        <f t="shared" si="112"/>
        <v>1</v>
      </c>
      <c r="AR140" s="170">
        <f t="shared" si="77"/>
        <v>0</v>
      </c>
      <c r="AS140" s="7"/>
      <c r="AT140" s="4">
        <f t="shared" si="113"/>
        <v>1.0244480431848855</v>
      </c>
      <c r="AU140" s="4"/>
      <c r="AV140" s="5">
        <f t="shared" si="114"/>
        <v>0</v>
      </c>
      <c r="AW140" s="7"/>
    </row>
    <row r="141" spans="5:49" x14ac:dyDescent="0.25">
      <c r="E141" s="3">
        <v>76.489999999999995</v>
      </c>
      <c r="F141" s="3">
        <v>75.25</v>
      </c>
      <c r="G141" s="13">
        <f t="shared" si="78"/>
        <v>2.3140716960941443E-2</v>
      </c>
      <c r="H141" s="13">
        <f t="shared" si="79"/>
        <v>2.898947080541503E-2</v>
      </c>
      <c r="I141" s="4">
        <f t="shared" si="80"/>
        <v>1.0164784053156146</v>
      </c>
      <c r="J141" s="5">
        <f t="shared" si="81"/>
        <v>803</v>
      </c>
      <c r="K141" s="4">
        <f t="shared" si="82"/>
        <v>1.0103997400064997</v>
      </c>
      <c r="L141" s="4">
        <f t="shared" si="83"/>
        <v>1.0131865736704446</v>
      </c>
      <c r="M141" s="4">
        <f t="shared" si="84"/>
        <v>1.0144658753709199</v>
      </c>
      <c r="N141" s="4">
        <f t="shared" si="85"/>
        <v>1.0828940432261467</v>
      </c>
      <c r="O141" s="4">
        <f t="shared" si="86"/>
        <v>1.0841512890982856</v>
      </c>
      <c r="P141" s="4">
        <f t="shared" si="87"/>
        <v>1.0857984017944764</v>
      </c>
      <c r="Q141" s="4">
        <f t="shared" si="88"/>
        <v>1.0501364138587117</v>
      </c>
      <c r="R141" s="5">
        <f t="shared" si="91"/>
        <v>0</v>
      </c>
      <c r="S141" s="3" t="str">
        <f t="shared" si="92"/>
        <v/>
      </c>
      <c r="T141" s="3" t="str">
        <f t="shared" si="93"/>
        <v/>
      </c>
      <c r="U141" s="5">
        <f t="shared" si="94"/>
        <v>0</v>
      </c>
      <c r="V141" s="3" t="str">
        <f t="shared" si="95"/>
        <v/>
      </c>
      <c r="W141" s="3" t="str">
        <f t="shared" si="96"/>
        <v/>
      </c>
      <c r="X141" s="5">
        <f t="shared" si="89"/>
        <v>0</v>
      </c>
      <c r="Y141" s="3" t="str">
        <f t="shared" si="97"/>
        <v/>
      </c>
      <c r="Z141" s="3" t="str">
        <f t="shared" si="98"/>
        <v/>
      </c>
      <c r="AA141" s="5" t="str">
        <f t="shared" si="90"/>
        <v>No action</v>
      </c>
      <c r="AB141" s="5" t="str">
        <f t="shared" si="115"/>
        <v>No action</v>
      </c>
      <c r="AC141" s="5">
        <f t="shared" si="99"/>
        <v>0</v>
      </c>
      <c r="AD141" s="3" t="str">
        <f t="shared" si="100"/>
        <v/>
      </c>
      <c r="AE141" s="3" t="str">
        <f t="shared" si="101"/>
        <v/>
      </c>
      <c r="AF141" s="11">
        <f t="shared" si="102"/>
        <v>0</v>
      </c>
      <c r="AG141" s="3" t="str">
        <f t="shared" si="103"/>
        <v/>
      </c>
      <c r="AH141" s="3" t="str">
        <f t="shared" si="104"/>
        <v/>
      </c>
      <c r="AI141" s="11">
        <f t="shared" si="105"/>
        <v>0</v>
      </c>
      <c r="AJ141" s="11" t="str">
        <f t="shared" si="106"/>
        <v/>
      </c>
      <c r="AK141" s="11" t="str">
        <f t="shared" si="107"/>
        <v/>
      </c>
      <c r="AL141" s="11">
        <f t="shared" si="108"/>
        <v>0</v>
      </c>
      <c r="AM141" s="11" t="str">
        <f t="shared" si="109"/>
        <v/>
      </c>
      <c r="AN141" s="11" t="str">
        <f t="shared" si="110"/>
        <v/>
      </c>
      <c r="AO141" s="4">
        <f t="shared" si="111"/>
        <v>1.0063136212624584</v>
      </c>
      <c r="AP141" s="169">
        <f>IF(I141&gt;MAX($I$132:I140),AO141,MAX($AO$132:AO140))</f>
        <v>1.0076349684845163</v>
      </c>
      <c r="AQ141" s="170">
        <f t="shared" si="112"/>
        <v>0</v>
      </c>
      <c r="AR141" s="170">
        <f t="shared" si="77"/>
        <v>0</v>
      </c>
      <c r="AS141" s="7"/>
      <c r="AT141" s="4">
        <f t="shared" si="113"/>
        <v>1.0266431893687709</v>
      </c>
      <c r="AU141" s="4"/>
      <c r="AV141" s="5">
        <f t="shared" si="114"/>
        <v>0</v>
      </c>
      <c r="AW141" s="7"/>
    </row>
    <row r="142" spans="5:49" x14ac:dyDescent="0.25">
      <c r="E142" s="3">
        <v>74.760000000000005</v>
      </c>
      <c r="F142" s="3">
        <v>73.13</v>
      </c>
      <c r="G142" s="13">
        <f t="shared" si="78"/>
        <v>1.7558187015108251E-2</v>
      </c>
      <c r="H142" s="13">
        <f t="shared" si="79"/>
        <v>2.0655966503837941E-2</v>
      </c>
      <c r="I142" s="4">
        <f t="shared" si="80"/>
        <v>1.0222890742513333</v>
      </c>
      <c r="J142" s="5">
        <f t="shared" si="81"/>
        <v>760</v>
      </c>
      <c r="K142" s="4">
        <f t="shared" si="82"/>
        <v>1.0103997400064997</v>
      </c>
      <c r="L142" s="4">
        <f t="shared" si="83"/>
        <v>1.0131865736704446</v>
      </c>
      <c r="M142" s="4">
        <f t="shared" si="84"/>
        <v>1.0144658753709199</v>
      </c>
      <c r="N142" s="4">
        <f t="shared" si="85"/>
        <v>1.0828940432261467</v>
      </c>
      <c r="O142" s="4">
        <f t="shared" si="86"/>
        <v>1.0841512890982856</v>
      </c>
      <c r="P142" s="4">
        <f t="shared" si="87"/>
        <v>1.0857984017944764</v>
      </c>
      <c r="Q142" s="4">
        <f t="shared" si="88"/>
        <v>1.0501364138587117</v>
      </c>
      <c r="R142" s="5">
        <f t="shared" si="91"/>
        <v>0</v>
      </c>
      <c r="S142" s="3" t="str">
        <f t="shared" si="92"/>
        <v/>
      </c>
      <c r="T142" s="3" t="str">
        <f t="shared" si="93"/>
        <v/>
      </c>
      <c r="U142" s="5">
        <f t="shared" si="94"/>
        <v>0</v>
      </c>
      <c r="V142" s="3" t="str">
        <f t="shared" si="95"/>
        <v/>
      </c>
      <c r="W142" s="3" t="str">
        <f t="shared" si="96"/>
        <v/>
      </c>
      <c r="X142" s="5">
        <f t="shared" si="89"/>
        <v>0</v>
      </c>
      <c r="Y142" s="3" t="str">
        <f t="shared" si="97"/>
        <v/>
      </c>
      <c r="Z142" s="3" t="str">
        <f t="shared" si="98"/>
        <v/>
      </c>
      <c r="AA142" s="5" t="str">
        <f t="shared" si="90"/>
        <v>No action</v>
      </c>
      <c r="AB142" s="5" t="str">
        <f t="shared" si="115"/>
        <v xml:space="preserve"> </v>
      </c>
      <c r="AC142" s="5">
        <f t="shared" si="99"/>
        <v>0</v>
      </c>
      <c r="AD142" s="3" t="str">
        <f t="shared" si="100"/>
        <v/>
      </c>
      <c r="AE142" s="3" t="str">
        <f t="shared" si="101"/>
        <v/>
      </c>
      <c r="AF142" s="11">
        <f t="shared" si="102"/>
        <v>0</v>
      </c>
      <c r="AG142" s="3" t="str">
        <f t="shared" si="103"/>
        <v/>
      </c>
      <c r="AH142" s="3" t="str">
        <f t="shared" si="104"/>
        <v/>
      </c>
      <c r="AI142" s="11">
        <f t="shared" si="105"/>
        <v>0</v>
      </c>
      <c r="AJ142" s="11" t="str">
        <f t="shared" si="106"/>
        <v/>
      </c>
      <c r="AK142" s="11" t="str">
        <f t="shared" si="107"/>
        <v/>
      </c>
      <c r="AL142" s="11">
        <f t="shared" si="108"/>
        <v>0</v>
      </c>
      <c r="AM142" s="11" t="str">
        <f t="shared" si="109"/>
        <v/>
      </c>
      <c r="AN142" s="11" t="str">
        <f t="shared" si="110"/>
        <v/>
      </c>
      <c r="AO142" s="4">
        <f t="shared" si="111"/>
        <v>1.01206618350882</v>
      </c>
      <c r="AP142" s="169">
        <f>IF(I142&gt;MAX($I$132:I141),AO142,MAX($AO$132:AO141))</f>
        <v>1.01206618350882</v>
      </c>
      <c r="AQ142" s="170">
        <f t="shared" si="112"/>
        <v>0</v>
      </c>
      <c r="AR142" s="170">
        <f t="shared" si="77"/>
        <v>0</v>
      </c>
      <c r="AS142" s="7"/>
      <c r="AT142" s="4">
        <f t="shared" si="113"/>
        <v>1.0325119649938466</v>
      </c>
      <c r="AU142" s="4"/>
      <c r="AV142" s="5">
        <f t="shared" si="114"/>
        <v>0</v>
      </c>
      <c r="AW142" s="7"/>
    </row>
    <row r="143" spans="5:49" x14ac:dyDescent="0.25">
      <c r="E143" s="3">
        <v>73.47</v>
      </c>
      <c r="F143" s="3">
        <v>71.650000000000006</v>
      </c>
      <c r="G143" s="13">
        <f t="shared" si="78"/>
        <v>-1.6306563391765838E-3</v>
      </c>
      <c r="H143" s="13">
        <f t="shared" si="79"/>
        <v>-2.2281019356634735E-3</v>
      </c>
      <c r="I143" s="4">
        <f t="shared" si="80"/>
        <v>1.025401256106071</v>
      </c>
      <c r="J143" s="5">
        <f t="shared" si="81"/>
        <v>743</v>
      </c>
      <c r="K143" s="4">
        <f t="shared" si="82"/>
        <v>1.0103997400064997</v>
      </c>
      <c r="L143" s="4">
        <f t="shared" si="83"/>
        <v>1.0131865736704446</v>
      </c>
      <c r="M143" s="4">
        <f t="shared" si="84"/>
        <v>1.0144658753709199</v>
      </c>
      <c r="N143" s="4">
        <f t="shared" si="85"/>
        <v>1.0828940432261467</v>
      </c>
      <c r="O143" s="4">
        <f t="shared" si="86"/>
        <v>1.0841512890982856</v>
      </c>
      <c r="P143" s="4">
        <f t="shared" si="87"/>
        <v>1.0857984017944764</v>
      </c>
      <c r="Q143" s="4">
        <f t="shared" si="88"/>
        <v>1.0501364138587117</v>
      </c>
      <c r="R143" s="5">
        <f t="shared" si="91"/>
        <v>0</v>
      </c>
      <c r="S143" s="3" t="str">
        <f t="shared" si="92"/>
        <v/>
      </c>
      <c r="T143" s="3" t="str">
        <f t="shared" si="93"/>
        <v/>
      </c>
      <c r="U143" s="5">
        <f t="shared" si="94"/>
        <v>0</v>
      </c>
      <c r="V143" s="3" t="str">
        <f t="shared" si="95"/>
        <v/>
      </c>
      <c r="W143" s="3" t="str">
        <f t="shared" si="96"/>
        <v/>
      </c>
      <c r="X143" s="5">
        <f t="shared" si="89"/>
        <v>0</v>
      </c>
      <c r="Y143" s="3" t="str">
        <f t="shared" si="97"/>
        <v/>
      </c>
      <c r="Z143" s="3" t="str">
        <f t="shared" si="98"/>
        <v/>
      </c>
      <c r="AA143" s="5" t="str">
        <f t="shared" si="90"/>
        <v>No action</v>
      </c>
      <c r="AB143" s="5" t="str">
        <f t="shared" si="115"/>
        <v xml:space="preserve"> </v>
      </c>
      <c r="AC143" s="5">
        <f t="shared" si="99"/>
        <v>0</v>
      </c>
      <c r="AD143" s="3" t="str">
        <f t="shared" si="100"/>
        <v/>
      </c>
      <c r="AE143" s="3" t="str">
        <f t="shared" si="101"/>
        <v/>
      </c>
      <c r="AF143" s="11">
        <f t="shared" si="102"/>
        <v>0</v>
      </c>
      <c r="AG143" s="3" t="str">
        <f t="shared" si="103"/>
        <v/>
      </c>
      <c r="AH143" s="3" t="str">
        <f t="shared" si="104"/>
        <v/>
      </c>
      <c r="AI143" s="11">
        <f t="shared" si="105"/>
        <v>0</v>
      </c>
      <c r="AJ143" s="11" t="str">
        <f t="shared" si="106"/>
        <v/>
      </c>
      <c r="AK143" s="11" t="str">
        <f t="shared" si="107"/>
        <v/>
      </c>
      <c r="AL143" s="11">
        <f t="shared" si="108"/>
        <v>0</v>
      </c>
      <c r="AM143" s="11" t="str">
        <f t="shared" si="109"/>
        <v/>
      </c>
      <c r="AN143" s="11" t="str">
        <f t="shared" si="110"/>
        <v/>
      </c>
      <c r="AO143" s="4">
        <f t="shared" si="111"/>
        <v>1.0151472435450104</v>
      </c>
      <c r="AP143" s="169">
        <f>IF(I143&gt;MAX($I$132:I142),AO143,MAX($AO$132:AO142))</f>
        <v>1.0151472435450104</v>
      </c>
      <c r="AQ143" s="170">
        <f t="shared" si="112"/>
        <v>0</v>
      </c>
      <c r="AR143" s="170">
        <f t="shared" si="77"/>
        <v>0</v>
      </c>
      <c r="AS143" s="7"/>
      <c r="AT143" s="4">
        <f t="shared" si="113"/>
        <v>1.0356552686671316</v>
      </c>
      <c r="AU143" s="4"/>
      <c r="AV143" s="5">
        <f t="shared" si="114"/>
        <v>0</v>
      </c>
      <c r="AW143" s="7"/>
    </row>
    <row r="144" spans="5:49" x14ac:dyDescent="0.25">
      <c r="E144" s="3">
        <v>73.59</v>
      </c>
      <c r="F144" s="3">
        <v>71.81</v>
      </c>
      <c r="G144" s="13">
        <f t="shared" si="78"/>
        <v>7.2427863596619124E-2</v>
      </c>
      <c r="H144" s="13">
        <f t="shared" si="79"/>
        <v>8.2290881688018125E-2</v>
      </c>
      <c r="I144" s="4">
        <f t="shared" si="80"/>
        <v>1.024787634034257</v>
      </c>
      <c r="J144" s="5">
        <f t="shared" si="81"/>
        <v>746</v>
      </c>
      <c r="K144" s="4">
        <f t="shared" si="82"/>
        <v>1.0103997400064997</v>
      </c>
      <c r="L144" s="4">
        <f t="shared" si="83"/>
        <v>1.0131865736704446</v>
      </c>
      <c r="M144" s="4">
        <f t="shared" si="84"/>
        <v>1.0144658753709199</v>
      </c>
      <c r="N144" s="4">
        <f t="shared" si="85"/>
        <v>1.0828940432261467</v>
      </c>
      <c r="O144" s="4">
        <f t="shared" si="86"/>
        <v>1.0841512890982856</v>
      </c>
      <c r="P144" s="4">
        <f t="shared" si="87"/>
        <v>1.0857984017944764</v>
      </c>
      <c r="Q144" s="4">
        <f t="shared" si="88"/>
        <v>1.0501364138587117</v>
      </c>
      <c r="R144" s="5">
        <f t="shared" si="91"/>
        <v>0</v>
      </c>
      <c r="S144" s="3" t="str">
        <f t="shared" si="92"/>
        <v/>
      </c>
      <c r="T144" s="3" t="str">
        <f t="shared" si="93"/>
        <v/>
      </c>
      <c r="U144" s="5">
        <f t="shared" si="94"/>
        <v>0</v>
      </c>
      <c r="V144" s="3" t="str">
        <f t="shared" si="95"/>
        <v/>
      </c>
      <c r="W144" s="3" t="str">
        <f t="shared" si="96"/>
        <v/>
      </c>
      <c r="X144" s="5">
        <f t="shared" si="89"/>
        <v>0</v>
      </c>
      <c r="Y144" s="3" t="str">
        <f t="shared" si="97"/>
        <v/>
      </c>
      <c r="Z144" s="3" t="str">
        <f t="shared" si="98"/>
        <v/>
      </c>
      <c r="AA144" s="5" t="str">
        <f t="shared" si="90"/>
        <v>No action</v>
      </c>
      <c r="AB144" s="5" t="str">
        <f t="shared" si="115"/>
        <v xml:space="preserve"> </v>
      </c>
      <c r="AC144" s="5">
        <f t="shared" si="99"/>
        <v>0</v>
      </c>
      <c r="AD144" s="3" t="str">
        <f t="shared" si="100"/>
        <v/>
      </c>
      <c r="AE144" s="3" t="str">
        <f t="shared" si="101"/>
        <v/>
      </c>
      <c r="AF144" s="11">
        <f t="shared" si="102"/>
        <v>0</v>
      </c>
      <c r="AG144" s="3" t="str">
        <f t="shared" si="103"/>
        <v/>
      </c>
      <c r="AH144" s="3" t="str">
        <f t="shared" si="104"/>
        <v/>
      </c>
      <c r="AI144" s="11">
        <f t="shared" si="105"/>
        <v>0</v>
      </c>
      <c r="AJ144" s="11" t="str">
        <f t="shared" si="106"/>
        <v/>
      </c>
      <c r="AK144" s="11" t="str">
        <f t="shared" si="107"/>
        <v/>
      </c>
      <c r="AL144" s="11">
        <f t="shared" si="108"/>
        <v>0</v>
      </c>
      <c r="AM144" s="11" t="str">
        <f t="shared" si="109"/>
        <v/>
      </c>
      <c r="AN144" s="11" t="str">
        <f t="shared" si="110"/>
        <v/>
      </c>
      <c r="AO144" s="4">
        <f t="shared" si="111"/>
        <v>1.0145397576939144</v>
      </c>
      <c r="AP144" s="169">
        <f>IF(I144&gt;MAX($I$132:I143),AO144,MAX($AO$132:AO143))</f>
        <v>1.0151472435450104</v>
      </c>
      <c r="AQ144" s="170">
        <f t="shared" si="112"/>
        <v>0</v>
      </c>
      <c r="AR144" s="170">
        <f t="shared" si="77"/>
        <v>0</v>
      </c>
      <c r="AS144" s="7"/>
      <c r="AT144" s="4">
        <f t="shared" si="113"/>
        <v>1.0350355103745996</v>
      </c>
      <c r="AU144" s="4"/>
      <c r="AV144" s="5">
        <f t="shared" si="114"/>
        <v>0</v>
      </c>
      <c r="AW144" s="7"/>
    </row>
    <row r="145" spans="5:49" x14ac:dyDescent="0.25">
      <c r="E145" s="3">
        <v>68.62</v>
      </c>
      <c r="F145" s="3">
        <v>66.349999999999994</v>
      </c>
      <c r="G145" s="13">
        <f t="shared" si="78"/>
        <v>-1.0526315789473495E-2</v>
      </c>
      <c r="H145" s="13">
        <f t="shared" si="79"/>
        <v>-1.2648809523809645E-2</v>
      </c>
      <c r="I145" s="4">
        <f t="shared" si="80"/>
        <v>1.0342125094197439</v>
      </c>
      <c r="J145" s="5">
        <f t="shared" si="81"/>
        <v>675</v>
      </c>
      <c r="K145" s="4">
        <f t="shared" si="82"/>
        <v>1.0103997400064997</v>
      </c>
      <c r="L145" s="4">
        <f t="shared" si="83"/>
        <v>1.0131865736704446</v>
      </c>
      <c r="M145" s="4">
        <f t="shared" si="84"/>
        <v>1.0144658753709199</v>
      </c>
      <c r="N145" s="4">
        <f t="shared" si="85"/>
        <v>1.0828940432261467</v>
      </c>
      <c r="O145" s="4">
        <f t="shared" si="86"/>
        <v>1.0841512890982856</v>
      </c>
      <c r="P145" s="4">
        <f t="shared" si="87"/>
        <v>1.0857984017944764</v>
      </c>
      <c r="Q145" s="4">
        <f t="shared" si="88"/>
        <v>1.0501364138587117</v>
      </c>
      <c r="R145" s="5">
        <f t="shared" si="91"/>
        <v>0</v>
      </c>
      <c r="S145" s="3" t="str">
        <f t="shared" si="92"/>
        <v/>
      </c>
      <c r="T145" s="3" t="str">
        <f t="shared" si="93"/>
        <v/>
      </c>
      <c r="U145" s="5">
        <f t="shared" si="94"/>
        <v>0</v>
      </c>
      <c r="V145" s="3" t="str">
        <f t="shared" si="95"/>
        <v/>
      </c>
      <c r="W145" s="3" t="str">
        <f t="shared" si="96"/>
        <v/>
      </c>
      <c r="X145" s="5">
        <f t="shared" si="89"/>
        <v>0</v>
      </c>
      <c r="Y145" s="3" t="str">
        <f t="shared" si="97"/>
        <v/>
      </c>
      <c r="Z145" s="3" t="str">
        <f t="shared" si="98"/>
        <v/>
      </c>
      <c r="AA145" s="5" t="str">
        <f t="shared" si="90"/>
        <v>No action</v>
      </c>
      <c r="AB145" s="5" t="str">
        <f t="shared" si="115"/>
        <v xml:space="preserve"> </v>
      </c>
      <c r="AC145" s="5">
        <f t="shared" si="99"/>
        <v>0</v>
      </c>
      <c r="AD145" s="3" t="str">
        <f t="shared" si="100"/>
        <v/>
      </c>
      <c r="AE145" s="3" t="str">
        <f t="shared" si="101"/>
        <v/>
      </c>
      <c r="AF145" s="11">
        <f t="shared" si="102"/>
        <v>0</v>
      </c>
      <c r="AG145" s="3" t="str">
        <f t="shared" si="103"/>
        <v/>
      </c>
      <c r="AH145" s="3" t="str">
        <f t="shared" si="104"/>
        <v/>
      </c>
      <c r="AI145" s="11">
        <f t="shared" si="105"/>
        <v>0</v>
      </c>
      <c r="AJ145" s="11" t="str">
        <f t="shared" si="106"/>
        <v/>
      </c>
      <c r="AK145" s="11" t="str">
        <f t="shared" si="107"/>
        <v/>
      </c>
      <c r="AL145" s="11">
        <f t="shared" si="108"/>
        <v>0</v>
      </c>
      <c r="AM145" s="11" t="str">
        <f t="shared" si="109"/>
        <v/>
      </c>
      <c r="AN145" s="11" t="str">
        <f t="shared" si="110"/>
        <v/>
      </c>
      <c r="AO145" s="4">
        <f t="shared" si="111"/>
        <v>1.0238703843255463</v>
      </c>
      <c r="AP145" s="169">
        <f>IF(I145&gt;MAX($I$132:I144),AO145,MAX($AO$132:AO144))</f>
        <v>1.0238703843255463</v>
      </c>
      <c r="AQ145" s="170">
        <f t="shared" si="112"/>
        <v>0</v>
      </c>
      <c r="AR145" s="170">
        <f t="shared" si="77"/>
        <v>0</v>
      </c>
      <c r="AS145" s="7"/>
      <c r="AT145" s="4">
        <f t="shared" si="113"/>
        <v>1.0445546345139414</v>
      </c>
      <c r="AU145" s="4"/>
      <c r="AV145" s="5">
        <f t="shared" si="114"/>
        <v>0</v>
      </c>
      <c r="AW145" s="7"/>
    </row>
    <row r="146" spans="5:49" x14ac:dyDescent="0.25">
      <c r="E146" s="3">
        <v>69.349999999999994</v>
      </c>
      <c r="F146" s="3">
        <v>67.2</v>
      </c>
      <c r="G146" s="13">
        <f t="shared" si="78"/>
        <v>-3.9872629101481483E-2</v>
      </c>
      <c r="H146" s="13">
        <f t="shared" si="79"/>
        <v>-4.4096728307254529E-2</v>
      </c>
      <c r="I146" s="4">
        <f t="shared" si="80"/>
        <v>1.0319940476190474</v>
      </c>
      <c r="J146" s="5">
        <f t="shared" si="81"/>
        <v>697</v>
      </c>
      <c r="K146" s="4">
        <f t="shared" si="82"/>
        <v>1.0103997400064997</v>
      </c>
      <c r="L146" s="4">
        <f t="shared" si="83"/>
        <v>1.0131865736704446</v>
      </c>
      <c r="M146" s="4">
        <f t="shared" si="84"/>
        <v>1.0144658753709199</v>
      </c>
      <c r="N146" s="4">
        <f t="shared" si="85"/>
        <v>1.0828940432261467</v>
      </c>
      <c r="O146" s="4">
        <f t="shared" si="86"/>
        <v>1.0841512890982856</v>
      </c>
      <c r="P146" s="4">
        <f t="shared" si="87"/>
        <v>1.0857984017944764</v>
      </c>
      <c r="Q146" s="4">
        <f t="shared" si="88"/>
        <v>1.0501364138587117</v>
      </c>
      <c r="R146" s="5">
        <f t="shared" si="91"/>
        <v>0</v>
      </c>
      <c r="S146" s="3" t="str">
        <f t="shared" si="92"/>
        <v/>
      </c>
      <c r="T146" s="3" t="str">
        <f t="shared" si="93"/>
        <v/>
      </c>
      <c r="U146" s="5">
        <f t="shared" si="94"/>
        <v>0</v>
      </c>
      <c r="V146" s="3" t="str">
        <f t="shared" si="95"/>
        <v/>
      </c>
      <c r="W146" s="3" t="str">
        <f t="shared" si="96"/>
        <v/>
      </c>
      <c r="X146" s="5">
        <f t="shared" si="89"/>
        <v>0</v>
      </c>
      <c r="Y146" s="3" t="str">
        <f t="shared" si="97"/>
        <v/>
      </c>
      <c r="Z146" s="3" t="str">
        <f t="shared" si="98"/>
        <v/>
      </c>
      <c r="AA146" s="5" t="str">
        <f t="shared" si="90"/>
        <v>No action</v>
      </c>
      <c r="AB146" s="5" t="str">
        <f t="shared" si="115"/>
        <v xml:space="preserve"> </v>
      </c>
      <c r="AC146" s="5">
        <f t="shared" si="99"/>
        <v>0</v>
      </c>
      <c r="AD146" s="3" t="str">
        <f t="shared" si="100"/>
        <v/>
      </c>
      <c r="AE146" s="3" t="str">
        <f t="shared" si="101"/>
        <v/>
      </c>
      <c r="AF146" s="11">
        <f t="shared" si="102"/>
        <v>0</v>
      </c>
      <c r="AG146" s="3" t="str">
        <f t="shared" si="103"/>
        <v/>
      </c>
      <c r="AH146" s="3" t="str">
        <f t="shared" si="104"/>
        <v/>
      </c>
      <c r="AI146" s="11">
        <f t="shared" si="105"/>
        <v>0</v>
      </c>
      <c r="AJ146" s="11" t="str">
        <f t="shared" si="106"/>
        <v/>
      </c>
      <c r="AK146" s="11" t="str">
        <f t="shared" si="107"/>
        <v/>
      </c>
      <c r="AL146" s="11">
        <f t="shared" si="108"/>
        <v>0</v>
      </c>
      <c r="AM146" s="11" t="str">
        <f t="shared" si="109"/>
        <v/>
      </c>
      <c r="AN146" s="11" t="str">
        <f t="shared" si="110"/>
        <v/>
      </c>
      <c r="AO146" s="4">
        <f t="shared" si="111"/>
        <v>1.021674107142857</v>
      </c>
      <c r="AP146" s="169">
        <f>IF(I146&gt;MAX($I$132:I145),AO146,MAX($AO$132:AO145))</f>
        <v>1.0238703843255463</v>
      </c>
      <c r="AQ146" s="170">
        <f t="shared" si="112"/>
        <v>0</v>
      </c>
      <c r="AR146" s="170">
        <f t="shared" si="77"/>
        <v>0</v>
      </c>
      <c r="AS146" s="7"/>
      <c r="AT146" s="4">
        <f t="shared" si="113"/>
        <v>1.0423139880952379</v>
      </c>
      <c r="AU146" s="4"/>
      <c r="AV146" s="5">
        <f t="shared" si="114"/>
        <v>0</v>
      </c>
      <c r="AW146" s="7"/>
    </row>
    <row r="147" spans="5:49" x14ac:dyDescent="0.25">
      <c r="E147" s="3">
        <v>72.23</v>
      </c>
      <c r="F147" s="3">
        <v>70.3</v>
      </c>
      <c r="G147" s="13">
        <f t="shared" si="78"/>
        <v>-2.11410760265619E-2</v>
      </c>
      <c r="H147" s="13">
        <f t="shared" si="79"/>
        <v>-2.2389097482964804E-2</v>
      </c>
      <c r="I147" s="4">
        <f t="shared" si="80"/>
        <v>1.0274537695590329</v>
      </c>
      <c r="J147" s="5">
        <f t="shared" si="81"/>
        <v>731</v>
      </c>
      <c r="K147" s="4">
        <f t="shared" si="82"/>
        <v>1.0103997400064997</v>
      </c>
      <c r="L147" s="4">
        <f t="shared" si="83"/>
        <v>1.0131865736704446</v>
      </c>
      <c r="M147" s="4">
        <f t="shared" si="84"/>
        <v>1.0144658753709199</v>
      </c>
      <c r="N147" s="4">
        <f t="shared" si="85"/>
        <v>1.0828940432261467</v>
      </c>
      <c r="O147" s="4">
        <f t="shared" si="86"/>
        <v>1.0841512890982856</v>
      </c>
      <c r="P147" s="4">
        <f t="shared" si="87"/>
        <v>1.0857984017944764</v>
      </c>
      <c r="Q147" s="4">
        <f t="shared" si="88"/>
        <v>1.0501364138587117</v>
      </c>
      <c r="R147" s="5">
        <f t="shared" si="91"/>
        <v>0</v>
      </c>
      <c r="S147" s="3" t="str">
        <f t="shared" si="92"/>
        <v/>
      </c>
      <c r="T147" s="3" t="str">
        <f t="shared" si="93"/>
        <v/>
      </c>
      <c r="U147" s="5">
        <f t="shared" si="94"/>
        <v>0</v>
      </c>
      <c r="V147" s="3" t="str">
        <f t="shared" si="95"/>
        <v/>
      </c>
      <c r="W147" s="3" t="str">
        <f t="shared" si="96"/>
        <v/>
      </c>
      <c r="X147" s="5">
        <f t="shared" si="89"/>
        <v>0</v>
      </c>
      <c r="Y147" s="3" t="str">
        <f t="shared" si="97"/>
        <v/>
      </c>
      <c r="Z147" s="3" t="str">
        <f t="shared" si="98"/>
        <v/>
      </c>
      <c r="AA147" s="5" t="str">
        <f t="shared" si="90"/>
        <v>No action</v>
      </c>
      <c r="AB147" s="5" t="str">
        <f t="shared" si="115"/>
        <v xml:space="preserve"> </v>
      </c>
      <c r="AC147" s="5">
        <f t="shared" si="99"/>
        <v>0</v>
      </c>
      <c r="AD147" s="3" t="str">
        <f t="shared" si="100"/>
        <v/>
      </c>
      <c r="AE147" s="3" t="str">
        <f t="shared" si="101"/>
        <v/>
      </c>
      <c r="AF147" s="11">
        <f t="shared" si="102"/>
        <v>0</v>
      </c>
      <c r="AG147" s="3" t="str">
        <f t="shared" si="103"/>
        <v/>
      </c>
      <c r="AH147" s="3" t="str">
        <f t="shared" si="104"/>
        <v/>
      </c>
      <c r="AI147" s="11">
        <f t="shared" si="105"/>
        <v>0</v>
      </c>
      <c r="AJ147" s="11" t="str">
        <f t="shared" si="106"/>
        <v/>
      </c>
      <c r="AK147" s="11" t="str">
        <f t="shared" si="107"/>
        <v/>
      </c>
      <c r="AL147" s="11">
        <f t="shared" si="108"/>
        <v>0</v>
      </c>
      <c r="AM147" s="11" t="str">
        <f t="shared" si="109"/>
        <v/>
      </c>
      <c r="AN147" s="11" t="str">
        <f t="shared" si="110"/>
        <v/>
      </c>
      <c r="AO147" s="4">
        <f t="shared" si="111"/>
        <v>1.0171792318634425</v>
      </c>
      <c r="AP147" s="169">
        <f>IF(I147&gt;MAX($I$132:I146),AO147,MAX($AO$132:AO146))</f>
        <v>1.0238703843255463</v>
      </c>
      <c r="AQ147" s="170">
        <f t="shared" si="112"/>
        <v>0</v>
      </c>
      <c r="AR147" s="170">
        <f t="shared" si="77"/>
        <v>0</v>
      </c>
      <c r="AS147" s="7"/>
      <c r="AT147" s="4">
        <f t="shared" si="113"/>
        <v>1.0377283072546233</v>
      </c>
      <c r="AU147" s="4"/>
      <c r="AV147" s="5">
        <f t="shared" si="114"/>
        <v>0</v>
      </c>
      <c r="AW147" s="7"/>
    </row>
    <row r="148" spans="5:49" x14ac:dyDescent="0.25">
      <c r="E148" s="3">
        <v>73.790000000000006</v>
      </c>
      <c r="F148" s="3">
        <v>71.91</v>
      </c>
      <c r="G148" s="13">
        <f t="shared" si="78"/>
        <v>-4.1835357624829816E-3</v>
      </c>
      <c r="H148" s="13">
        <f t="shared" si="79"/>
        <v>-2.2200638268349282E-3</v>
      </c>
      <c r="I148" s="4">
        <f t="shared" si="80"/>
        <v>1.0261437908496733</v>
      </c>
      <c r="J148" s="5">
        <f t="shared" si="81"/>
        <v>737</v>
      </c>
      <c r="K148" s="4">
        <f t="shared" si="82"/>
        <v>1.0103997400064997</v>
      </c>
      <c r="L148" s="4">
        <f t="shared" si="83"/>
        <v>1.0131865736704446</v>
      </c>
      <c r="M148" s="4">
        <f t="shared" si="84"/>
        <v>1.0144658753709199</v>
      </c>
      <c r="N148" s="4">
        <f t="shared" si="85"/>
        <v>1.0828940432261467</v>
      </c>
      <c r="O148" s="4">
        <f t="shared" si="86"/>
        <v>1.0841512890982856</v>
      </c>
      <c r="P148" s="4">
        <f t="shared" si="87"/>
        <v>1.0857984017944764</v>
      </c>
      <c r="Q148" s="4">
        <f t="shared" si="88"/>
        <v>1.0501364138587117</v>
      </c>
      <c r="R148" s="5">
        <f t="shared" si="91"/>
        <v>0</v>
      </c>
      <c r="S148" s="3" t="str">
        <f t="shared" si="92"/>
        <v/>
      </c>
      <c r="T148" s="3" t="str">
        <f t="shared" si="93"/>
        <v/>
      </c>
      <c r="U148" s="5">
        <f t="shared" si="94"/>
        <v>0</v>
      </c>
      <c r="V148" s="3" t="str">
        <f t="shared" si="95"/>
        <v/>
      </c>
      <c r="W148" s="3" t="str">
        <f t="shared" si="96"/>
        <v/>
      </c>
      <c r="X148" s="5">
        <f t="shared" si="89"/>
        <v>0</v>
      </c>
      <c r="Y148" s="3" t="str">
        <f t="shared" si="97"/>
        <v/>
      </c>
      <c r="Z148" s="3" t="str">
        <f t="shared" si="98"/>
        <v/>
      </c>
      <c r="AA148" s="5" t="str">
        <f t="shared" si="90"/>
        <v>No action</v>
      </c>
      <c r="AB148" s="5" t="str">
        <f t="shared" si="115"/>
        <v xml:space="preserve"> </v>
      </c>
      <c r="AC148" s="5">
        <f t="shared" si="99"/>
        <v>0</v>
      </c>
      <c r="AD148" s="3" t="str">
        <f t="shared" si="100"/>
        <v/>
      </c>
      <c r="AE148" s="3" t="str">
        <f t="shared" si="101"/>
        <v/>
      </c>
      <c r="AF148" s="11">
        <f t="shared" si="102"/>
        <v>0</v>
      </c>
      <c r="AG148" s="3" t="str">
        <f t="shared" si="103"/>
        <v/>
      </c>
      <c r="AH148" s="3" t="str">
        <f t="shared" si="104"/>
        <v/>
      </c>
      <c r="AI148" s="11">
        <f t="shared" si="105"/>
        <v>0</v>
      </c>
      <c r="AJ148" s="11" t="str">
        <f t="shared" si="106"/>
        <v/>
      </c>
      <c r="AK148" s="11" t="str">
        <f t="shared" si="107"/>
        <v/>
      </c>
      <c r="AL148" s="11">
        <f t="shared" si="108"/>
        <v>0</v>
      </c>
      <c r="AM148" s="11" t="str">
        <f t="shared" si="109"/>
        <v/>
      </c>
      <c r="AN148" s="11" t="str">
        <f t="shared" si="110"/>
        <v/>
      </c>
      <c r="AO148" s="4">
        <f t="shared" si="111"/>
        <v>1.0158823529411767</v>
      </c>
      <c r="AP148" s="169">
        <f>IF(I148&gt;MAX($I$132:I147),AO148,MAX($AO$132:AO147))</f>
        <v>1.0238703843255463</v>
      </c>
      <c r="AQ148" s="170">
        <f t="shared" si="112"/>
        <v>0</v>
      </c>
      <c r="AR148" s="170">
        <f t="shared" si="77"/>
        <v>0</v>
      </c>
      <c r="AS148" s="7"/>
      <c r="AT148" s="4">
        <f t="shared" si="113"/>
        <v>1.03640522875817</v>
      </c>
      <c r="AU148" s="4"/>
      <c r="AV148" s="5">
        <f t="shared" si="114"/>
        <v>0</v>
      </c>
      <c r="AW148" s="7"/>
    </row>
    <row r="149" spans="5:49" x14ac:dyDescent="0.25">
      <c r="E149" s="3">
        <v>74.099999999999994</v>
      </c>
      <c r="F149" s="3">
        <v>72.069999999999993</v>
      </c>
      <c r="G149" s="13">
        <f t="shared" si="78"/>
        <v>-5.369127516778649E-3</v>
      </c>
      <c r="H149" s="13">
        <f t="shared" si="79"/>
        <v>2.2250034765678439E-3</v>
      </c>
      <c r="I149" s="4">
        <f t="shared" si="80"/>
        <v>1.0281670598029693</v>
      </c>
      <c r="J149" s="5">
        <f t="shared" si="81"/>
        <v>724</v>
      </c>
      <c r="K149" s="4">
        <f t="shared" si="82"/>
        <v>1.0103997400064997</v>
      </c>
      <c r="L149" s="4">
        <f t="shared" si="83"/>
        <v>1.0131865736704446</v>
      </c>
      <c r="M149" s="4">
        <f t="shared" si="84"/>
        <v>1.0144658753709199</v>
      </c>
      <c r="N149" s="4">
        <f t="shared" si="85"/>
        <v>1.0828940432261467</v>
      </c>
      <c r="O149" s="4">
        <f t="shared" si="86"/>
        <v>1.0841512890982856</v>
      </c>
      <c r="P149" s="4">
        <f t="shared" si="87"/>
        <v>1.0857984017944764</v>
      </c>
      <c r="Q149" s="4">
        <f t="shared" si="88"/>
        <v>1.0501364138587117</v>
      </c>
      <c r="R149" s="5">
        <f t="shared" si="91"/>
        <v>0</v>
      </c>
      <c r="S149" s="3" t="str">
        <f t="shared" si="92"/>
        <v/>
      </c>
      <c r="T149" s="3" t="str">
        <f t="shared" si="93"/>
        <v/>
      </c>
      <c r="U149" s="5">
        <f t="shared" si="94"/>
        <v>0</v>
      </c>
      <c r="V149" s="3" t="str">
        <f t="shared" si="95"/>
        <v/>
      </c>
      <c r="W149" s="3" t="str">
        <f t="shared" si="96"/>
        <v/>
      </c>
      <c r="X149" s="5">
        <f t="shared" si="89"/>
        <v>0</v>
      </c>
      <c r="Y149" s="3" t="str">
        <f t="shared" si="97"/>
        <v/>
      </c>
      <c r="Z149" s="3" t="str">
        <f t="shared" si="98"/>
        <v/>
      </c>
      <c r="AA149" s="5" t="str">
        <f t="shared" si="90"/>
        <v>No action</v>
      </c>
      <c r="AB149" s="5" t="str">
        <f t="shared" si="115"/>
        <v xml:space="preserve"> </v>
      </c>
      <c r="AC149" s="5">
        <f t="shared" si="99"/>
        <v>0</v>
      </c>
      <c r="AD149" s="3" t="str">
        <f t="shared" si="100"/>
        <v/>
      </c>
      <c r="AE149" s="3" t="str">
        <f t="shared" si="101"/>
        <v/>
      </c>
      <c r="AF149" s="11">
        <f t="shared" si="102"/>
        <v>0</v>
      </c>
      <c r="AG149" s="3" t="str">
        <f t="shared" si="103"/>
        <v/>
      </c>
      <c r="AH149" s="3" t="str">
        <f t="shared" si="104"/>
        <v/>
      </c>
      <c r="AI149" s="11">
        <f t="shared" si="105"/>
        <v>0</v>
      </c>
      <c r="AJ149" s="11" t="str">
        <f t="shared" si="106"/>
        <v/>
      </c>
      <c r="AK149" s="11" t="str">
        <f t="shared" si="107"/>
        <v/>
      </c>
      <c r="AL149" s="11">
        <f t="shared" si="108"/>
        <v>0</v>
      </c>
      <c r="AM149" s="11" t="str">
        <f t="shared" si="109"/>
        <v/>
      </c>
      <c r="AN149" s="11" t="str">
        <f t="shared" si="110"/>
        <v/>
      </c>
      <c r="AO149" s="4">
        <f t="shared" si="111"/>
        <v>1.0178853892049395</v>
      </c>
      <c r="AP149" s="169">
        <f>IF(I149&gt;MAX($I$132:I148),AO149,MAX($AO$132:AO148))</f>
        <v>1.0238703843255463</v>
      </c>
      <c r="AQ149" s="170">
        <f t="shared" si="112"/>
        <v>0</v>
      </c>
      <c r="AR149" s="170">
        <f t="shared" si="77"/>
        <v>0</v>
      </c>
      <c r="AS149" s="7"/>
      <c r="AT149" s="4">
        <f t="shared" si="113"/>
        <v>1.0384487304009991</v>
      </c>
      <c r="AU149" s="4"/>
      <c r="AV149" s="5">
        <f t="shared" si="114"/>
        <v>0</v>
      </c>
      <c r="AW149" s="7"/>
    </row>
    <row r="150" spans="5:49" x14ac:dyDescent="0.25">
      <c r="E150" s="3">
        <v>74.5</v>
      </c>
      <c r="F150" s="3">
        <v>71.91</v>
      </c>
      <c r="G150" s="13">
        <f t="shared" si="78"/>
        <v>1.3329706202394043E-2</v>
      </c>
      <c r="H150" s="13">
        <f t="shared" si="79"/>
        <v>3.6287508722958606E-3</v>
      </c>
      <c r="I150" s="4">
        <f t="shared" si="80"/>
        <v>1.0360172437769435</v>
      </c>
      <c r="J150" s="5">
        <f t="shared" si="81"/>
        <v>651</v>
      </c>
      <c r="K150" s="4">
        <f t="shared" si="82"/>
        <v>1.0103997400064997</v>
      </c>
      <c r="L150" s="4">
        <f t="shared" si="83"/>
        <v>1.0131865736704446</v>
      </c>
      <c r="M150" s="4">
        <f t="shared" si="84"/>
        <v>1.0144658753709199</v>
      </c>
      <c r="N150" s="4">
        <f t="shared" si="85"/>
        <v>1.0828940432261467</v>
      </c>
      <c r="O150" s="4">
        <f t="shared" si="86"/>
        <v>1.0841512890982856</v>
      </c>
      <c r="P150" s="4">
        <f t="shared" si="87"/>
        <v>1.0857984017944764</v>
      </c>
      <c r="Q150" s="4">
        <f t="shared" si="88"/>
        <v>1.0501364138587117</v>
      </c>
      <c r="R150" s="5">
        <f t="shared" si="91"/>
        <v>0</v>
      </c>
      <c r="S150" s="3" t="str">
        <f t="shared" si="92"/>
        <v/>
      </c>
      <c r="T150" s="3" t="str">
        <f t="shared" si="93"/>
        <v/>
      </c>
      <c r="U150" s="5">
        <f t="shared" si="94"/>
        <v>0</v>
      </c>
      <c r="V150" s="3" t="str">
        <f t="shared" si="95"/>
        <v/>
      </c>
      <c r="W150" s="3" t="str">
        <f t="shared" si="96"/>
        <v/>
      </c>
      <c r="X150" s="5">
        <f t="shared" si="89"/>
        <v>0</v>
      </c>
      <c r="Y150" s="3" t="str">
        <f t="shared" si="97"/>
        <v/>
      </c>
      <c r="Z150" s="3" t="str">
        <f t="shared" si="98"/>
        <v/>
      </c>
      <c r="AA150" s="5" t="str">
        <f t="shared" si="90"/>
        <v>No action</v>
      </c>
      <c r="AB150" s="5" t="str">
        <f t="shared" si="115"/>
        <v xml:space="preserve"> </v>
      </c>
      <c r="AC150" s="5">
        <f t="shared" si="99"/>
        <v>0</v>
      </c>
      <c r="AD150" s="3" t="str">
        <f t="shared" si="100"/>
        <v/>
      </c>
      <c r="AE150" s="3" t="str">
        <f t="shared" si="101"/>
        <v/>
      </c>
      <c r="AF150" s="11">
        <f t="shared" si="102"/>
        <v>0</v>
      </c>
      <c r="AG150" s="3" t="str">
        <f t="shared" si="103"/>
        <v/>
      </c>
      <c r="AH150" s="3" t="str">
        <f t="shared" si="104"/>
        <v/>
      </c>
      <c r="AI150" s="11">
        <f t="shared" si="105"/>
        <v>0</v>
      </c>
      <c r="AJ150" s="11" t="str">
        <f t="shared" si="106"/>
        <v/>
      </c>
      <c r="AK150" s="11" t="str">
        <f t="shared" si="107"/>
        <v/>
      </c>
      <c r="AL150" s="11">
        <f t="shared" si="108"/>
        <v>0</v>
      </c>
      <c r="AM150" s="11" t="str">
        <f t="shared" si="109"/>
        <v/>
      </c>
      <c r="AN150" s="11" t="str">
        <f t="shared" si="110"/>
        <v/>
      </c>
      <c r="AO150" s="4">
        <f t="shared" si="111"/>
        <v>1.0256570713391739</v>
      </c>
      <c r="AP150" s="169">
        <f>IF(I150&gt;MAX($I$132:I149),AO150,MAX($AO$132:AO149))</f>
        <v>1.0256570713391739</v>
      </c>
      <c r="AQ150" s="170">
        <f t="shared" si="112"/>
        <v>0</v>
      </c>
      <c r="AR150" s="170">
        <f t="shared" si="77"/>
        <v>0</v>
      </c>
      <c r="AS150" s="7"/>
      <c r="AT150" s="4">
        <f t="shared" si="113"/>
        <v>1.046377416214713</v>
      </c>
      <c r="AU150" s="4"/>
      <c r="AV150" s="5">
        <f t="shared" si="114"/>
        <v>0</v>
      </c>
      <c r="AW150" s="7"/>
    </row>
    <row r="151" spans="5:49" x14ac:dyDescent="0.25">
      <c r="E151" s="3">
        <v>73.52</v>
      </c>
      <c r="F151" s="3">
        <v>71.650000000000006</v>
      </c>
      <c r="G151" s="13">
        <f t="shared" si="78"/>
        <v>-4.7380533369434374E-3</v>
      </c>
      <c r="H151" s="13">
        <f t="shared" si="79"/>
        <v>-1.0222406409725049E-2</v>
      </c>
      <c r="I151" s="4">
        <f t="shared" si="80"/>
        <v>1.0260990928122817</v>
      </c>
      <c r="J151" s="5">
        <f t="shared" si="81"/>
        <v>739</v>
      </c>
      <c r="K151" s="4">
        <f t="shared" si="82"/>
        <v>1.0103997400064997</v>
      </c>
      <c r="L151" s="4">
        <f t="shared" si="83"/>
        <v>1.0131865736704446</v>
      </c>
      <c r="M151" s="4">
        <f t="shared" si="84"/>
        <v>1.0144658753709199</v>
      </c>
      <c r="N151" s="4">
        <f t="shared" si="85"/>
        <v>1.0828940432261467</v>
      </c>
      <c r="O151" s="4">
        <f t="shared" si="86"/>
        <v>1.0841512890982856</v>
      </c>
      <c r="P151" s="4">
        <f t="shared" si="87"/>
        <v>1.0857984017944764</v>
      </c>
      <c r="Q151" s="4">
        <f t="shared" si="88"/>
        <v>1.0501364138587117</v>
      </c>
      <c r="R151" s="5">
        <f t="shared" si="91"/>
        <v>0</v>
      </c>
      <c r="S151" s="3" t="str">
        <f t="shared" si="92"/>
        <v/>
      </c>
      <c r="T151" s="3" t="str">
        <f t="shared" si="93"/>
        <v/>
      </c>
      <c r="U151" s="5">
        <f t="shared" si="94"/>
        <v>0</v>
      </c>
      <c r="V151" s="3" t="str">
        <f t="shared" si="95"/>
        <v/>
      </c>
      <c r="W151" s="3" t="str">
        <f t="shared" si="96"/>
        <v/>
      </c>
      <c r="X151" s="5">
        <f t="shared" si="89"/>
        <v>0</v>
      </c>
      <c r="Y151" s="3" t="str">
        <f t="shared" si="97"/>
        <v/>
      </c>
      <c r="Z151" s="3" t="str">
        <f t="shared" si="98"/>
        <v/>
      </c>
      <c r="AA151" s="5" t="str">
        <f t="shared" si="90"/>
        <v>No action</v>
      </c>
      <c r="AB151" s="5" t="str">
        <f t="shared" si="115"/>
        <v xml:space="preserve"> </v>
      </c>
      <c r="AC151" s="5">
        <f t="shared" si="99"/>
        <v>0</v>
      </c>
      <c r="AD151" s="3" t="str">
        <f t="shared" si="100"/>
        <v/>
      </c>
      <c r="AE151" s="3" t="str">
        <f t="shared" si="101"/>
        <v/>
      </c>
      <c r="AF151" s="11">
        <f t="shared" si="102"/>
        <v>0</v>
      </c>
      <c r="AG151" s="3" t="str">
        <f t="shared" si="103"/>
        <v/>
      </c>
      <c r="AH151" s="3" t="str">
        <f t="shared" si="104"/>
        <v/>
      </c>
      <c r="AI151" s="11">
        <f t="shared" si="105"/>
        <v>0</v>
      </c>
      <c r="AJ151" s="11" t="str">
        <f t="shared" si="106"/>
        <v/>
      </c>
      <c r="AK151" s="11" t="str">
        <f t="shared" si="107"/>
        <v/>
      </c>
      <c r="AL151" s="11">
        <f t="shared" si="108"/>
        <v>0</v>
      </c>
      <c r="AM151" s="11" t="str">
        <f t="shared" si="109"/>
        <v/>
      </c>
      <c r="AN151" s="11" t="str">
        <f t="shared" si="110"/>
        <v/>
      </c>
      <c r="AO151" s="4">
        <f t="shared" si="111"/>
        <v>1.0158381018841589</v>
      </c>
      <c r="AP151" s="169">
        <f>IF(I151&gt;MAX($I$132:I150),AO151,MAX($AO$132:AO150))</f>
        <v>1.0256570713391739</v>
      </c>
      <c r="AQ151" s="170">
        <f t="shared" si="112"/>
        <v>0</v>
      </c>
      <c r="AR151" s="170">
        <f t="shared" si="77"/>
        <v>1</v>
      </c>
      <c r="AS151" s="7"/>
      <c r="AT151" s="4">
        <f t="shared" si="113"/>
        <v>1.0363600837404046</v>
      </c>
      <c r="AU151" s="4"/>
      <c r="AV151" s="5">
        <f t="shared" si="114"/>
        <v>0</v>
      </c>
      <c r="AW151" s="7"/>
    </row>
    <row r="152" spans="5:49" x14ac:dyDescent="0.25">
      <c r="E152" s="3">
        <v>73.87</v>
      </c>
      <c r="F152" s="3">
        <v>72.39</v>
      </c>
      <c r="G152" s="13">
        <f t="shared" si="78"/>
        <v>-1.6378162450066402E-2</v>
      </c>
      <c r="H152" s="13">
        <f t="shared" si="79"/>
        <v>-1.6707416462917735E-2</v>
      </c>
      <c r="I152" s="4">
        <f t="shared" si="80"/>
        <v>1.0204448128194503</v>
      </c>
      <c r="J152" s="5">
        <f t="shared" si="81"/>
        <v>778</v>
      </c>
      <c r="K152" s="4">
        <f t="shared" si="82"/>
        <v>1.0103997400064997</v>
      </c>
      <c r="L152" s="4">
        <f t="shared" si="83"/>
        <v>1.0131865736704446</v>
      </c>
      <c r="M152" s="4">
        <f t="shared" si="84"/>
        <v>1.0144658753709199</v>
      </c>
      <c r="N152" s="4">
        <f t="shared" si="85"/>
        <v>1.0828940432261467</v>
      </c>
      <c r="O152" s="4">
        <f t="shared" si="86"/>
        <v>1.0841512890982856</v>
      </c>
      <c r="P152" s="4">
        <f t="shared" si="87"/>
        <v>1.0857984017944764</v>
      </c>
      <c r="Q152" s="4">
        <f t="shared" si="88"/>
        <v>1.0501364138587117</v>
      </c>
      <c r="R152" s="5">
        <f t="shared" si="91"/>
        <v>0</v>
      </c>
      <c r="S152" s="3" t="str">
        <f t="shared" si="92"/>
        <v/>
      </c>
      <c r="T152" s="3" t="str">
        <f t="shared" si="93"/>
        <v/>
      </c>
      <c r="U152" s="5">
        <f t="shared" si="94"/>
        <v>0</v>
      </c>
      <c r="V152" s="3" t="str">
        <f t="shared" si="95"/>
        <v/>
      </c>
      <c r="W152" s="3" t="str">
        <f t="shared" si="96"/>
        <v/>
      </c>
      <c r="X152" s="5">
        <f t="shared" si="89"/>
        <v>0</v>
      </c>
      <c r="Y152" s="3" t="str">
        <f t="shared" si="97"/>
        <v/>
      </c>
      <c r="Z152" s="3" t="str">
        <f t="shared" si="98"/>
        <v/>
      </c>
      <c r="AA152" s="5" t="str">
        <f t="shared" si="90"/>
        <v>No action</v>
      </c>
      <c r="AB152" s="5" t="str">
        <f t="shared" si="115"/>
        <v xml:space="preserve"> </v>
      </c>
      <c r="AC152" s="5">
        <f t="shared" si="99"/>
        <v>0</v>
      </c>
      <c r="AD152" s="3" t="str">
        <f t="shared" si="100"/>
        <v/>
      </c>
      <c r="AE152" s="3" t="str">
        <f t="shared" si="101"/>
        <v/>
      </c>
      <c r="AF152" s="11">
        <f t="shared" si="102"/>
        <v>0</v>
      </c>
      <c r="AG152" s="3" t="str">
        <f t="shared" si="103"/>
        <v/>
      </c>
      <c r="AH152" s="3" t="str">
        <f t="shared" si="104"/>
        <v/>
      </c>
      <c r="AI152" s="11">
        <f t="shared" si="105"/>
        <v>0</v>
      </c>
      <c r="AJ152" s="11" t="str">
        <f t="shared" si="106"/>
        <v/>
      </c>
      <c r="AK152" s="11" t="str">
        <f t="shared" si="107"/>
        <v/>
      </c>
      <c r="AL152" s="11">
        <f t="shared" si="108"/>
        <v>0</v>
      </c>
      <c r="AM152" s="11" t="str">
        <f t="shared" si="109"/>
        <v/>
      </c>
      <c r="AN152" s="11" t="str">
        <f t="shared" si="110"/>
        <v/>
      </c>
      <c r="AO152" s="4">
        <f t="shared" si="111"/>
        <v>1.0102403646912559</v>
      </c>
      <c r="AP152" s="169"/>
      <c r="AQ152" s="170">
        <f t="shared" si="112"/>
        <v>0</v>
      </c>
      <c r="AR152" s="170">
        <f t="shared" si="77"/>
        <v>0</v>
      </c>
      <c r="AS152" s="7"/>
      <c r="AT152" s="4">
        <f t="shared" si="113"/>
        <v>1.0306492609476448</v>
      </c>
      <c r="AU152" s="4"/>
      <c r="AV152" s="5">
        <f t="shared" si="114"/>
        <v>0</v>
      </c>
      <c r="AW152" s="7"/>
    </row>
    <row r="153" spans="5:49" x14ac:dyDescent="0.25">
      <c r="E153" s="3">
        <v>75.099999999999994</v>
      </c>
      <c r="F153" s="3">
        <v>73.62</v>
      </c>
      <c r="G153" s="13">
        <f t="shared" si="78"/>
        <v>-4.1108606285639171E-3</v>
      </c>
      <c r="H153" s="13">
        <f t="shared" si="79"/>
        <v>-4.4624746450303565E-3</v>
      </c>
      <c r="I153" s="4">
        <f t="shared" si="80"/>
        <v>1.0201032328171691</v>
      </c>
      <c r="J153" s="5">
        <f t="shared" si="81"/>
        <v>779</v>
      </c>
      <c r="K153" s="4">
        <f t="shared" si="82"/>
        <v>1.0103997400064997</v>
      </c>
      <c r="L153" s="4">
        <f t="shared" si="83"/>
        <v>1.0131865736704446</v>
      </c>
      <c r="M153" s="4">
        <f t="shared" si="84"/>
        <v>1.0144658753709199</v>
      </c>
      <c r="N153" s="4">
        <f t="shared" si="85"/>
        <v>1.0828940432261467</v>
      </c>
      <c r="O153" s="4">
        <f t="shared" si="86"/>
        <v>1.0841512890982856</v>
      </c>
      <c r="P153" s="4">
        <f t="shared" si="87"/>
        <v>1.0857984017944764</v>
      </c>
      <c r="Q153" s="4">
        <f t="shared" si="88"/>
        <v>1.0501364138587117</v>
      </c>
      <c r="R153" s="5">
        <f t="shared" si="91"/>
        <v>0</v>
      </c>
      <c r="S153" s="3" t="str">
        <f t="shared" si="92"/>
        <v/>
      </c>
      <c r="T153" s="3" t="str">
        <f t="shared" si="93"/>
        <v/>
      </c>
      <c r="U153" s="5">
        <f t="shared" si="94"/>
        <v>0</v>
      </c>
      <c r="V153" s="3" t="str">
        <f t="shared" si="95"/>
        <v/>
      </c>
      <c r="W153" s="3" t="str">
        <f t="shared" si="96"/>
        <v/>
      </c>
      <c r="X153" s="5">
        <f t="shared" si="89"/>
        <v>0</v>
      </c>
      <c r="Y153" s="3" t="str">
        <f t="shared" si="97"/>
        <v/>
      </c>
      <c r="Z153" s="3" t="str">
        <f t="shared" si="98"/>
        <v/>
      </c>
      <c r="AA153" s="5" t="str">
        <f t="shared" si="90"/>
        <v>No action</v>
      </c>
      <c r="AB153" s="5" t="str">
        <f t="shared" si="115"/>
        <v xml:space="preserve"> </v>
      </c>
      <c r="AC153" s="5">
        <f t="shared" si="99"/>
        <v>0</v>
      </c>
      <c r="AD153" s="3" t="str">
        <f t="shared" si="100"/>
        <v/>
      </c>
      <c r="AE153" s="3" t="str">
        <f t="shared" si="101"/>
        <v/>
      </c>
      <c r="AF153" s="11">
        <f t="shared" si="102"/>
        <v>0</v>
      </c>
      <c r="AG153" s="3" t="str">
        <f t="shared" si="103"/>
        <v/>
      </c>
      <c r="AH153" s="3" t="str">
        <f t="shared" si="104"/>
        <v/>
      </c>
      <c r="AI153" s="11">
        <f t="shared" si="105"/>
        <v>0</v>
      </c>
      <c r="AJ153" s="11" t="str">
        <f t="shared" si="106"/>
        <v/>
      </c>
      <c r="AK153" s="11" t="str">
        <f t="shared" si="107"/>
        <v/>
      </c>
      <c r="AL153" s="11">
        <f t="shared" si="108"/>
        <v>0</v>
      </c>
      <c r="AM153" s="11" t="str">
        <f t="shared" si="109"/>
        <v/>
      </c>
      <c r="AN153" s="11" t="str">
        <f t="shared" si="110"/>
        <v/>
      </c>
      <c r="AO153" s="4">
        <f t="shared" si="111"/>
        <v>1.0099022004889975</v>
      </c>
      <c r="AP153" s="169"/>
      <c r="AQ153" s="170">
        <f t="shared" si="112"/>
        <v>0</v>
      </c>
      <c r="AR153" s="170">
        <f t="shared" si="77"/>
        <v>0</v>
      </c>
      <c r="AS153" s="7"/>
      <c r="AT153" s="4">
        <f t="shared" si="113"/>
        <v>1.0303042651453407</v>
      </c>
      <c r="AU153" s="4"/>
      <c r="AV153" s="5">
        <f t="shared" si="114"/>
        <v>0</v>
      </c>
      <c r="AW153" s="7"/>
    </row>
    <row r="154" spans="5:49" x14ac:dyDescent="0.25">
      <c r="E154" s="3">
        <v>75.41</v>
      </c>
      <c r="F154" s="3">
        <v>73.95</v>
      </c>
      <c r="G154" s="13">
        <f t="shared" si="78"/>
        <v>3.4572643709699591E-2</v>
      </c>
      <c r="H154" s="13">
        <f t="shared" si="79"/>
        <v>3.7749087847319673E-2</v>
      </c>
      <c r="I154" s="4">
        <f t="shared" si="80"/>
        <v>1.0197430696416496</v>
      </c>
      <c r="J154" s="5">
        <f t="shared" si="81"/>
        <v>780</v>
      </c>
      <c r="K154" s="4">
        <f t="shared" si="82"/>
        <v>1.0103997400064997</v>
      </c>
      <c r="L154" s="4">
        <f t="shared" si="83"/>
        <v>1.0131865736704446</v>
      </c>
      <c r="M154" s="4">
        <f t="shared" si="84"/>
        <v>1.0144658753709199</v>
      </c>
      <c r="N154" s="4">
        <f t="shared" si="85"/>
        <v>1.0828940432261467</v>
      </c>
      <c r="O154" s="4">
        <f t="shared" si="86"/>
        <v>1.0841512890982856</v>
      </c>
      <c r="P154" s="4">
        <f t="shared" si="87"/>
        <v>1.0857984017944764</v>
      </c>
      <c r="Q154" s="4">
        <f t="shared" si="88"/>
        <v>1.0501364138587117</v>
      </c>
      <c r="R154" s="5">
        <f t="shared" si="91"/>
        <v>0</v>
      </c>
      <c r="S154" s="3" t="str">
        <f t="shared" si="92"/>
        <v/>
      </c>
      <c r="T154" s="3" t="str">
        <f t="shared" si="93"/>
        <v/>
      </c>
      <c r="U154" s="5">
        <f t="shared" si="94"/>
        <v>0</v>
      </c>
      <c r="V154" s="3" t="str">
        <f t="shared" si="95"/>
        <v/>
      </c>
      <c r="W154" s="3" t="str">
        <f t="shared" si="96"/>
        <v/>
      </c>
      <c r="X154" s="5">
        <f t="shared" si="89"/>
        <v>0</v>
      </c>
      <c r="Y154" s="3" t="str">
        <f t="shared" si="97"/>
        <v/>
      </c>
      <c r="Z154" s="3" t="str">
        <f t="shared" si="98"/>
        <v/>
      </c>
      <c r="AA154" s="5" t="str">
        <f t="shared" si="90"/>
        <v>No action</v>
      </c>
      <c r="AB154" s="5" t="str">
        <f t="shared" si="115"/>
        <v xml:space="preserve"> </v>
      </c>
      <c r="AC154" s="5">
        <f t="shared" si="99"/>
        <v>0</v>
      </c>
      <c r="AD154" s="3" t="str">
        <f t="shared" si="100"/>
        <v/>
      </c>
      <c r="AE154" s="3" t="str">
        <f t="shared" si="101"/>
        <v/>
      </c>
      <c r="AF154" s="11">
        <f t="shared" si="102"/>
        <v>0</v>
      </c>
      <c r="AG154" s="3" t="str">
        <f t="shared" si="103"/>
        <v/>
      </c>
      <c r="AH154" s="3" t="str">
        <f t="shared" si="104"/>
        <v/>
      </c>
      <c r="AI154" s="11">
        <f t="shared" si="105"/>
        <v>0</v>
      </c>
      <c r="AJ154" s="11" t="str">
        <f t="shared" si="106"/>
        <v/>
      </c>
      <c r="AK154" s="11" t="str">
        <f t="shared" si="107"/>
        <v/>
      </c>
      <c r="AL154" s="11">
        <f t="shared" si="108"/>
        <v>0</v>
      </c>
      <c r="AM154" s="11" t="str">
        <f t="shared" si="109"/>
        <v/>
      </c>
      <c r="AN154" s="11" t="str">
        <f t="shared" si="110"/>
        <v/>
      </c>
      <c r="AO154" s="4">
        <f t="shared" si="111"/>
        <v>1.0095456389452331</v>
      </c>
      <c r="AP154" s="169"/>
      <c r="AQ154" s="170">
        <f t="shared" si="112"/>
        <v>0</v>
      </c>
      <c r="AR154" s="170">
        <f t="shared" si="77"/>
        <v>0</v>
      </c>
      <c r="AS154" s="7"/>
      <c r="AT154" s="4">
        <f t="shared" si="113"/>
        <v>1.0299405003380662</v>
      </c>
      <c r="AU154" s="4"/>
      <c r="AV154" s="5">
        <f t="shared" si="114"/>
        <v>0</v>
      </c>
      <c r="AW154" s="7"/>
    </row>
    <row r="155" spans="5:49" x14ac:dyDescent="0.25">
      <c r="E155" s="3">
        <v>72.89</v>
      </c>
      <c r="F155" s="3">
        <v>71.260000000000005</v>
      </c>
      <c r="G155" s="13">
        <f t="shared" si="78"/>
        <v>6.628918657644034E-3</v>
      </c>
      <c r="H155" s="13">
        <f t="shared" si="79"/>
        <v>9.9206349206348854E-3</v>
      </c>
      <c r="I155" s="4">
        <f t="shared" si="80"/>
        <v>1.0228739825989335</v>
      </c>
      <c r="J155" s="5">
        <f t="shared" si="81"/>
        <v>757</v>
      </c>
      <c r="K155" s="4">
        <f t="shared" si="82"/>
        <v>1.0103997400064997</v>
      </c>
      <c r="L155" s="4">
        <f t="shared" si="83"/>
        <v>1.0131865736704446</v>
      </c>
      <c r="M155" s="4">
        <f t="shared" si="84"/>
        <v>1.0144658753709199</v>
      </c>
      <c r="N155" s="4">
        <f t="shared" si="85"/>
        <v>1.0828940432261467</v>
      </c>
      <c r="O155" s="4">
        <f t="shared" si="86"/>
        <v>1.0841512890982856</v>
      </c>
      <c r="P155" s="4">
        <f t="shared" si="87"/>
        <v>1.0857984017944764</v>
      </c>
      <c r="Q155" s="4">
        <f t="shared" si="88"/>
        <v>1.0501364138587117</v>
      </c>
      <c r="R155" s="5">
        <f t="shared" si="91"/>
        <v>0</v>
      </c>
      <c r="S155" s="3" t="str">
        <f t="shared" si="92"/>
        <v/>
      </c>
      <c r="T155" s="3" t="str">
        <f t="shared" si="93"/>
        <v/>
      </c>
      <c r="U155" s="5">
        <f t="shared" si="94"/>
        <v>0</v>
      </c>
      <c r="V155" s="3" t="str">
        <f t="shared" si="95"/>
        <v/>
      </c>
      <c r="W155" s="3" t="str">
        <f t="shared" si="96"/>
        <v/>
      </c>
      <c r="X155" s="5">
        <f t="shared" si="89"/>
        <v>0</v>
      </c>
      <c r="Y155" s="3" t="str">
        <f t="shared" si="97"/>
        <v/>
      </c>
      <c r="Z155" s="3" t="str">
        <f t="shared" si="98"/>
        <v/>
      </c>
      <c r="AA155" s="5" t="str">
        <f t="shared" si="90"/>
        <v>No action</v>
      </c>
      <c r="AB155" s="5" t="str">
        <f t="shared" si="115"/>
        <v xml:space="preserve"> </v>
      </c>
      <c r="AC155" s="5">
        <f t="shared" si="99"/>
        <v>0</v>
      </c>
      <c r="AD155" s="3" t="str">
        <f t="shared" si="100"/>
        <v/>
      </c>
      <c r="AE155" s="3" t="str">
        <f t="shared" si="101"/>
        <v/>
      </c>
      <c r="AF155" s="11">
        <f t="shared" si="102"/>
        <v>0</v>
      </c>
      <c r="AG155" s="3" t="str">
        <f t="shared" si="103"/>
        <v/>
      </c>
      <c r="AH155" s="3" t="str">
        <f t="shared" si="104"/>
        <v/>
      </c>
      <c r="AI155" s="11">
        <f t="shared" si="105"/>
        <v>0</v>
      </c>
      <c r="AJ155" s="11" t="str">
        <f t="shared" si="106"/>
        <v/>
      </c>
      <c r="AK155" s="11" t="str">
        <f t="shared" si="107"/>
        <v/>
      </c>
      <c r="AL155" s="11">
        <f t="shared" si="108"/>
        <v>0</v>
      </c>
      <c r="AM155" s="11" t="str">
        <f t="shared" si="109"/>
        <v/>
      </c>
      <c r="AN155" s="11" t="str">
        <f t="shared" si="110"/>
        <v/>
      </c>
      <c r="AO155" s="4">
        <f t="shared" si="111"/>
        <v>1.0126452427729442</v>
      </c>
      <c r="AP155" s="169"/>
      <c r="AQ155" s="170">
        <f t="shared" si="112"/>
        <v>0</v>
      </c>
      <c r="AR155" s="170">
        <f t="shared" si="77"/>
        <v>0</v>
      </c>
      <c r="AS155" s="7"/>
      <c r="AT155" s="4">
        <f t="shared" si="113"/>
        <v>1.0331027224249227</v>
      </c>
      <c r="AU155" s="4"/>
      <c r="AV155" s="5">
        <f t="shared" si="114"/>
        <v>0</v>
      </c>
      <c r="AW155" s="7"/>
    </row>
    <row r="156" spans="5:49" x14ac:dyDescent="0.25">
      <c r="E156" s="3">
        <v>72.41</v>
      </c>
      <c r="F156" s="3">
        <v>70.56</v>
      </c>
      <c r="G156" s="13">
        <f t="shared" si="78"/>
        <v>2.8843421426541616E-2</v>
      </c>
      <c r="H156" s="13">
        <f t="shared" si="79"/>
        <v>3.5363169479090129E-2</v>
      </c>
      <c r="I156" s="4">
        <f t="shared" si="80"/>
        <v>1.0262188208616778</v>
      </c>
      <c r="J156" s="5">
        <f t="shared" si="81"/>
        <v>736</v>
      </c>
      <c r="K156" s="4">
        <f t="shared" si="82"/>
        <v>1.0103997400064997</v>
      </c>
      <c r="L156" s="4">
        <f t="shared" si="83"/>
        <v>1.0131865736704446</v>
      </c>
      <c r="M156" s="4">
        <f t="shared" si="84"/>
        <v>1.0144658753709199</v>
      </c>
      <c r="N156" s="4">
        <f t="shared" si="85"/>
        <v>1.0828940432261467</v>
      </c>
      <c r="O156" s="4">
        <f t="shared" si="86"/>
        <v>1.0841512890982856</v>
      </c>
      <c r="P156" s="4">
        <f t="shared" si="87"/>
        <v>1.0857984017944764</v>
      </c>
      <c r="Q156" s="4">
        <f t="shared" si="88"/>
        <v>1.0501364138587117</v>
      </c>
      <c r="R156" s="5">
        <f t="shared" si="91"/>
        <v>0</v>
      </c>
      <c r="S156" s="3" t="str">
        <f t="shared" si="92"/>
        <v/>
      </c>
      <c r="T156" s="3" t="str">
        <f t="shared" si="93"/>
        <v/>
      </c>
      <c r="U156" s="5">
        <f t="shared" si="94"/>
        <v>0</v>
      </c>
      <c r="V156" s="3" t="str">
        <f t="shared" si="95"/>
        <v/>
      </c>
      <c r="W156" s="3" t="str">
        <f t="shared" si="96"/>
        <v/>
      </c>
      <c r="X156" s="5">
        <f t="shared" si="89"/>
        <v>0</v>
      </c>
      <c r="Y156" s="3" t="str">
        <f t="shared" si="97"/>
        <v/>
      </c>
      <c r="Z156" s="3" t="str">
        <f t="shared" si="98"/>
        <v/>
      </c>
      <c r="AA156" s="5" t="str">
        <f t="shared" si="90"/>
        <v>No action</v>
      </c>
      <c r="AB156" s="5" t="str">
        <f t="shared" si="115"/>
        <v xml:space="preserve"> </v>
      </c>
      <c r="AC156" s="5">
        <f t="shared" si="99"/>
        <v>0</v>
      </c>
      <c r="AD156" s="3" t="str">
        <f t="shared" si="100"/>
        <v/>
      </c>
      <c r="AE156" s="3" t="str">
        <f t="shared" si="101"/>
        <v/>
      </c>
      <c r="AF156" s="11">
        <f t="shared" si="102"/>
        <v>0</v>
      </c>
      <c r="AG156" s="3" t="str">
        <f t="shared" si="103"/>
        <v/>
      </c>
      <c r="AH156" s="3" t="str">
        <f t="shared" si="104"/>
        <v/>
      </c>
      <c r="AI156" s="11">
        <f t="shared" si="105"/>
        <v>0</v>
      </c>
      <c r="AJ156" s="11" t="str">
        <f t="shared" si="106"/>
        <v/>
      </c>
      <c r="AK156" s="11" t="str">
        <f t="shared" si="107"/>
        <v/>
      </c>
      <c r="AL156" s="11">
        <f t="shared" si="108"/>
        <v>0</v>
      </c>
      <c r="AM156" s="11" t="str">
        <f t="shared" si="109"/>
        <v/>
      </c>
      <c r="AN156" s="11" t="str">
        <f t="shared" si="110"/>
        <v/>
      </c>
      <c r="AO156" s="4">
        <f t="shared" si="111"/>
        <v>1.0159566326530611</v>
      </c>
      <c r="AP156" s="169"/>
      <c r="AQ156" s="170">
        <f t="shared" si="112"/>
        <v>0</v>
      </c>
      <c r="AR156" s="170">
        <f t="shared" si="77"/>
        <v>0</v>
      </c>
      <c r="AS156" s="7"/>
      <c r="AT156" s="4">
        <f t="shared" si="113"/>
        <v>1.0364810090702945</v>
      </c>
      <c r="AU156" s="4"/>
      <c r="AV156" s="5">
        <f t="shared" si="114"/>
        <v>0</v>
      </c>
      <c r="AW156" s="7"/>
    </row>
    <row r="157" spans="5:49" x14ac:dyDescent="0.25">
      <c r="E157" s="3">
        <v>70.38</v>
      </c>
      <c r="F157" s="3">
        <v>68.150000000000006</v>
      </c>
      <c r="G157" s="13">
        <f t="shared" si="78"/>
        <v>-1.2764763641464616E-2</v>
      </c>
      <c r="H157" s="13">
        <f t="shared" si="79"/>
        <v>-1.3605442176870763E-2</v>
      </c>
      <c r="I157" s="4">
        <f t="shared" si="80"/>
        <v>1.0327219369038882</v>
      </c>
      <c r="J157" s="5">
        <f t="shared" si="81"/>
        <v>689</v>
      </c>
      <c r="K157" s="4">
        <f t="shared" si="82"/>
        <v>1.0103997400064997</v>
      </c>
      <c r="L157" s="4">
        <f t="shared" si="83"/>
        <v>1.0131865736704446</v>
      </c>
      <c r="M157" s="4">
        <f t="shared" si="84"/>
        <v>1.0144658753709199</v>
      </c>
      <c r="N157" s="4">
        <f t="shared" si="85"/>
        <v>1.0828940432261467</v>
      </c>
      <c r="O157" s="4">
        <f t="shared" si="86"/>
        <v>1.0841512890982856</v>
      </c>
      <c r="P157" s="4">
        <f t="shared" si="87"/>
        <v>1.0857984017944764</v>
      </c>
      <c r="Q157" s="4">
        <f t="shared" si="88"/>
        <v>1.0501364138587117</v>
      </c>
      <c r="R157" s="5">
        <f t="shared" si="91"/>
        <v>0</v>
      </c>
      <c r="S157" s="3" t="str">
        <f t="shared" si="92"/>
        <v/>
      </c>
      <c r="T157" s="3" t="str">
        <f t="shared" si="93"/>
        <v/>
      </c>
      <c r="U157" s="5">
        <f t="shared" si="94"/>
        <v>0</v>
      </c>
      <c r="V157" s="3" t="str">
        <f t="shared" si="95"/>
        <v/>
      </c>
      <c r="W157" s="3" t="str">
        <f t="shared" si="96"/>
        <v/>
      </c>
      <c r="X157" s="5">
        <f t="shared" si="89"/>
        <v>0</v>
      </c>
      <c r="Y157" s="3" t="str">
        <f t="shared" si="97"/>
        <v/>
      </c>
      <c r="Z157" s="3" t="str">
        <f t="shared" si="98"/>
        <v/>
      </c>
      <c r="AA157" s="5" t="str">
        <f t="shared" si="90"/>
        <v>No action</v>
      </c>
      <c r="AB157" s="5" t="str">
        <f t="shared" si="115"/>
        <v xml:space="preserve"> </v>
      </c>
      <c r="AC157" s="5">
        <f t="shared" si="99"/>
        <v>0</v>
      </c>
      <c r="AD157" s="3" t="str">
        <f t="shared" si="100"/>
        <v/>
      </c>
      <c r="AE157" s="3" t="str">
        <f t="shared" si="101"/>
        <v/>
      </c>
      <c r="AF157" s="11">
        <f t="shared" si="102"/>
        <v>0</v>
      </c>
      <c r="AG157" s="3" t="str">
        <f t="shared" si="103"/>
        <v/>
      </c>
      <c r="AH157" s="3" t="str">
        <f t="shared" si="104"/>
        <v/>
      </c>
      <c r="AI157" s="11">
        <f t="shared" si="105"/>
        <v>0</v>
      </c>
      <c r="AJ157" s="11" t="str">
        <f t="shared" si="106"/>
        <v/>
      </c>
      <c r="AK157" s="11" t="str">
        <f t="shared" si="107"/>
        <v/>
      </c>
      <c r="AL157" s="11">
        <f t="shared" si="108"/>
        <v>0</v>
      </c>
      <c r="AM157" s="11" t="str">
        <f t="shared" si="109"/>
        <v/>
      </c>
      <c r="AN157" s="11" t="str">
        <f t="shared" si="110"/>
        <v/>
      </c>
      <c r="AO157" s="4">
        <f t="shared" si="111"/>
        <v>1.0223947175348493</v>
      </c>
      <c r="AP157" s="169"/>
      <c r="AQ157" s="170">
        <f t="shared" si="112"/>
        <v>0</v>
      </c>
      <c r="AR157" s="170">
        <f t="shared" si="77"/>
        <v>0</v>
      </c>
      <c r="AS157" s="7"/>
      <c r="AT157" s="4">
        <f t="shared" si="113"/>
        <v>1.0430491562729272</v>
      </c>
      <c r="AU157" s="4"/>
      <c r="AV157" s="5">
        <f t="shared" si="114"/>
        <v>0</v>
      </c>
      <c r="AW157" s="7"/>
    </row>
    <row r="158" spans="5:49" x14ac:dyDescent="0.25">
      <c r="E158" s="3">
        <v>71.290000000000006</v>
      </c>
      <c r="F158" s="3">
        <v>69.09</v>
      </c>
      <c r="G158" s="13">
        <f t="shared" si="78"/>
        <v>8.3451202263082891E-3</v>
      </c>
      <c r="H158" s="13">
        <f t="shared" si="79"/>
        <v>1.1862917398945516E-2</v>
      </c>
      <c r="I158" s="4">
        <f t="shared" si="80"/>
        <v>1.0318425242437401</v>
      </c>
      <c r="J158" s="5">
        <f t="shared" si="81"/>
        <v>699</v>
      </c>
      <c r="K158" s="4">
        <f t="shared" si="82"/>
        <v>1.0103997400064997</v>
      </c>
      <c r="L158" s="4">
        <f t="shared" si="83"/>
        <v>1.0131865736704446</v>
      </c>
      <c r="M158" s="4">
        <f t="shared" si="84"/>
        <v>1.0144658753709199</v>
      </c>
      <c r="N158" s="4">
        <f t="shared" si="85"/>
        <v>1.0828940432261467</v>
      </c>
      <c r="O158" s="4">
        <f t="shared" si="86"/>
        <v>1.0841512890982856</v>
      </c>
      <c r="P158" s="4">
        <f t="shared" si="87"/>
        <v>1.0857984017944764</v>
      </c>
      <c r="Q158" s="4">
        <f t="shared" si="88"/>
        <v>1.0501364138587117</v>
      </c>
      <c r="R158" s="5">
        <f t="shared" si="91"/>
        <v>0</v>
      </c>
      <c r="S158" s="3" t="str">
        <f t="shared" si="92"/>
        <v/>
      </c>
      <c r="T158" s="3" t="str">
        <f t="shared" si="93"/>
        <v/>
      </c>
      <c r="U158" s="5">
        <f t="shared" si="94"/>
        <v>0</v>
      </c>
      <c r="V158" s="3" t="str">
        <f t="shared" si="95"/>
        <v/>
      </c>
      <c r="W158" s="3" t="str">
        <f t="shared" si="96"/>
        <v/>
      </c>
      <c r="X158" s="5">
        <f t="shared" si="89"/>
        <v>0</v>
      </c>
      <c r="Y158" s="3" t="str">
        <f t="shared" si="97"/>
        <v/>
      </c>
      <c r="Z158" s="3" t="str">
        <f t="shared" si="98"/>
        <v/>
      </c>
      <c r="AA158" s="5" t="str">
        <f t="shared" si="90"/>
        <v>No action</v>
      </c>
      <c r="AB158" s="5" t="str">
        <f t="shared" si="115"/>
        <v xml:space="preserve"> </v>
      </c>
      <c r="AC158" s="5">
        <f t="shared" si="99"/>
        <v>0</v>
      </c>
      <c r="AD158" s="3" t="str">
        <f t="shared" si="100"/>
        <v/>
      </c>
      <c r="AE158" s="3" t="str">
        <f t="shared" si="101"/>
        <v/>
      </c>
      <c r="AF158" s="11">
        <f t="shared" si="102"/>
        <v>0</v>
      </c>
      <c r="AG158" s="3" t="str">
        <f t="shared" si="103"/>
        <v/>
      </c>
      <c r="AH158" s="3" t="str">
        <f t="shared" si="104"/>
        <v/>
      </c>
      <c r="AI158" s="11">
        <f t="shared" si="105"/>
        <v>0</v>
      </c>
      <c r="AJ158" s="11" t="str">
        <f t="shared" si="106"/>
        <v/>
      </c>
      <c r="AK158" s="11" t="str">
        <f t="shared" si="107"/>
        <v/>
      </c>
      <c r="AL158" s="11">
        <f t="shared" si="108"/>
        <v>0</v>
      </c>
      <c r="AM158" s="11" t="str">
        <f t="shared" si="109"/>
        <v/>
      </c>
      <c r="AN158" s="11" t="str">
        <f t="shared" si="110"/>
        <v/>
      </c>
      <c r="AO158" s="4">
        <f t="shared" si="111"/>
        <v>1.0215240990013028</v>
      </c>
      <c r="AP158" s="169"/>
      <c r="AQ158" s="170">
        <f t="shared" si="112"/>
        <v>0</v>
      </c>
      <c r="AR158" s="170">
        <f t="shared" si="77"/>
        <v>0</v>
      </c>
      <c r="AS158" s="7"/>
      <c r="AT158" s="4">
        <f t="shared" si="113"/>
        <v>1.0421609494861774</v>
      </c>
      <c r="AU158" s="4"/>
      <c r="AV158" s="5">
        <f t="shared" si="114"/>
        <v>0</v>
      </c>
      <c r="AW158" s="7"/>
    </row>
    <row r="159" spans="5:49" x14ac:dyDescent="0.25">
      <c r="E159" s="3">
        <v>70.7</v>
      </c>
      <c r="F159" s="3">
        <v>68.28</v>
      </c>
      <c r="G159" s="13">
        <f t="shared" si="78"/>
        <v>2.404403244495934E-2</v>
      </c>
      <c r="H159" s="13">
        <f t="shared" si="79"/>
        <v>2.7075812274368172E-2</v>
      </c>
      <c r="I159" s="4">
        <f t="shared" si="80"/>
        <v>1.0354422964264793</v>
      </c>
      <c r="J159" s="5">
        <f t="shared" si="81"/>
        <v>658</v>
      </c>
      <c r="K159" s="4">
        <f t="shared" si="82"/>
        <v>1.0103997400064997</v>
      </c>
      <c r="L159" s="4">
        <f t="shared" si="83"/>
        <v>1.0131865736704446</v>
      </c>
      <c r="M159" s="4">
        <f t="shared" si="84"/>
        <v>1.0144658753709199</v>
      </c>
      <c r="N159" s="4">
        <f t="shared" si="85"/>
        <v>1.0828940432261467</v>
      </c>
      <c r="O159" s="4">
        <f t="shared" si="86"/>
        <v>1.0841512890982856</v>
      </c>
      <c r="P159" s="4">
        <f t="shared" si="87"/>
        <v>1.0857984017944764</v>
      </c>
      <c r="Q159" s="4">
        <f t="shared" si="88"/>
        <v>1.0501364138587117</v>
      </c>
      <c r="R159" s="5">
        <f t="shared" si="91"/>
        <v>0</v>
      </c>
      <c r="S159" s="3" t="str">
        <f t="shared" si="92"/>
        <v/>
      </c>
      <c r="T159" s="3" t="str">
        <f t="shared" si="93"/>
        <v/>
      </c>
      <c r="U159" s="5">
        <f t="shared" si="94"/>
        <v>0</v>
      </c>
      <c r="V159" s="3" t="str">
        <f t="shared" si="95"/>
        <v/>
      </c>
      <c r="W159" s="3" t="str">
        <f t="shared" si="96"/>
        <v/>
      </c>
      <c r="X159" s="5">
        <f t="shared" si="89"/>
        <v>0</v>
      </c>
      <c r="Y159" s="3" t="str">
        <f t="shared" si="97"/>
        <v/>
      </c>
      <c r="Z159" s="3" t="str">
        <f t="shared" si="98"/>
        <v/>
      </c>
      <c r="AA159" s="5" t="str">
        <f t="shared" si="90"/>
        <v>No action</v>
      </c>
      <c r="AB159" s="5" t="str">
        <f t="shared" si="115"/>
        <v xml:space="preserve"> </v>
      </c>
      <c r="AC159" s="5">
        <f t="shared" si="99"/>
        <v>0</v>
      </c>
      <c r="AD159" s="3" t="str">
        <f t="shared" si="100"/>
        <v/>
      </c>
      <c r="AE159" s="3" t="str">
        <f t="shared" si="101"/>
        <v/>
      </c>
      <c r="AF159" s="11">
        <f t="shared" si="102"/>
        <v>0</v>
      </c>
      <c r="AG159" s="3" t="str">
        <f t="shared" si="103"/>
        <v/>
      </c>
      <c r="AH159" s="3" t="str">
        <f t="shared" si="104"/>
        <v/>
      </c>
      <c r="AI159" s="11">
        <f t="shared" si="105"/>
        <v>0</v>
      </c>
      <c r="AJ159" s="11" t="str">
        <f t="shared" si="106"/>
        <v/>
      </c>
      <c r="AK159" s="11" t="str">
        <f t="shared" si="107"/>
        <v/>
      </c>
      <c r="AL159" s="11">
        <f t="shared" si="108"/>
        <v>0</v>
      </c>
      <c r="AM159" s="11" t="str">
        <f t="shared" si="109"/>
        <v/>
      </c>
      <c r="AN159" s="11" t="str">
        <f t="shared" si="110"/>
        <v/>
      </c>
      <c r="AO159" s="4">
        <f t="shared" si="111"/>
        <v>1.0250878734622146</v>
      </c>
      <c r="AP159" s="169"/>
      <c r="AQ159" s="170">
        <f t="shared" si="112"/>
        <v>0</v>
      </c>
      <c r="AR159" s="170">
        <f t="shared" si="77"/>
        <v>0</v>
      </c>
      <c r="AS159" s="7"/>
      <c r="AT159" s="4">
        <f t="shared" si="113"/>
        <v>1.045796719390744</v>
      </c>
      <c r="AU159" s="4"/>
      <c r="AV159" s="5">
        <f t="shared" si="114"/>
        <v>0</v>
      </c>
      <c r="AW159" s="7"/>
    </row>
    <row r="160" spans="5:49" x14ac:dyDescent="0.25">
      <c r="E160" s="3">
        <v>69.040000000000006</v>
      </c>
      <c r="F160" s="3">
        <v>66.48</v>
      </c>
      <c r="G160" s="13">
        <f t="shared" si="78"/>
        <v>-2.2511680588984673E-2</v>
      </c>
      <c r="H160" s="13">
        <f t="shared" si="79"/>
        <v>-2.6504612681212514E-2</v>
      </c>
      <c r="I160" s="4">
        <f t="shared" si="80"/>
        <v>1.0385078219013237</v>
      </c>
      <c r="J160" s="5">
        <f t="shared" si="81"/>
        <v>622</v>
      </c>
      <c r="K160" s="4">
        <f t="shared" si="82"/>
        <v>1.0103997400064997</v>
      </c>
      <c r="L160" s="4">
        <f t="shared" si="83"/>
        <v>1.0131865736704446</v>
      </c>
      <c r="M160" s="4">
        <f t="shared" si="84"/>
        <v>1.0144658753709199</v>
      </c>
      <c r="N160" s="4">
        <f t="shared" si="85"/>
        <v>1.0828940432261467</v>
      </c>
      <c r="O160" s="4">
        <f t="shared" si="86"/>
        <v>1.0841512890982856</v>
      </c>
      <c r="P160" s="4">
        <f t="shared" si="87"/>
        <v>1.0857984017944764</v>
      </c>
      <c r="Q160" s="4">
        <f t="shared" si="88"/>
        <v>1.0501364138587117</v>
      </c>
      <c r="R160" s="5">
        <f t="shared" si="91"/>
        <v>0</v>
      </c>
      <c r="S160" s="3" t="str">
        <f t="shared" si="92"/>
        <v/>
      </c>
      <c r="T160" s="3" t="str">
        <f t="shared" si="93"/>
        <v/>
      </c>
      <c r="U160" s="5">
        <f t="shared" si="94"/>
        <v>0</v>
      </c>
      <c r="V160" s="3" t="str">
        <f t="shared" si="95"/>
        <v/>
      </c>
      <c r="W160" s="3" t="str">
        <f t="shared" si="96"/>
        <v/>
      </c>
      <c r="X160" s="5">
        <f t="shared" si="89"/>
        <v>0</v>
      </c>
      <c r="Y160" s="3" t="str">
        <f t="shared" si="97"/>
        <v/>
      </c>
      <c r="Z160" s="3" t="str">
        <f t="shared" si="98"/>
        <v/>
      </c>
      <c r="AA160" s="5" t="str">
        <f t="shared" si="90"/>
        <v>No action</v>
      </c>
      <c r="AB160" s="5" t="str">
        <f t="shared" si="115"/>
        <v xml:space="preserve"> </v>
      </c>
      <c r="AC160" s="5">
        <f t="shared" si="99"/>
        <v>0</v>
      </c>
      <c r="AD160" s="3" t="str">
        <f t="shared" si="100"/>
        <v/>
      </c>
      <c r="AE160" s="3" t="str">
        <f t="shared" si="101"/>
        <v/>
      </c>
      <c r="AF160" s="11">
        <f t="shared" si="102"/>
        <v>0</v>
      </c>
      <c r="AG160" s="3" t="str">
        <f t="shared" si="103"/>
        <v/>
      </c>
      <c r="AH160" s="3" t="str">
        <f t="shared" si="104"/>
        <v/>
      </c>
      <c r="AI160" s="11">
        <f t="shared" si="105"/>
        <v>0</v>
      </c>
      <c r="AJ160" s="11" t="str">
        <f t="shared" si="106"/>
        <v/>
      </c>
      <c r="AK160" s="11" t="str">
        <f t="shared" si="107"/>
        <v/>
      </c>
      <c r="AL160" s="11">
        <f t="shared" si="108"/>
        <v>0</v>
      </c>
      <c r="AM160" s="11" t="str">
        <f t="shared" si="109"/>
        <v/>
      </c>
      <c r="AN160" s="11" t="str">
        <f t="shared" si="110"/>
        <v/>
      </c>
      <c r="AO160" s="4">
        <f t="shared" si="111"/>
        <v>1.0281227436823104</v>
      </c>
      <c r="AP160" s="169"/>
      <c r="AQ160" s="170">
        <f t="shared" si="112"/>
        <v>0</v>
      </c>
      <c r="AR160" s="170">
        <f t="shared" si="77"/>
        <v>0</v>
      </c>
      <c r="AS160" s="7"/>
      <c r="AT160" s="4">
        <f t="shared" si="113"/>
        <v>1.0488929001203371</v>
      </c>
      <c r="AU160" s="4"/>
      <c r="AV160" s="5">
        <f t="shared" si="114"/>
        <v>0</v>
      </c>
      <c r="AW160" s="7"/>
    </row>
    <row r="161" spans="5:49" x14ac:dyDescent="0.25">
      <c r="E161" s="3">
        <v>70.63</v>
      </c>
      <c r="F161" s="3">
        <v>68.290000000000006</v>
      </c>
      <c r="G161" s="13">
        <f t="shared" si="78"/>
        <v>-1.133818589025759E-2</v>
      </c>
      <c r="H161" s="13">
        <f t="shared" si="79"/>
        <v>-1.3862815884476465E-2</v>
      </c>
      <c r="I161" s="4">
        <f t="shared" si="80"/>
        <v>1.0342656318641088</v>
      </c>
      <c r="J161" s="5">
        <f t="shared" si="81"/>
        <v>674</v>
      </c>
      <c r="K161" s="4">
        <f t="shared" si="82"/>
        <v>1.0103997400064997</v>
      </c>
      <c r="L161" s="4">
        <f t="shared" si="83"/>
        <v>1.0131865736704446</v>
      </c>
      <c r="M161" s="4">
        <f t="shared" si="84"/>
        <v>1.0144658753709199</v>
      </c>
      <c r="N161" s="4">
        <f t="shared" si="85"/>
        <v>1.0828940432261467</v>
      </c>
      <c r="O161" s="4">
        <f t="shared" si="86"/>
        <v>1.0841512890982856</v>
      </c>
      <c r="P161" s="4">
        <f t="shared" si="87"/>
        <v>1.0857984017944764</v>
      </c>
      <c r="Q161" s="4">
        <f t="shared" si="88"/>
        <v>1.0501364138587117</v>
      </c>
      <c r="R161" s="5">
        <f t="shared" si="91"/>
        <v>0</v>
      </c>
      <c r="S161" s="3" t="str">
        <f t="shared" si="92"/>
        <v/>
      </c>
      <c r="T161" s="3" t="str">
        <f t="shared" si="93"/>
        <v/>
      </c>
      <c r="U161" s="5">
        <f t="shared" si="94"/>
        <v>0</v>
      </c>
      <c r="V161" s="3" t="str">
        <f t="shared" si="95"/>
        <v/>
      </c>
      <c r="W161" s="3" t="str">
        <f t="shared" si="96"/>
        <v/>
      </c>
      <c r="X161" s="5">
        <f t="shared" si="89"/>
        <v>0</v>
      </c>
      <c r="Y161" s="3" t="str">
        <f t="shared" si="97"/>
        <v/>
      </c>
      <c r="Z161" s="3" t="str">
        <f t="shared" si="98"/>
        <v/>
      </c>
      <c r="AA161" s="5" t="str">
        <f t="shared" si="90"/>
        <v>No action</v>
      </c>
      <c r="AB161" s="5" t="str">
        <f t="shared" si="115"/>
        <v xml:space="preserve"> </v>
      </c>
      <c r="AC161" s="5">
        <f t="shared" si="99"/>
        <v>0</v>
      </c>
      <c r="AD161" s="3" t="str">
        <f t="shared" si="100"/>
        <v/>
      </c>
      <c r="AE161" s="3" t="str">
        <f t="shared" si="101"/>
        <v/>
      </c>
      <c r="AF161" s="11">
        <f t="shared" si="102"/>
        <v>0</v>
      </c>
      <c r="AG161" s="3" t="str">
        <f t="shared" si="103"/>
        <v/>
      </c>
      <c r="AH161" s="3" t="str">
        <f t="shared" si="104"/>
        <v/>
      </c>
      <c r="AI161" s="11">
        <f t="shared" si="105"/>
        <v>0</v>
      </c>
      <c r="AJ161" s="11" t="str">
        <f t="shared" si="106"/>
        <v/>
      </c>
      <c r="AK161" s="11" t="str">
        <f t="shared" si="107"/>
        <v/>
      </c>
      <c r="AL161" s="11">
        <f t="shared" si="108"/>
        <v>0</v>
      </c>
      <c r="AM161" s="11" t="str">
        <f t="shared" si="109"/>
        <v/>
      </c>
      <c r="AN161" s="11" t="str">
        <f t="shared" si="110"/>
        <v/>
      </c>
      <c r="AO161" s="4">
        <f t="shared" si="111"/>
        <v>1.0239229755454677</v>
      </c>
      <c r="AP161" s="169"/>
      <c r="AQ161" s="170">
        <f t="shared" si="112"/>
        <v>0</v>
      </c>
      <c r="AR161" s="170">
        <f t="shared" si="77"/>
        <v>0</v>
      </c>
      <c r="AS161" s="7"/>
      <c r="AT161" s="4">
        <f t="shared" si="113"/>
        <v>1.0446082881827499</v>
      </c>
      <c r="AU161" s="4"/>
      <c r="AV161" s="5">
        <f t="shared" si="114"/>
        <v>0</v>
      </c>
      <c r="AW161" s="7"/>
    </row>
    <row r="162" spans="5:49" x14ac:dyDescent="0.25">
      <c r="E162" s="3">
        <v>71.44</v>
      </c>
      <c r="F162" s="3">
        <v>69.25</v>
      </c>
      <c r="G162" s="13">
        <f t="shared" si="78"/>
        <v>1.8230262235310324E-3</v>
      </c>
      <c r="H162" s="13">
        <f t="shared" si="79"/>
        <v>2.3158199449992978E-3</v>
      </c>
      <c r="I162" s="4">
        <f t="shared" si="80"/>
        <v>1.0316245487364621</v>
      </c>
      <c r="J162" s="5">
        <f t="shared" si="81"/>
        <v>702</v>
      </c>
      <c r="K162" s="4">
        <f t="shared" si="82"/>
        <v>1.0103997400064997</v>
      </c>
      <c r="L162" s="4">
        <f t="shared" si="83"/>
        <v>1.0131865736704446</v>
      </c>
      <c r="M162" s="4">
        <f t="shared" si="84"/>
        <v>1.0144658753709199</v>
      </c>
      <c r="N162" s="4">
        <f t="shared" si="85"/>
        <v>1.0828940432261467</v>
      </c>
      <c r="O162" s="4">
        <f t="shared" si="86"/>
        <v>1.0841512890982856</v>
      </c>
      <c r="P162" s="4">
        <f t="shared" si="87"/>
        <v>1.0857984017944764</v>
      </c>
      <c r="Q162" s="4">
        <f t="shared" si="88"/>
        <v>1.0501364138587117</v>
      </c>
      <c r="R162" s="5">
        <f t="shared" si="91"/>
        <v>0</v>
      </c>
      <c r="S162" s="3" t="str">
        <f t="shared" si="92"/>
        <v/>
      </c>
      <c r="T162" s="3" t="str">
        <f t="shared" si="93"/>
        <v/>
      </c>
      <c r="U162" s="5">
        <f t="shared" si="94"/>
        <v>0</v>
      </c>
      <c r="V162" s="3" t="str">
        <f t="shared" si="95"/>
        <v/>
      </c>
      <c r="W162" s="3" t="str">
        <f t="shared" si="96"/>
        <v/>
      </c>
      <c r="X162" s="5">
        <f t="shared" si="89"/>
        <v>0</v>
      </c>
      <c r="Y162" s="3" t="str">
        <f t="shared" si="97"/>
        <v/>
      </c>
      <c r="Z162" s="3" t="str">
        <f t="shared" si="98"/>
        <v/>
      </c>
      <c r="AA162" s="5" t="str">
        <f t="shared" si="90"/>
        <v>No action</v>
      </c>
      <c r="AB162" s="5" t="str">
        <f t="shared" si="115"/>
        <v xml:space="preserve"> </v>
      </c>
      <c r="AC162" s="5">
        <f t="shared" si="99"/>
        <v>0</v>
      </c>
      <c r="AD162" s="3" t="str">
        <f t="shared" si="100"/>
        <v/>
      </c>
      <c r="AE162" s="3" t="str">
        <f t="shared" si="101"/>
        <v/>
      </c>
      <c r="AF162" s="11">
        <f t="shared" si="102"/>
        <v>0</v>
      </c>
      <c r="AG162" s="3" t="str">
        <f t="shared" si="103"/>
        <v/>
      </c>
      <c r="AH162" s="3" t="str">
        <f t="shared" si="104"/>
        <v/>
      </c>
      <c r="AI162" s="11">
        <f t="shared" si="105"/>
        <v>0</v>
      </c>
      <c r="AJ162" s="11" t="str">
        <f t="shared" si="106"/>
        <v/>
      </c>
      <c r="AK162" s="11" t="str">
        <f t="shared" si="107"/>
        <v/>
      </c>
      <c r="AL162" s="11">
        <f t="shared" si="108"/>
        <v>0</v>
      </c>
      <c r="AM162" s="11" t="str">
        <f t="shared" si="109"/>
        <v/>
      </c>
      <c r="AN162" s="11" t="str">
        <f t="shared" si="110"/>
        <v/>
      </c>
      <c r="AO162" s="4">
        <f t="shared" si="111"/>
        <v>1.0213083032490975</v>
      </c>
      <c r="AP162" s="169"/>
      <c r="AQ162" s="170">
        <f t="shared" si="112"/>
        <v>0</v>
      </c>
      <c r="AR162" s="170">
        <f t="shared" si="77"/>
        <v>0</v>
      </c>
      <c r="AS162" s="7"/>
      <c r="AT162" s="4">
        <f t="shared" si="113"/>
        <v>1.0419407942238268</v>
      </c>
      <c r="AU162" s="4"/>
      <c r="AV162" s="5">
        <f t="shared" si="114"/>
        <v>0</v>
      </c>
      <c r="AW162" s="7"/>
    </row>
    <row r="163" spans="5:49" x14ac:dyDescent="0.25">
      <c r="E163" s="3">
        <v>71.31</v>
      </c>
      <c r="F163" s="3">
        <v>69.09</v>
      </c>
      <c r="G163" s="13">
        <f t="shared" si="78"/>
        <v>1.0199745006374883E-2</v>
      </c>
      <c r="H163" s="13">
        <f t="shared" si="79"/>
        <v>9.497369959088342E-3</v>
      </c>
      <c r="I163" s="4">
        <f t="shared" si="80"/>
        <v>1.0321320017368649</v>
      </c>
      <c r="J163" s="5">
        <f t="shared" si="81"/>
        <v>695</v>
      </c>
      <c r="K163" s="4">
        <f t="shared" si="82"/>
        <v>1.0103997400064997</v>
      </c>
      <c r="L163" s="4">
        <f t="shared" si="83"/>
        <v>1.0131865736704446</v>
      </c>
      <c r="M163" s="4">
        <f t="shared" si="84"/>
        <v>1.0144658753709199</v>
      </c>
      <c r="N163" s="4">
        <f t="shared" si="85"/>
        <v>1.0828940432261467</v>
      </c>
      <c r="O163" s="4">
        <f t="shared" si="86"/>
        <v>1.0841512890982856</v>
      </c>
      <c r="P163" s="4">
        <f t="shared" si="87"/>
        <v>1.0857984017944764</v>
      </c>
      <c r="Q163" s="4">
        <f t="shared" si="88"/>
        <v>1.0501364138587117</v>
      </c>
      <c r="R163" s="5">
        <f t="shared" si="91"/>
        <v>0</v>
      </c>
      <c r="S163" s="3" t="str">
        <f t="shared" si="92"/>
        <v/>
      </c>
      <c r="T163" s="3" t="str">
        <f t="shared" si="93"/>
        <v/>
      </c>
      <c r="U163" s="5">
        <f t="shared" si="94"/>
        <v>0</v>
      </c>
      <c r="V163" s="3" t="str">
        <f t="shared" si="95"/>
        <v/>
      </c>
      <c r="W163" s="3" t="str">
        <f t="shared" si="96"/>
        <v/>
      </c>
      <c r="X163" s="5">
        <f t="shared" si="89"/>
        <v>0</v>
      </c>
      <c r="Y163" s="3" t="str">
        <f t="shared" si="97"/>
        <v/>
      </c>
      <c r="Z163" s="3" t="str">
        <f t="shared" si="98"/>
        <v/>
      </c>
      <c r="AA163" s="5" t="str">
        <f t="shared" si="90"/>
        <v>No action</v>
      </c>
      <c r="AB163" s="5" t="str">
        <f t="shared" si="115"/>
        <v xml:space="preserve"> </v>
      </c>
      <c r="AC163" s="5">
        <f t="shared" si="99"/>
        <v>0</v>
      </c>
      <c r="AD163" s="3" t="str">
        <f t="shared" si="100"/>
        <v/>
      </c>
      <c r="AE163" s="3" t="str">
        <f t="shared" si="101"/>
        <v/>
      </c>
      <c r="AF163" s="11">
        <f t="shared" si="102"/>
        <v>0</v>
      </c>
      <c r="AG163" s="3" t="str">
        <f t="shared" si="103"/>
        <v/>
      </c>
      <c r="AH163" s="3" t="str">
        <f t="shared" si="104"/>
        <v/>
      </c>
      <c r="AI163" s="11">
        <f t="shared" si="105"/>
        <v>0</v>
      </c>
      <c r="AJ163" s="11" t="str">
        <f t="shared" si="106"/>
        <v/>
      </c>
      <c r="AK163" s="11" t="str">
        <f t="shared" si="107"/>
        <v/>
      </c>
      <c r="AL163" s="11">
        <f t="shared" si="108"/>
        <v>0</v>
      </c>
      <c r="AM163" s="11" t="str">
        <f t="shared" si="109"/>
        <v/>
      </c>
      <c r="AN163" s="11" t="str">
        <f t="shared" si="110"/>
        <v/>
      </c>
      <c r="AO163" s="4">
        <f t="shared" si="111"/>
        <v>1.0218106817194963</v>
      </c>
      <c r="AP163" s="169"/>
      <c r="AQ163" s="170">
        <f t="shared" si="112"/>
        <v>0</v>
      </c>
      <c r="AR163" s="170">
        <f t="shared" si="77"/>
        <v>0</v>
      </c>
      <c r="AS163" s="7"/>
      <c r="AT163" s="4">
        <f t="shared" si="113"/>
        <v>1.0424533217542336</v>
      </c>
      <c r="AU163" s="4"/>
      <c r="AV163" s="5">
        <f t="shared" si="114"/>
        <v>0</v>
      </c>
      <c r="AW163" s="7"/>
    </row>
    <row r="164" spans="5:49" x14ac:dyDescent="0.25">
      <c r="E164" s="3">
        <v>70.59</v>
      </c>
      <c r="F164" s="3">
        <v>68.44</v>
      </c>
      <c r="G164" s="13">
        <f t="shared" si="78"/>
        <v>1.5537332757876499E-2</v>
      </c>
      <c r="H164" s="13">
        <f t="shared" si="79"/>
        <v>1.7090206568583621E-2</v>
      </c>
      <c r="I164" s="4">
        <f t="shared" si="80"/>
        <v>1.0314143775569844</v>
      </c>
      <c r="J164" s="5">
        <f t="shared" si="81"/>
        <v>704</v>
      </c>
      <c r="K164" s="4">
        <f t="shared" si="82"/>
        <v>1.0103997400064997</v>
      </c>
      <c r="L164" s="4">
        <f t="shared" si="83"/>
        <v>1.0131865736704446</v>
      </c>
      <c r="M164" s="4">
        <f t="shared" si="84"/>
        <v>1.0144658753709199</v>
      </c>
      <c r="N164" s="4">
        <f t="shared" si="85"/>
        <v>1.0828940432261467</v>
      </c>
      <c r="O164" s="4">
        <f t="shared" si="86"/>
        <v>1.0841512890982856</v>
      </c>
      <c r="P164" s="4">
        <f t="shared" si="87"/>
        <v>1.0857984017944764</v>
      </c>
      <c r="Q164" s="4">
        <f t="shared" si="88"/>
        <v>1.0501364138587117</v>
      </c>
      <c r="R164" s="5">
        <f t="shared" si="91"/>
        <v>0</v>
      </c>
      <c r="S164" s="3" t="str">
        <f t="shared" si="92"/>
        <v/>
      </c>
      <c r="T164" s="3" t="str">
        <f t="shared" si="93"/>
        <v/>
      </c>
      <c r="U164" s="5">
        <f t="shared" si="94"/>
        <v>0</v>
      </c>
      <c r="V164" s="3" t="str">
        <f t="shared" si="95"/>
        <v/>
      </c>
      <c r="W164" s="3" t="str">
        <f t="shared" si="96"/>
        <v/>
      </c>
      <c r="X164" s="5">
        <f t="shared" si="89"/>
        <v>0</v>
      </c>
      <c r="Y164" s="3" t="str">
        <f t="shared" si="97"/>
        <v/>
      </c>
      <c r="Z164" s="3" t="str">
        <f t="shared" si="98"/>
        <v/>
      </c>
      <c r="AA164" s="5" t="str">
        <f t="shared" si="90"/>
        <v>No action</v>
      </c>
      <c r="AB164" s="5" t="str">
        <f t="shared" si="115"/>
        <v xml:space="preserve"> </v>
      </c>
      <c r="AC164" s="5">
        <f t="shared" si="99"/>
        <v>0</v>
      </c>
      <c r="AD164" s="3" t="str">
        <f t="shared" si="100"/>
        <v/>
      </c>
      <c r="AE164" s="3" t="str">
        <f t="shared" si="101"/>
        <v/>
      </c>
      <c r="AF164" s="11">
        <f t="shared" si="102"/>
        <v>0</v>
      </c>
      <c r="AG164" s="3" t="str">
        <f t="shared" si="103"/>
        <v/>
      </c>
      <c r="AH164" s="3" t="str">
        <f t="shared" si="104"/>
        <v/>
      </c>
      <c r="AI164" s="11">
        <f t="shared" si="105"/>
        <v>0</v>
      </c>
      <c r="AJ164" s="11" t="str">
        <f t="shared" si="106"/>
        <v/>
      </c>
      <c r="AK164" s="11" t="str">
        <f t="shared" si="107"/>
        <v/>
      </c>
      <c r="AL164" s="11">
        <f t="shared" si="108"/>
        <v>0</v>
      </c>
      <c r="AM164" s="11" t="str">
        <f t="shared" si="109"/>
        <v/>
      </c>
      <c r="AN164" s="11" t="str">
        <f t="shared" si="110"/>
        <v/>
      </c>
      <c r="AO164" s="4">
        <f t="shared" si="111"/>
        <v>1.0211002337814146</v>
      </c>
      <c r="AP164" s="169"/>
      <c r="AQ164" s="170">
        <f t="shared" si="112"/>
        <v>0</v>
      </c>
      <c r="AR164" s="170">
        <f t="shared" si="77"/>
        <v>0</v>
      </c>
      <c r="AS164" s="7"/>
      <c r="AT164" s="4">
        <f t="shared" si="113"/>
        <v>1.0417285213325542</v>
      </c>
      <c r="AU164" s="4"/>
      <c r="AV164" s="5">
        <f t="shared" si="114"/>
        <v>0</v>
      </c>
      <c r="AW164" s="7"/>
    </row>
    <row r="165" spans="5:49" x14ac:dyDescent="0.25">
      <c r="E165" s="3">
        <v>69.510000000000005</v>
      </c>
      <c r="F165" s="3">
        <v>67.290000000000006</v>
      </c>
      <c r="G165" s="13">
        <f t="shared" si="78"/>
        <v>6.9534984789223486E-3</v>
      </c>
      <c r="H165" s="13">
        <f t="shared" si="79"/>
        <v>1.0512088902237648E-2</v>
      </c>
      <c r="I165" s="4">
        <f t="shared" si="80"/>
        <v>1.0329915292019616</v>
      </c>
      <c r="J165" s="5">
        <f t="shared" si="81"/>
        <v>686</v>
      </c>
      <c r="K165" s="4">
        <f t="shared" si="82"/>
        <v>1.0103997400064997</v>
      </c>
      <c r="L165" s="4">
        <f t="shared" si="83"/>
        <v>1.0131865736704446</v>
      </c>
      <c r="M165" s="4">
        <f t="shared" si="84"/>
        <v>1.0144658753709199</v>
      </c>
      <c r="N165" s="4">
        <f t="shared" si="85"/>
        <v>1.0828940432261467</v>
      </c>
      <c r="O165" s="4">
        <f t="shared" si="86"/>
        <v>1.0841512890982856</v>
      </c>
      <c r="P165" s="4">
        <f t="shared" si="87"/>
        <v>1.0857984017944764</v>
      </c>
      <c r="Q165" s="4">
        <f t="shared" si="88"/>
        <v>1.0501364138587117</v>
      </c>
      <c r="R165" s="5">
        <f t="shared" si="91"/>
        <v>0</v>
      </c>
      <c r="S165" s="3" t="str">
        <f t="shared" si="92"/>
        <v/>
      </c>
      <c r="T165" s="3" t="str">
        <f t="shared" si="93"/>
        <v/>
      </c>
      <c r="U165" s="5">
        <f t="shared" si="94"/>
        <v>0</v>
      </c>
      <c r="V165" s="3" t="str">
        <f t="shared" si="95"/>
        <v/>
      </c>
      <c r="W165" s="3" t="str">
        <f t="shared" si="96"/>
        <v/>
      </c>
      <c r="X165" s="5">
        <f t="shared" si="89"/>
        <v>0</v>
      </c>
      <c r="Y165" s="3" t="str">
        <f t="shared" si="97"/>
        <v/>
      </c>
      <c r="Z165" s="3" t="str">
        <f t="shared" si="98"/>
        <v/>
      </c>
      <c r="AA165" s="5" t="str">
        <f t="shared" si="90"/>
        <v>No action</v>
      </c>
      <c r="AB165" s="5" t="str">
        <f t="shared" si="115"/>
        <v xml:space="preserve"> </v>
      </c>
      <c r="AC165" s="5">
        <f t="shared" si="99"/>
        <v>0</v>
      </c>
      <c r="AD165" s="3" t="str">
        <f t="shared" si="100"/>
        <v/>
      </c>
      <c r="AE165" s="3" t="str">
        <f t="shared" si="101"/>
        <v/>
      </c>
      <c r="AF165" s="11">
        <f t="shared" si="102"/>
        <v>0</v>
      </c>
      <c r="AG165" s="3" t="str">
        <f t="shared" si="103"/>
        <v/>
      </c>
      <c r="AH165" s="3" t="str">
        <f t="shared" si="104"/>
        <v/>
      </c>
      <c r="AI165" s="11">
        <f t="shared" si="105"/>
        <v>0</v>
      </c>
      <c r="AJ165" s="11" t="str">
        <f t="shared" si="106"/>
        <v/>
      </c>
      <c r="AK165" s="11" t="str">
        <f t="shared" si="107"/>
        <v/>
      </c>
      <c r="AL165" s="11">
        <f t="shared" si="108"/>
        <v>0</v>
      </c>
      <c r="AM165" s="11" t="str">
        <f t="shared" si="109"/>
        <v/>
      </c>
      <c r="AN165" s="11" t="str">
        <f t="shared" si="110"/>
        <v/>
      </c>
      <c r="AO165" s="4">
        <f t="shared" si="111"/>
        <v>1.022661613909942</v>
      </c>
      <c r="AP165" s="169"/>
      <c r="AQ165" s="170">
        <f t="shared" si="112"/>
        <v>0</v>
      </c>
      <c r="AR165" s="170">
        <f t="shared" si="77"/>
        <v>0</v>
      </c>
      <c r="AS165" s="7"/>
      <c r="AT165" s="4">
        <f t="shared" si="113"/>
        <v>1.0433214444939811</v>
      </c>
      <c r="AU165" s="4"/>
      <c r="AV165" s="5">
        <f t="shared" si="114"/>
        <v>0</v>
      </c>
      <c r="AW165" s="7"/>
    </row>
    <row r="166" spans="5:49" x14ac:dyDescent="0.25">
      <c r="E166" s="3">
        <v>69.03</v>
      </c>
      <c r="F166" s="3">
        <v>66.59</v>
      </c>
      <c r="G166" s="13">
        <f t="shared" si="78"/>
        <v>1.1725047633005969E-2</v>
      </c>
      <c r="H166" s="13">
        <f t="shared" si="79"/>
        <v>2.1162398405152771E-2</v>
      </c>
      <c r="I166" s="4">
        <f t="shared" si="80"/>
        <v>1.0366421384592281</v>
      </c>
      <c r="J166" s="5">
        <f t="shared" si="81"/>
        <v>639</v>
      </c>
      <c r="K166" s="4">
        <f t="shared" si="82"/>
        <v>1.0103997400064997</v>
      </c>
      <c r="L166" s="4">
        <f t="shared" si="83"/>
        <v>1.0131865736704446</v>
      </c>
      <c r="M166" s="4">
        <f t="shared" si="84"/>
        <v>1.0144658753709199</v>
      </c>
      <c r="N166" s="4">
        <f t="shared" si="85"/>
        <v>1.0828940432261467</v>
      </c>
      <c r="O166" s="4">
        <f t="shared" si="86"/>
        <v>1.0841512890982856</v>
      </c>
      <c r="P166" s="4">
        <f t="shared" si="87"/>
        <v>1.0857984017944764</v>
      </c>
      <c r="Q166" s="4">
        <f t="shared" si="88"/>
        <v>1.0501364138587117</v>
      </c>
      <c r="R166" s="5">
        <f t="shared" si="91"/>
        <v>0</v>
      </c>
      <c r="S166" s="3" t="str">
        <f t="shared" si="92"/>
        <v/>
      </c>
      <c r="T166" s="3" t="str">
        <f t="shared" si="93"/>
        <v/>
      </c>
      <c r="U166" s="5">
        <f t="shared" si="94"/>
        <v>0</v>
      </c>
      <c r="V166" s="3" t="str">
        <f t="shared" si="95"/>
        <v/>
      </c>
      <c r="W166" s="3" t="str">
        <f t="shared" si="96"/>
        <v/>
      </c>
      <c r="X166" s="5">
        <f t="shared" si="89"/>
        <v>0</v>
      </c>
      <c r="Y166" s="3" t="str">
        <f t="shared" si="97"/>
        <v/>
      </c>
      <c r="Z166" s="3" t="str">
        <f t="shared" si="98"/>
        <v/>
      </c>
      <c r="AA166" s="5" t="str">
        <f t="shared" si="90"/>
        <v>No action</v>
      </c>
      <c r="AB166" s="5" t="str">
        <f t="shared" si="115"/>
        <v xml:space="preserve"> </v>
      </c>
      <c r="AC166" s="5">
        <f t="shared" si="99"/>
        <v>0</v>
      </c>
      <c r="AD166" s="3" t="str">
        <f t="shared" si="100"/>
        <v/>
      </c>
      <c r="AE166" s="3" t="str">
        <f t="shared" si="101"/>
        <v/>
      </c>
      <c r="AF166" s="11">
        <f t="shared" si="102"/>
        <v>0</v>
      </c>
      <c r="AG166" s="3" t="str">
        <f t="shared" si="103"/>
        <v/>
      </c>
      <c r="AH166" s="3" t="str">
        <f t="shared" si="104"/>
        <v/>
      </c>
      <c r="AI166" s="11">
        <f t="shared" si="105"/>
        <v>0</v>
      </c>
      <c r="AJ166" s="11" t="str">
        <f t="shared" si="106"/>
        <v/>
      </c>
      <c r="AK166" s="11" t="str">
        <f t="shared" si="107"/>
        <v/>
      </c>
      <c r="AL166" s="11">
        <f t="shared" si="108"/>
        <v>0</v>
      </c>
      <c r="AM166" s="11" t="str">
        <f t="shared" si="109"/>
        <v/>
      </c>
      <c r="AN166" s="11" t="str">
        <f t="shared" si="110"/>
        <v/>
      </c>
      <c r="AO166" s="4">
        <f t="shared" si="111"/>
        <v>1.0262757170746359</v>
      </c>
      <c r="AP166" s="169"/>
      <c r="AQ166" s="170">
        <f t="shared" si="112"/>
        <v>0</v>
      </c>
      <c r="AR166" s="170">
        <f t="shared" si="77"/>
        <v>0</v>
      </c>
      <c r="AS166" s="7"/>
      <c r="AT166" s="4">
        <f t="shared" si="113"/>
        <v>1.0470085598438204</v>
      </c>
      <c r="AU166" s="4"/>
      <c r="AV166" s="5">
        <f t="shared" si="114"/>
        <v>0</v>
      </c>
      <c r="AW166" s="7"/>
    </row>
    <row r="167" spans="5:49" x14ac:dyDescent="0.25">
      <c r="E167" s="3">
        <v>68.23</v>
      </c>
      <c r="F167" s="3">
        <v>65.209999999999994</v>
      </c>
      <c r="G167" s="13">
        <f t="shared" si="78"/>
        <v>2.6787057938299386E-2</v>
      </c>
      <c r="H167" s="13">
        <f t="shared" si="79"/>
        <v>2.6929133858267562E-2</v>
      </c>
      <c r="I167" s="4">
        <f t="shared" si="80"/>
        <v>1.0463119153504066</v>
      </c>
      <c r="J167" s="5">
        <f t="shared" si="81"/>
        <v>533</v>
      </c>
      <c r="K167" s="4">
        <f t="shared" si="82"/>
        <v>1.0103997400064997</v>
      </c>
      <c r="L167" s="4">
        <f t="shared" si="83"/>
        <v>1.0131865736704446</v>
      </c>
      <c r="M167" s="4">
        <f t="shared" si="84"/>
        <v>1.0144658753709199</v>
      </c>
      <c r="N167" s="4">
        <f t="shared" si="85"/>
        <v>1.0828940432261467</v>
      </c>
      <c r="O167" s="4">
        <f t="shared" si="86"/>
        <v>1.0841512890982856</v>
      </c>
      <c r="P167" s="4">
        <f t="shared" si="87"/>
        <v>1.0857984017944764</v>
      </c>
      <c r="Q167" s="4">
        <f t="shared" si="88"/>
        <v>1.0501364138587117</v>
      </c>
      <c r="R167" s="5">
        <f t="shared" si="91"/>
        <v>0</v>
      </c>
      <c r="S167" s="3" t="str">
        <f t="shared" si="92"/>
        <v/>
      </c>
      <c r="T167" s="3" t="str">
        <f t="shared" si="93"/>
        <v/>
      </c>
      <c r="U167" s="5">
        <f t="shared" si="94"/>
        <v>0</v>
      </c>
      <c r="V167" s="3" t="str">
        <f t="shared" si="95"/>
        <v/>
      </c>
      <c r="W167" s="3" t="str">
        <f t="shared" si="96"/>
        <v/>
      </c>
      <c r="X167" s="5">
        <f t="shared" si="89"/>
        <v>0</v>
      </c>
      <c r="Y167" s="3" t="str">
        <f t="shared" si="97"/>
        <v/>
      </c>
      <c r="Z167" s="3" t="str">
        <f t="shared" si="98"/>
        <v/>
      </c>
      <c r="AA167" s="5" t="str">
        <f t="shared" si="90"/>
        <v>No action</v>
      </c>
      <c r="AB167" s="5" t="str">
        <f t="shared" si="115"/>
        <v xml:space="preserve"> </v>
      </c>
      <c r="AC167" s="5">
        <f t="shared" si="99"/>
        <v>0</v>
      </c>
      <c r="AD167" s="3" t="str">
        <f t="shared" si="100"/>
        <v/>
      </c>
      <c r="AE167" s="3" t="str">
        <f t="shared" si="101"/>
        <v/>
      </c>
      <c r="AF167" s="11">
        <f t="shared" si="102"/>
        <v>0</v>
      </c>
      <c r="AG167" s="3" t="str">
        <f t="shared" si="103"/>
        <v/>
      </c>
      <c r="AH167" s="3" t="str">
        <f t="shared" si="104"/>
        <v/>
      </c>
      <c r="AI167" s="11">
        <f t="shared" si="105"/>
        <v>0</v>
      </c>
      <c r="AJ167" s="11" t="str">
        <f t="shared" si="106"/>
        <v/>
      </c>
      <c r="AK167" s="11" t="str">
        <f t="shared" si="107"/>
        <v/>
      </c>
      <c r="AL167" s="11">
        <f t="shared" si="108"/>
        <v>0</v>
      </c>
      <c r="AM167" s="11" t="str">
        <f t="shared" si="109"/>
        <v/>
      </c>
      <c r="AN167" s="11" t="str">
        <f t="shared" si="110"/>
        <v/>
      </c>
      <c r="AO167" s="4">
        <f t="shared" si="111"/>
        <v>1.0358487961969025</v>
      </c>
      <c r="AP167" s="169"/>
      <c r="AQ167" s="170">
        <f t="shared" si="112"/>
        <v>0</v>
      </c>
      <c r="AR167" s="170">
        <f t="shared" si="77"/>
        <v>0</v>
      </c>
      <c r="AS167" s="7"/>
      <c r="AT167" s="4">
        <f t="shared" si="113"/>
        <v>1.0567750345039106</v>
      </c>
      <c r="AU167" s="4"/>
      <c r="AV167" s="5">
        <f t="shared" si="114"/>
        <v>0</v>
      </c>
      <c r="AW167" s="7"/>
    </row>
    <row r="168" spans="5:49" x14ac:dyDescent="0.25">
      <c r="E168" s="3">
        <v>66.45</v>
      </c>
      <c r="F168" s="3">
        <v>63.5</v>
      </c>
      <c r="G168" s="13">
        <f t="shared" si="78"/>
        <v>1.9484504449217566E-2</v>
      </c>
      <c r="H168" s="13">
        <f t="shared" si="79"/>
        <v>2.1886063727067917E-2</v>
      </c>
      <c r="I168" s="4">
        <f t="shared" si="80"/>
        <v>1.0464566929133858</v>
      </c>
      <c r="J168" s="5">
        <f t="shared" si="81"/>
        <v>529</v>
      </c>
      <c r="K168" s="4">
        <f t="shared" si="82"/>
        <v>1.0103997400064997</v>
      </c>
      <c r="L168" s="4">
        <f t="shared" si="83"/>
        <v>1.0131865736704446</v>
      </c>
      <c r="M168" s="4">
        <f t="shared" si="84"/>
        <v>1.0144658753709199</v>
      </c>
      <c r="N168" s="4">
        <f t="shared" si="85"/>
        <v>1.0828940432261467</v>
      </c>
      <c r="O168" s="4">
        <f t="shared" si="86"/>
        <v>1.0841512890982856</v>
      </c>
      <c r="P168" s="4">
        <f t="shared" si="87"/>
        <v>1.0857984017944764</v>
      </c>
      <c r="Q168" s="4">
        <f t="shared" si="88"/>
        <v>1.0501364138587117</v>
      </c>
      <c r="R168" s="5">
        <f t="shared" si="91"/>
        <v>0</v>
      </c>
      <c r="S168" s="3" t="str">
        <f t="shared" si="92"/>
        <v/>
      </c>
      <c r="T168" s="3" t="str">
        <f t="shared" si="93"/>
        <v/>
      </c>
      <c r="U168" s="5">
        <f t="shared" si="94"/>
        <v>0</v>
      </c>
      <c r="V168" s="3" t="str">
        <f t="shared" si="95"/>
        <v/>
      </c>
      <c r="W168" s="3" t="str">
        <f t="shared" si="96"/>
        <v/>
      </c>
      <c r="X168" s="5">
        <f t="shared" si="89"/>
        <v>0</v>
      </c>
      <c r="Y168" s="3" t="str">
        <f t="shared" si="97"/>
        <v/>
      </c>
      <c r="Z168" s="3" t="str">
        <f t="shared" si="98"/>
        <v/>
      </c>
      <c r="AA168" s="5" t="str">
        <f t="shared" si="90"/>
        <v>No action</v>
      </c>
      <c r="AB168" s="5" t="str">
        <f t="shared" si="115"/>
        <v xml:space="preserve"> </v>
      </c>
      <c r="AC168" s="5">
        <f t="shared" si="99"/>
        <v>0</v>
      </c>
      <c r="AD168" s="3" t="str">
        <f t="shared" si="100"/>
        <v/>
      </c>
      <c r="AE168" s="3" t="str">
        <f t="shared" si="101"/>
        <v/>
      </c>
      <c r="AF168" s="11">
        <f t="shared" si="102"/>
        <v>0</v>
      </c>
      <c r="AG168" s="3" t="str">
        <f t="shared" si="103"/>
        <v/>
      </c>
      <c r="AH168" s="3" t="str">
        <f t="shared" si="104"/>
        <v/>
      </c>
      <c r="AI168" s="11">
        <f t="shared" si="105"/>
        <v>0</v>
      </c>
      <c r="AJ168" s="11" t="str">
        <f t="shared" si="106"/>
        <v/>
      </c>
      <c r="AK168" s="11" t="str">
        <f t="shared" si="107"/>
        <v/>
      </c>
      <c r="AL168" s="11">
        <f t="shared" si="108"/>
        <v>0</v>
      </c>
      <c r="AM168" s="11" t="str">
        <f t="shared" si="109"/>
        <v/>
      </c>
      <c r="AN168" s="11" t="str">
        <f t="shared" si="110"/>
        <v/>
      </c>
      <c r="AO168" s="4">
        <f t="shared" si="111"/>
        <v>1.0359921259842519</v>
      </c>
      <c r="AP168" s="169"/>
      <c r="AQ168" s="170">
        <f t="shared" si="112"/>
        <v>0</v>
      </c>
      <c r="AR168" s="170">
        <f t="shared" si="77"/>
        <v>0</v>
      </c>
      <c r="AS168" s="7"/>
      <c r="AT168" s="4">
        <f t="shared" si="113"/>
        <v>1.0569212598425197</v>
      </c>
      <c r="AU168" s="4"/>
      <c r="AV168" s="5">
        <f t="shared" si="114"/>
        <v>0</v>
      </c>
      <c r="AW168" s="7"/>
    </row>
    <row r="169" spans="5:49" x14ac:dyDescent="0.25">
      <c r="E169" s="3">
        <v>65.180000000000007</v>
      </c>
      <c r="F169" s="3">
        <v>62.14</v>
      </c>
      <c r="G169" s="13">
        <f t="shared" si="78"/>
        <v>-5.19272727272726E-2</v>
      </c>
      <c r="H169" s="13">
        <f t="shared" si="79"/>
        <v>-5.3321145642900691E-2</v>
      </c>
      <c r="I169" s="4">
        <f t="shared" si="80"/>
        <v>1.0489217895075638</v>
      </c>
      <c r="J169" s="5">
        <f t="shared" si="81"/>
        <v>481</v>
      </c>
      <c r="K169" s="4">
        <f t="shared" si="82"/>
        <v>1.0103997400064997</v>
      </c>
      <c r="L169" s="4">
        <f t="shared" si="83"/>
        <v>1.0131865736704446</v>
      </c>
      <c r="M169" s="4">
        <f t="shared" si="84"/>
        <v>1.0144658753709199</v>
      </c>
      <c r="N169" s="4">
        <f t="shared" si="85"/>
        <v>1.0828940432261467</v>
      </c>
      <c r="O169" s="4">
        <f t="shared" si="86"/>
        <v>1.0841512890982856</v>
      </c>
      <c r="P169" s="4">
        <f t="shared" si="87"/>
        <v>1.0857984017944764</v>
      </c>
      <c r="Q169" s="4">
        <f t="shared" si="88"/>
        <v>1.0501364138587117</v>
      </c>
      <c r="R169" s="5">
        <f t="shared" si="91"/>
        <v>0</v>
      </c>
      <c r="S169" s="3" t="str">
        <f t="shared" si="92"/>
        <v/>
      </c>
      <c r="T169" s="3" t="str">
        <f t="shared" si="93"/>
        <v/>
      </c>
      <c r="U169" s="5">
        <f t="shared" si="94"/>
        <v>0</v>
      </c>
      <c r="V169" s="3" t="str">
        <f t="shared" si="95"/>
        <v/>
      </c>
      <c r="W169" s="3" t="str">
        <f t="shared" si="96"/>
        <v/>
      </c>
      <c r="X169" s="5">
        <f t="shared" si="89"/>
        <v>0</v>
      </c>
      <c r="Y169" s="3" t="str">
        <f t="shared" si="97"/>
        <v/>
      </c>
      <c r="Z169" s="3" t="str">
        <f t="shared" si="98"/>
        <v/>
      </c>
      <c r="AA169" s="5" t="str">
        <f t="shared" si="90"/>
        <v>No action</v>
      </c>
      <c r="AB169" s="5" t="str">
        <f t="shared" si="115"/>
        <v xml:space="preserve"> </v>
      </c>
      <c r="AC169" s="5">
        <f t="shared" si="99"/>
        <v>0</v>
      </c>
      <c r="AD169" s="3" t="str">
        <f t="shared" si="100"/>
        <v/>
      </c>
      <c r="AE169" s="3" t="str">
        <f t="shared" si="101"/>
        <v/>
      </c>
      <c r="AF169" s="11">
        <f t="shared" si="102"/>
        <v>0</v>
      </c>
      <c r="AG169" s="3" t="str">
        <f t="shared" si="103"/>
        <v/>
      </c>
      <c r="AH169" s="3" t="str">
        <f t="shared" si="104"/>
        <v/>
      </c>
      <c r="AI169" s="11">
        <f t="shared" si="105"/>
        <v>0</v>
      </c>
      <c r="AJ169" s="11" t="str">
        <f t="shared" si="106"/>
        <v/>
      </c>
      <c r="AK169" s="11" t="str">
        <f t="shared" si="107"/>
        <v/>
      </c>
      <c r="AL169" s="11">
        <f t="shared" si="108"/>
        <v>0</v>
      </c>
      <c r="AM169" s="11" t="str">
        <f t="shared" si="109"/>
        <v/>
      </c>
      <c r="AN169" s="11" t="str">
        <f t="shared" si="110"/>
        <v/>
      </c>
      <c r="AO169" s="4">
        <f t="shared" si="111"/>
        <v>1.038432571612488</v>
      </c>
      <c r="AP169" s="169"/>
      <c r="AQ169" s="170">
        <f t="shared" si="112"/>
        <v>0</v>
      </c>
      <c r="AR169" s="170">
        <f t="shared" si="77"/>
        <v>0</v>
      </c>
      <c r="AS169" s="7"/>
      <c r="AT169" s="4">
        <f t="shared" si="113"/>
        <v>1.0594110074026395</v>
      </c>
      <c r="AU169" s="4"/>
      <c r="AV169" s="5">
        <f t="shared" si="114"/>
        <v>0</v>
      </c>
      <c r="AW169" s="7"/>
    </row>
    <row r="170" spans="5:49" x14ac:dyDescent="0.25">
      <c r="E170" s="3">
        <v>68.75</v>
      </c>
      <c r="F170" s="3">
        <v>65.64</v>
      </c>
      <c r="G170" s="13">
        <f t="shared" si="78"/>
        <v>-3.2371569317382054E-2</v>
      </c>
      <c r="H170" s="13">
        <f t="shared" si="79"/>
        <v>-2.8131477642878377E-2</v>
      </c>
      <c r="I170" s="4">
        <f t="shared" si="80"/>
        <v>1.0473796465569774</v>
      </c>
      <c r="J170" s="5">
        <f t="shared" si="81"/>
        <v>511</v>
      </c>
      <c r="K170" s="4">
        <f t="shared" si="82"/>
        <v>1.0103997400064997</v>
      </c>
      <c r="L170" s="4">
        <f t="shared" si="83"/>
        <v>1.0131865736704446</v>
      </c>
      <c r="M170" s="4">
        <f t="shared" si="84"/>
        <v>1.0144658753709199</v>
      </c>
      <c r="N170" s="4">
        <f t="shared" si="85"/>
        <v>1.0828940432261467</v>
      </c>
      <c r="O170" s="4">
        <f t="shared" si="86"/>
        <v>1.0841512890982856</v>
      </c>
      <c r="P170" s="4">
        <f t="shared" si="87"/>
        <v>1.0857984017944764</v>
      </c>
      <c r="Q170" s="4">
        <f t="shared" si="88"/>
        <v>1.0501364138587117</v>
      </c>
      <c r="R170" s="5">
        <f t="shared" si="91"/>
        <v>0</v>
      </c>
      <c r="S170" s="3" t="str">
        <f t="shared" si="92"/>
        <v/>
      </c>
      <c r="T170" s="3" t="str">
        <f t="shared" si="93"/>
        <v/>
      </c>
      <c r="U170" s="5">
        <f t="shared" si="94"/>
        <v>1</v>
      </c>
      <c r="V170" s="3">
        <f t="shared" si="95"/>
        <v>68.75</v>
      </c>
      <c r="W170" s="3">
        <f t="shared" si="96"/>
        <v>65.64</v>
      </c>
      <c r="X170" s="5">
        <f t="shared" si="89"/>
        <v>0</v>
      </c>
      <c r="Y170" s="3" t="str">
        <f t="shared" si="97"/>
        <v/>
      </c>
      <c r="Z170" s="3" t="str">
        <f t="shared" si="98"/>
        <v/>
      </c>
      <c r="AA170" s="5" t="str">
        <f t="shared" si="90"/>
        <v>No action</v>
      </c>
      <c r="AB170" s="5" t="str">
        <f t="shared" si="115"/>
        <v xml:space="preserve"> </v>
      </c>
      <c r="AC170" s="5">
        <f t="shared" si="99"/>
        <v>0</v>
      </c>
      <c r="AD170" s="3" t="str">
        <f t="shared" si="100"/>
        <v/>
      </c>
      <c r="AE170" s="3" t="str">
        <f t="shared" si="101"/>
        <v/>
      </c>
      <c r="AF170" s="11">
        <f t="shared" si="102"/>
        <v>0</v>
      </c>
      <c r="AG170" s="3" t="str">
        <f t="shared" si="103"/>
        <v/>
      </c>
      <c r="AH170" s="3" t="str">
        <f t="shared" si="104"/>
        <v/>
      </c>
      <c r="AI170" s="11">
        <f t="shared" si="105"/>
        <v>0</v>
      </c>
      <c r="AJ170" s="11" t="str">
        <f t="shared" si="106"/>
        <v/>
      </c>
      <c r="AK170" s="11" t="str">
        <f t="shared" si="107"/>
        <v/>
      </c>
      <c r="AL170" s="11">
        <f t="shared" si="108"/>
        <v>0</v>
      </c>
      <c r="AM170" s="11" t="str">
        <f t="shared" si="109"/>
        <v/>
      </c>
      <c r="AN170" s="11" t="str">
        <f t="shared" si="110"/>
        <v/>
      </c>
      <c r="AO170" s="4">
        <f t="shared" si="111"/>
        <v>1.0369058500914077</v>
      </c>
      <c r="AP170" s="169"/>
      <c r="AQ170" s="170">
        <f t="shared" si="112"/>
        <v>0</v>
      </c>
      <c r="AR170" s="170">
        <f t="shared" si="77"/>
        <v>0</v>
      </c>
      <c r="AS170" s="7"/>
      <c r="AT170" s="4">
        <f t="shared" si="113"/>
        <v>1.057853443022547</v>
      </c>
      <c r="AU170" s="4"/>
      <c r="AV170" s="5">
        <f t="shared" si="114"/>
        <v>0</v>
      </c>
      <c r="AW170" s="7"/>
    </row>
    <row r="171" spans="5:49" x14ac:dyDescent="0.25">
      <c r="E171" s="3">
        <v>71.05</v>
      </c>
      <c r="F171" s="3">
        <v>67.540000000000006</v>
      </c>
      <c r="G171" s="13">
        <f t="shared" si="78"/>
        <v>-1.660899653979242E-2</v>
      </c>
      <c r="H171" s="13">
        <f t="shared" si="79"/>
        <v>-1.1995318899941432E-2</v>
      </c>
      <c r="I171" s="4">
        <f t="shared" si="80"/>
        <v>1.0519692034350014</v>
      </c>
      <c r="J171" s="5">
        <f t="shared" si="81"/>
        <v>420</v>
      </c>
      <c r="K171" s="4">
        <f t="shared" si="82"/>
        <v>1.0103997400064997</v>
      </c>
      <c r="L171" s="4">
        <f t="shared" si="83"/>
        <v>1.0131865736704446</v>
      </c>
      <c r="M171" s="4">
        <f t="shared" si="84"/>
        <v>1.0144658753709199</v>
      </c>
      <c r="N171" s="4">
        <f t="shared" si="85"/>
        <v>1.0828940432261467</v>
      </c>
      <c r="O171" s="4">
        <f t="shared" si="86"/>
        <v>1.0841512890982856</v>
      </c>
      <c r="P171" s="4">
        <f t="shared" si="87"/>
        <v>1.0857984017944764</v>
      </c>
      <c r="Q171" s="4">
        <f t="shared" si="88"/>
        <v>1.0501364138587117</v>
      </c>
      <c r="R171" s="5">
        <f t="shared" si="91"/>
        <v>0</v>
      </c>
      <c r="S171" s="3" t="str">
        <f t="shared" si="92"/>
        <v/>
      </c>
      <c r="T171" s="3" t="str">
        <f t="shared" si="93"/>
        <v/>
      </c>
      <c r="U171" s="5">
        <f t="shared" si="94"/>
        <v>0</v>
      </c>
      <c r="V171" s="3" t="str">
        <f t="shared" si="95"/>
        <v/>
      </c>
      <c r="W171" s="3" t="str">
        <f t="shared" si="96"/>
        <v/>
      </c>
      <c r="X171" s="5">
        <f t="shared" si="89"/>
        <v>0</v>
      </c>
      <c r="Y171" s="3" t="str">
        <f t="shared" si="97"/>
        <v/>
      </c>
      <c r="Z171" s="3" t="str">
        <f t="shared" si="98"/>
        <v/>
      </c>
      <c r="AA171" s="5" t="str">
        <f t="shared" si="90"/>
        <v>No action</v>
      </c>
      <c r="AB171" s="5" t="str">
        <f t="shared" si="115"/>
        <v xml:space="preserve"> </v>
      </c>
      <c r="AC171" s="5">
        <f t="shared" si="99"/>
        <v>0</v>
      </c>
      <c r="AD171" s="3" t="str">
        <f t="shared" si="100"/>
        <v/>
      </c>
      <c r="AE171" s="3" t="str">
        <f t="shared" si="101"/>
        <v/>
      </c>
      <c r="AF171" s="11">
        <f t="shared" si="102"/>
        <v>0</v>
      </c>
      <c r="AG171" s="3" t="str">
        <f t="shared" si="103"/>
        <v/>
      </c>
      <c r="AH171" s="3" t="str">
        <f t="shared" si="104"/>
        <v/>
      </c>
      <c r="AI171" s="11">
        <f t="shared" si="105"/>
        <v>0</v>
      </c>
      <c r="AJ171" s="11" t="str">
        <f t="shared" si="106"/>
        <v/>
      </c>
      <c r="AK171" s="11" t="str">
        <f t="shared" si="107"/>
        <v/>
      </c>
      <c r="AL171" s="11">
        <f t="shared" si="108"/>
        <v>0</v>
      </c>
      <c r="AM171" s="11" t="str">
        <f t="shared" si="109"/>
        <v/>
      </c>
      <c r="AN171" s="11" t="str">
        <f t="shared" si="110"/>
        <v/>
      </c>
      <c r="AO171" s="4">
        <f t="shared" si="111"/>
        <v>1.0414495114006515</v>
      </c>
      <c r="AP171" s="169"/>
      <c r="AQ171" s="170">
        <f t="shared" si="112"/>
        <v>0</v>
      </c>
      <c r="AR171" s="170">
        <f t="shared" si="77"/>
        <v>0</v>
      </c>
      <c r="AS171" s="7"/>
      <c r="AT171" s="4">
        <f t="shared" si="113"/>
        <v>1.0624888954693514</v>
      </c>
      <c r="AU171" s="4"/>
      <c r="AV171" s="5">
        <f t="shared" si="114"/>
        <v>0</v>
      </c>
      <c r="AW171" s="7"/>
    </row>
    <row r="172" spans="5:49" x14ac:dyDescent="0.25">
      <c r="E172" s="3">
        <v>72.25</v>
      </c>
      <c r="F172" s="3">
        <v>68.36</v>
      </c>
      <c r="G172" s="13">
        <f t="shared" si="78"/>
        <v>2.9495582787118835E-2</v>
      </c>
      <c r="H172" s="13">
        <f t="shared" si="79"/>
        <v>1.3942450311480226E-2</v>
      </c>
      <c r="I172" s="4">
        <f t="shared" si="80"/>
        <v>1.0569046225863077</v>
      </c>
      <c r="J172" s="5">
        <f t="shared" si="81"/>
        <v>312</v>
      </c>
      <c r="K172" s="4">
        <f t="shared" si="82"/>
        <v>1.0103997400064997</v>
      </c>
      <c r="L172" s="4">
        <f t="shared" si="83"/>
        <v>1.0131865736704446</v>
      </c>
      <c r="M172" s="4">
        <f t="shared" si="84"/>
        <v>1.0144658753709199</v>
      </c>
      <c r="N172" s="4">
        <f t="shared" si="85"/>
        <v>1.0828940432261467</v>
      </c>
      <c r="O172" s="4">
        <f t="shared" si="86"/>
        <v>1.0841512890982856</v>
      </c>
      <c r="P172" s="4">
        <f t="shared" si="87"/>
        <v>1.0857984017944764</v>
      </c>
      <c r="Q172" s="4">
        <f t="shared" si="88"/>
        <v>1.0501364138587117</v>
      </c>
      <c r="R172" s="5">
        <f t="shared" si="91"/>
        <v>0</v>
      </c>
      <c r="S172" s="3" t="str">
        <f t="shared" si="92"/>
        <v/>
      </c>
      <c r="T172" s="3" t="str">
        <f t="shared" si="93"/>
        <v/>
      </c>
      <c r="U172" s="5">
        <f t="shared" si="94"/>
        <v>1</v>
      </c>
      <c r="V172" s="3">
        <f t="shared" si="95"/>
        <v>72.25</v>
      </c>
      <c r="W172" s="3">
        <f t="shared" si="96"/>
        <v>68.36</v>
      </c>
      <c r="X172" s="5">
        <f t="shared" si="89"/>
        <v>0</v>
      </c>
      <c r="Y172" s="3" t="str">
        <f t="shared" si="97"/>
        <v/>
      </c>
      <c r="Z172" s="3" t="str">
        <f t="shared" si="98"/>
        <v/>
      </c>
      <c r="AA172" s="5" t="str">
        <f t="shared" si="90"/>
        <v>No action</v>
      </c>
      <c r="AB172" s="5" t="str">
        <f t="shared" si="115"/>
        <v xml:space="preserve"> </v>
      </c>
      <c r="AC172" s="5">
        <f t="shared" si="99"/>
        <v>0</v>
      </c>
      <c r="AD172" s="3" t="str">
        <f t="shared" si="100"/>
        <v/>
      </c>
      <c r="AE172" s="3" t="str">
        <f t="shared" si="101"/>
        <v/>
      </c>
      <c r="AF172" s="11">
        <f t="shared" si="102"/>
        <v>0</v>
      </c>
      <c r="AG172" s="3" t="str">
        <f t="shared" si="103"/>
        <v/>
      </c>
      <c r="AH172" s="3" t="str">
        <f t="shared" si="104"/>
        <v/>
      </c>
      <c r="AI172" s="11">
        <f t="shared" si="105"/>
        <v>0</v>
      </c>
      <c r="AJ172" s="11" t="str">
        <f t="shared" si="106"/>
        <v/>
      </c>
      <c r="AK172" s="11" t="str">
        <f t="shared" si="107"/>
        <v/>
      </c>
      <c r="AL172" s="11">
        <f t="shared" si="108"/>
        <v>0</v>
      </c>
      <c r="AM172" s="11" t="str">
        <f t="shared" si="109"/>
        <v/>
      </c>
      <c r="AN172" s="11" t="str">
        <f t="shared" si="110"/>
        <v/>
      </c>
      <c r="AO172" s="4">
        <f t="shared" si="111"/>
        <v>1.0463355763604445</v>
      </c>
      <c r="AP172" s="169"/>
      <c r="AQ172" s="170">
        <f t="shared" si="112"/>
        <v>0</v>
      </c>
      <c r="AR172" s="170">
        <f t="shared" si="77"/>
        <v>0</v>
      </c>
      <c r="AS172" s="7"/>
      <c r="AT172" s="4">
        <f t="shared" si="113"/>
        <v>1.0674736688121709</v>
      </c>
      <c r="AU172" s="4"/>
      <c r="AV172" s="5">
        <f t="shared" si="114"/>
        <v>0</v>
      </c>
      <c r="AW172" s="7"/>
    </row>
    <row r="173" spans="5:49" x14ac:dyDescent="0.25">
      <c r="E173" s="3">
        <v>70.180000000000007</v>
      </c>
      <c r="F173" s="3">
        <v>67.42</v>
      </c>
      <c r="G173" s="13">
        <f t="shared" si="78"/>
        <v>-2.1199442119944178E-2</v>
      </c>
      <c r="H173" s="13">
        <f t="shared" si="79"/>
        <v>-1.9202793133546558E-2</v>
      </c>
      <c r="I173" s="4">
        <f t="shared" si="80"/>
        <v>1.0409374072975379</v>
      </c>
      <c r="J173" s="5">
        <f t="shared" si="81"/>
        <v>606</v>
      </c>
      <c r="K173" s="4">
        <f t="shared" si="82"/>
        <v>1.0103997400064997</v>
      </c>
      <c r="L173" s="4">
        <f t="shared" si="83"/>
        <v>1.0131865736704446</v>
      </c>
      <c r="M173" s="4">
        <f t="shared" si="84"/>
        <v>1.0144658753709199</v>
      </c>
      <c r="N173" s="4">
        <f t="shared" si="85"/>
        <v>1.0828940432261467</v>
      </c>
      <c r="O173" s="4">
        <f t="shared" si="86"/>
        <v>1.0841512890982856</v>
      </c>
      <c r="P173" s="4">
        <f t="shared" si="87"/>
        <v>1.0857984017944764</v>
      </c>
      <c r="Q173" s="4">
        <f t="shared" si="88"/>
        <v>1.0501364138587117</v>
      </c>
      <c r="R173" s="5">
        <f t="shared" si="91"/>
        <v>0</v>
      </c>
      <c r="S173" s="3" t="str">
        <f t="shared" si="92"/>
        <v/>
      </c>
      <c r="T173" s="3" t="str">
        <f t="shared" si="93"/>
        <v/>
      </c>
      <c r="U173" s="5">
        <f t="shared" si="94"/>
        <v>0</v>
      </c>
      <c r="V173" s="3" t="str">
        <f t="shared" si="95"/>
        <v/>
      </c>
      <c r="W173" s="3" t="str">
        <f t="shared" si="96"/>
        <v/>
      </c>
      <c r="X173" s="5">
        <f t="shared" si="89"/>
        <v>0</v>
      </c>
      <c r="Y173" s="3" t="str">
        <f t="shared" si="97"/>
        <v/>
      </c>
      <c r="Z173" s="3" t="str">
        <f t="shared" si="98"/>
        <v/>
      </c>
      <c r="AA173" s="5" t="str">
        <f t="shared" si="90"/>
        <v>No action</v>
      </c>
      <c r="AB173" s="5" t="str">
        <f t="shared" si="115"/>
        <v xml:space="preserve"> </v>
      </c>
      <c r="AC173" s="5">
        <f t="shared" si="99"/>
        <v>0</v>
      </c>
      <c r="AD173" s="3" t="str">
        <f t="shared" si="100"/>
        <v/>
      </c>
      <c r="AE173" s="3" t="str">
        <f t="shared" si="101"/>
        <v/>
      </c>
      <c r="AF173" s="11">
        <f t="shared" si="102"/>
        <v>0</v>
      </c>
      <c r="AG173" s="3" t="str">
        <f t="shared" si="103"/>
        <v/>
      </c>
      <c r="AH173" s="3" t="str">
        <f t="shared" si="104"/>
        <v/>
      </c>
      <c r="AI173" s="11">
        <f t="shared" si="105"/>
        <v>0</v>
      </c>
      <c r="AJ173" s="11" t="str">
        <f t="shared" si="106"/>
        <v/>
      </c>
      <c r="AK173" s="11" t="str">
        <f t="shared" si="107"/>
        <v/>
      </c>
      <c r="AL173" s="11">
        <f t="shared" si="108"/>
        <v>0</v>
      </c>
      <c r="AM173" s="11" t="str">
        <f t="shared" si="109"/>
        <v/>
      </c>
      <c r="AN173" s="11" t="str">
        <f t="shared" si="110"/>
        <v/>
      </c>
      <c r="AO173" s="4">
        <f t="shared" si="111"/>
        <v>1.0305280332245625</v>
      </c>
      <c r="AP173" s="169"/>
      <c r="AQ173" s="170">
        <f t="shared" si="112"/>
        <v>0</v>
      </c>
      <c r="AR173" s="170">
        <f t="shared" si="77"/>
        <v>0</v>
      </c>
      <c r="AS173" s="7"/>
      <c r="AT173" s="4">
        <f t="shared" si="113"/>
        <v>1.0513467813705133</v>
      </c>
      <c r="AU173" s="4"/>
      <c r="AV173" s="5">
        <f t="shared" si="114"/>
        <v>0</v>
      </c>
      <c r="AW173" s="7"/>
    </row>
    <row r="174" spans="5:49" x14ac:dyDescent="0.25">
      <c r="E174" s="3">
        <v>71.7</v>
      </c>
      <c r="F174" s="3">
        <v>68.739999999999995</v>
      </c>
      <c r="G174" s="13">
        <f t="shared" si="78"/>
        <v>-7.3376713277031325E-3</v>
      </c>
      <c r="H174" s="13">
        <f t="shared" si="79"/>
        <v>-6.7909261667389309E-3</v>
      </c>
      <c r="I174" s="4">
        <f t="shared" si="80"/>
        <v>1.0430608088449229</v>
      </c>
      <c r="J174" s="5">
        <f t="shared" si="81"/>
        <v>594</v>
      </c>
      <c r="K174" s="4">
        <f t="shared" si="82"/>
        <v>1.0103997400064997</v>
      </c>
      <c r="L174" s="4">
        <f t="shared" si="83"/>
        <v>1.0131865736704446</v>
      </c>
      <c r="M174" s="4">
        <f t="shared" si="84"/>
        <v>1.0144658753709199</v>
      </c>
      <c r="N174" s="4">
        <f t="shared" si="85"/>
        <v>1.0828940432261467</v>
      </c>
      <c r="O174" s="4">
        <f t="shared" si="86"/>
        <v>1.0841512890982856</v>
      </c>
      <c r="P174" s="4">
        <f t="shared" si="87"/>
        <v>1.0857984017944764</v>
      </c>
      <c r="Q174" s="4">
        <f t="shared" si="88"/>
        <v>1.0501364138587117</v>
      </c>
      <c r="R174" s="5">
        <f t="shared" si="91"/>
        <v>0</v>
      </c>
      <c r="S174" s="3" t="str">
        <f t="shared" si="92"/>
        <v/>
      </c>
      <c r="T174" s="3" t="str">
        <f t="shared" si="93"/>
        <v/>
      </c>
      <c r="U174" s="5">
        <f t="shared" si="94"/>
        <v>0</v>
      </c>
      <c r="V174" s="3" t="str">
        <f t="shared" si="95"/>
        <v/>
      </c>
      <c r="W174" s="3" t="str">
        <f t="shared" si="96"/>
        <v/>
      </c>
      <c r="X174" s="5">
        <f t="shared" si="89"/>
        <v>0</v>
      </c>
      <c r="Y174" s="3" t="str">
        <f t="shared" si="97"/>
        <v/>
      </c>
      <c r="Z174" s="3" t="str">
        <f t="shared" si="98"/>
        <v/>
      </c>
      <c r="AA174" s="5" t="str">
        <f t="shared" si="90"/>
        <v>No action</v>
      </c>
      <c r="AB174" s="5" t="str">
        <f t="shared" si="115"/>
        <v xml:space="preserve"> </v>
      </c>
      <c r="AC174" s="5">
        <f t="shared" si="99"/>
        <v>0</v>
      </c>
      <c r="AD174" s="3" t="str">
        <f t="shared" si="100"/>
        <v/>
      </c>
      <c r="AE174" s="3" t="str">
        <f t="shared" si="101"/>
        <v/>
      </c>
      <c r="AF174" s="11">
        <f t="shared" si="102"/>
        <v>0</v>
      </c>
      <c r="AG174" s="3" t="str">
        <f t="shared" si="103"/>
        <v/>
      </c>
      <c r="AH174" s="3" t="str">
        <f t="shared" si="104"/>
        <v/>
      </c>
      <c r="AI174" s="11">
        <f t="shared" si="105"/>
        <v>0</v>
      </c>
      <c r="AJ174" s="11" t="str">
        <f t="shared" si="106"/>
        <v/>
      </c>
      <c r="AK174" s="11" t="str">
        <f t="shared" si="107"/>
        <v/>
      </c>
      <c r="AL174" s="11">
        <f t="shared" si="108"/>
        <v>0</v>
      </c>
      <c r="AM174" s="11" t="str">
        <f t="shared" si="109"/>
        <v/>
      </c>
      <c r="AN174" s="11" t="str">
        <f t="shared" si="110"/>
        <v/>
      </c>
      <c r="AO174" s="4">
        <f t="shared" si="111"/>
        <v>1.0326302007564736</v>
      </c>
      <c r="AP174" s="169"/>
      <c r="AQ174" s="170">
        <f t="shared" si="112"/>
        <v>0</v>
      </c>
      <c r="AR174" s="170">
        <f t="shared" si="77"/>
        <v>0</v>
      </c>
      <c r="AS174" s="7"/>
      <c r="AT174" s="4">
        <f t="shared" si="113"/>
        <v>1.0534914169333722</v>
      </c>
      <c r="AU174" s="4"/>
      <c r="AV174" s="5">
        <f t="shared" si="114"/>
        <v>0</v>
      </c>
      <c r="AW174" s="7"/>
    </row>
    <row r="175" spans="5:49" x14ac:dyDescent="0.25">
      <c r="E175" s="3">
        <v>72.23</v>
      </c>
      <c r="F175" s="3">
        <v>69.209999999999994</v>
      </c>
      <c r="G175" s="13">
        <f t="shared" si="78"/>
        <v>8.3763786123134398E-3</v>
      </c>
      <c r="H175" s="13">
        <f t="shared" si="79"/>
        <v>1.0364963503649571E-2</v>
      </c>
      <c r="I175" s="4">
        <f t="shared" si="80"/>
        <v>1.0436353128160671</v>
      </c>
      <c r="J175" s="5">
        <f t="shared" si="81"/>
        <v>581</v>
      </c>
      <c r="K175" s="4">
        <f t="shared" si="82"/>
        <v>1.0103997400064997</v>
      </c>
      <c r="L175" s="4">
        <f t="shared" si="83"/>
        <v>1.0131865736704446</v>
      </c>
      <c r="M175" s="4">
        <f t="shared" si="84"/>
        <v>1.0144658753709199</v>
      </c>
      <c r="N175" s="4">
        <f t="shared" si="85"/>
        <v>1.0828940432261467</v>
      </c>
      <c r="O175" s="4">
        <f t="shared" si="86"/>
        <v>1.0841512890982856</v>
      </c>
      <c r="P175" s="4">
        <f t="shared" si="87"/>
        <v>1.0857984017944764</v>
      </c>
      <c r="Q175" s="4">
        <f t="shared" si="88"/>
        <v>1.0501364138587117</v>
      </c>
      <c r="R175" s="5">
        <f t="shared" si="91"/>
        <v>0</v>
      </c>
      <c r="S175" s="3" t="str">
        <f t="shared" si="92"/>
        <v/>
      </c>
      <c r="T175" s="3" t="str">
        <f t="shared" si="93"/>
        <v/>
      </c>
      <c r="U175" s="5">
        <f t="shared" si="94"/>
        <v>0</v>
      </c>
      <c r="V175" s="3" t="str">
        <f t="shared" si="95"/>
        <v/>
      </c>
      <c r="W175" s="3" t="str">
        <f t="shared" si="96"/>
        <v/>
      </c>
      <c r="X175" s="5">
        <f t="shared" si="89"/>
        <v>0</v>
      </c>
      <c r="Y175" s="3" t="str">
        <f t="shared" si="97"/>
        <v/>
      </c>
      <c r="Z175" s="3" t="str">
        <f t="shared" si="98"/>
        <v/>
      </c>
      <c r="AA175" s="5" t="str">
        <f t="shared" si="90"/>
        <v>No action</v>
      </c>
      <c r="AB175" s="5" t="str">
        <f t="shared" si="115"/>
        <v xml:space="preserve"> </v>
      </c>
      <c r="AC175" s="5">
        <f t="shared" si="99"/>
        <v>0</v>
      </c>
      <c r="AD175" s="3" t="str">
        <f t="shared" si="100"/>
        <v/>
      </c>
      <c r="AE175" s="3" t="str">
        <f t="shared" si="101"/>
        <v/>
      </c>
      <c r="AF175" s="11">
        <f t="shared" si="102"/>
        <v>0</v>
      </c>
      <c r="AG175" s="3" t="str">
        <f t="shared" si="103"/>
        <v/>
      </c>
      <c r="AH175" s="3" t="str">
        <f t="shared" si="104"/>
        <v/>
      </c>
      <c r="AI175" s="11">
        <f t="shared" si="105"/>
        <v>0</v>
      </c>
      <c r="AJ175" s="11" t="str">
        <f t="shared" si="106"/>
        <v/>
      </c>
      <c r="AK175" s="11" t="str">
        <f t="shared" si="107"/>
        <v/>
      </c>
      <c r="AL175" s="11">
        <f t="shared" si="108"/>
        <v>0</v>
      </c>
      <c r="AM175" s="11" t="str">
        <f t="shared" si="109"/>
        <v/>
      </c>
      <c r="AN175" s="11" t="str">
        <f t="shared" si="110"/>
        <v/>
      </c>
      <c r="AO175" s="4">
        <f t="shared" si="111"/>
        <v>1.0331989596879065</v>
      </c>
      <c r="AP175" s="169"/>
      <c r="AQ175" s="170">
        <f t="shared" si="112"/>
        <v>0</v>
      </c>
      <c r="AR175" s="170">
        <f t="shared" si="77"/>
        <v>0</v>
      </c>
      <c r="AS175" s="7"/>
      <c r="AT175" s="4">
        <f t="shared" si="113"/>
        <v>1.0540716659442277</v>
      </c>
      <c r="AU175" s="4"/>
      <c r="AV175" s="5">
        <f t="shared" si="114"/>
        <v>0</v>
      </c>
      <c r="AW175" s="7"/>
    </row>
    <row r="176" spans="5:49" x14ac:dyDescent="0.25">
      <c r="E176" s="3">
        <v>71.63</v>
      </c>
      <c r="F176" s="3">
        <v>68.5</v>
      </c>
      <c r="G176" s="13">
        <f t="shared" si="78"/>
        <v>5.5873725380628514E-4</v>
      </c>
      <c r="H176" s="13">
        <f t="shared" si="79"/>
        <v>-1.3121446274967363E-3</v>
      </c>
      <c r="I176" s="4">
        <f t="shared" si="80"/>
        <v>1.0456934306569343</v>
      </c>
      <c r="J176" s="5">
        <f t="shared" si="81"/>
        <v>553</v>
      </c>
      <c r="K176" s="4">
        <f t="shared" si="82"/>
        <v>1.0103997400064997</v>
      </c>
      <c r="L176" s="4">
        <f t="shared" si="83"/>
        <v>1.0131865736704446</v>
      </c>
      <c r="M176" s="4">
        <f t="shared" si="84"/>
        <v>1.0144658753709199</v>
      </c>
      <c r="N176" s="4">
        <f t="shared" si="85"/>
        <v>1.0828940432261467</v>
      </c>
      <c r="O176" s="4">
        <f t="shared" si="86"/>
        <v>1.0841512890982856</v>
      </c>
      <c r="P176" s="4">
        <f t="shared" si="87"/>
        <v>1.0857984017944764</v>
      </c>
      <c r="Q176" s="4">
        <f t="shared" si="88"/>
        <v>1.0501364138587117</v>
      </c>
      <c r="R176" s="5">
        <f t="shared" si="91"/>
        <v>0</v>
      </c>
      <c r="S176" s="3" t="str">
        <f t="shared" si="92"/>
        <v/>
      </c>
      <c r="T176" s="3" t="str">
        <f t="shared" si="93"/>
        <v/>
      </c>
      <c r="U176" s="5">
        <f t="shared" si="94"/>
        <v>0</v>
      </c>
      <c r="V176" s="3" t="str">
        <f t="shared" si="95"/>
        <v/>
      </c>
      <c r="W176" s="3" t="str">
        <f t="shared" si="96"/>
        <v/>
      </c>
      <c r="X176" s="5">
        <f t="shared" si="89"/>
        <v>0</v>
      </c>
      <c r="Y176" s="3" t="str">
        <f t="shared" si="97"/>
        <v/>
      </c>
      <c r="Z176" s="3" t="str">
        <f t="shared" si="98"/>
        <v/>
      </c>
      <c r="AA176" s="5" t="str">
        <f t="shared" si="90"/>
        <v>No action</v>
      </c>
      <c r="AB176" s="5" t="str">
        <f t="shared" si="115"/>
        <v xml:space="preserve"> </v>
      </c>
      <c r="AC176" s="5">
        <f t="shared" si="99"/>
        <v>0</v>
      </c>
      <c r="AD176" s="3" t="str">
        <f t="shared" si="100"/>
        <v/>
      </c>
      <c r="AE176" s="3" t="str">
        <f t="shared" si="101"/>
        <v/>
      </c>
      <c r="AF176" s="11">
        <f t="shared" si="102"/>
        <v>0</v>
      </c>
      <c r="AG176" s="3" t="str">
        <f t="shared" si="103"/>
        <v/>
      </c>
      <c r="AH176" s="3" t="str">
        <f t="shared" si="104"/>
        <v/>
      </c>
      <c r="AI176" s="11">
        <f t="shared" si="105"/>
        <v>0</v>
      </c>
      <c r="AJ176" s="11" t="str">
        <f t="shared" si="106"/>
        <v/>
      </c>
      <c r="AK176" s="11" t="str">
        <f t="shared" si="107"/>
        <v/>
      </c>
      <c r="AL176" s="11">
        <f t="shared" si="108"/>
        <v>0</v>
      </c>
      <c r="AM176" s="11" t="str">
        <f t="shared" si="109"/>
        <v/>
      </c>
      <c r="AN176" s="11" t="str">
        <f t="shared" si="110"/>
        <v/>
      </c>
      <c r="AO176" s="4">
        <f t="shared" si="111"/>
        <v>1.0352364963503651</v>
      </c>
      <c r="AP176" s="169"/>
      <c r="AQ176" s="170">
        <f t="shared" si="112"/>
        <v>0</v>
      </c>
      <c r="AR176" s="170">
        <f t="shared" si="77"/>
        <v>0</v>
      </c>
      <c r="AS176" s="7"/>
      <c r="AT176" s="4">
        <f t="shared" si="113"/>
        <v>1.0561503649635036</v>
      </c>
      <c r="AU176" s="4"/>
      <c r="AV176" s="5">
        <f t="shared" si="114"/>
        <v>0</v>
      </c>
      <c r="AW176" s="7"/>
    </row>
    <row r="177" spans="5:49" x14ac:dyDescent="0.25">
      <c r="E177" s="3">
        <v>71.59</v>
      </c>
      <c r="F177" s="3">
        <v>68.59</v>
      </c>
      <c r="G177" s="13">
        <f t="shared" si="78"/>
        <v>-1.9717924140764009E-2</v>
      </c>
      <c r="H177" s="13">
        <f t="shared" si="79"/>
        <v>-2.0002857551078557E-2</v>
      </c>
      <c r="I177" s="4">
        <f t="shared" si="80"/>
        <v>1.0437381542498907</v>
      </c>
      <c r="J177" s="5">
        <f t="shared" si="81"/>
        <v>578</v>
      </c>
      <c r="K177" s="4">
        <f t="shared" si="82"/>
        <v>1.0103997400064997</v>
      </c>
      <c r="L177" s="4">
        <f t="shared" si="83"/>
        <v>1.0131865736704446</v>
      </c>
      <c r="M177" s="4">
        <f t="shared" si="84"/>
        <v>1.0144658753709199</v>
      </c>
      <c r="N177" s="4">
        <f t="shared" si="85"/>
        <v>1.0828940432261467</v>
      </c>
      <c r="O177" s="4">
        <f t="shared" si="86"/>
        <v>1.0841512890982856</v>
      </c>
      <c r="P177" s="4">
        <f t="shared" si="87"/>
        <v>1.0857984017944764</v>
      </c>
      <c r="Q177" s="4">
        <f t="shared" si="88"/>
        <v>1.0501364138587117</v>
      </c>
      <c r="R177" s="5">
        <f t="shared" si="91"/>
        <v>0</v>
      </c>
      <c r="S177" s="3" t="str">
        <f t="shared" si="92"/>
        <v/>
      </c>
      <c r="T177" s="3" t="str">
        <f t="shared" si="93"/>
        <v/>
      </c>
      <c r="U177" s="5">
        <f t="shared" si="94"/>
        <v>0</v>
      </c>
      <c r="V177" s="3" t="str">
        <f t="shared" si="95"/>
        <v/>
      </c>
      <c r="W177" s="3" t="str">
        <f t="shared" si="96"/>
        <v/>
      </c>
      <c r="X177" s="5">
        <f t="shared" si="89"/>
        <v>0</v>
      </c>
      <c r="Y177" s="3" t="str">
        <f t="shared" si="97"/>
        <v/>
      </c>
      <c r="Z177" s="3" t="str">
        <f t="shared" si="98"/>
        <v/>
      </c>
      <c r="AA177" s="5" t="str">
        <f t="shared" si="90"/>
        <v>No action</v>
      </c>
      <c r="AB177" s="5" t="str">
        <f t="shared" si="115"/>
        <v xml:space="preserve"> </v>
      </c>
      <c r="AC177" s="5">
        <f t="shared" si="99"/>
        <v>0</v>
      </c>
      <c r="AD177" s="3" t="str">
        <f t="shared" si="100"/>
        <v/>
      </c>
      <c r="AE177" s="3" t="str">
        <f t="shared" si="101"/>
        <v/>
      </c>
      <c r="AF177" s="11">
        <f t="shared" si="102"/>
        <v>0</v>
      </c>
      <c r="AG177" s="3" t="str">
        <f t="shared" si="103"/>
        <v/>
      </c>
      <c r="AH177" s="3" t="str">
        <f t="shared" si="104"/>
        <v/>
      </c>
      <c r="AI177" s="11">
        <f t="shared" si="105"/>
        <v>0</v>
      </c>
      <c r="AJ177" s="11" t="str">
        <f t="shared" si="106"/>
        <v/>
      </c>
      <c r="AK177" s="11" t="str">
        <f t="shared" si="107"/>
        <v/>
      </c>
      <c r="AL177" s="11">
        <f t="shared" si="108"/>
        <v>0</v>
      </c>
      <c r="AM177" s="11" t="str">
        <f t="shared" si="109"/>
        <v/>
      </c>
      <c r="AN177" s="11" t="str">
        <f t="shared" si="110"/>
        <v/>
      </c>
      <c r="AO177" s="4">
        <f t="shared" si="111"/>
        <v>1.0333007727073917</v>
      </c>
      <c r="AP177" s="169"/>
      <c r="AQ177" s="170">
        <f t="shared" si="112"/>
        <v>0</v>
      </c>
      <c r="AR177" s="170">
        <f t="shared" si="77"/>
        <v>0</v>
      </c>
      <c r="AS177" s="7"/>
      <c r="AT177" s="4">
        <f t="shared" si="113"/>
        <v>1.0541755357923897</v>
      </c>
      <c r="AU177" s="4"/>
      <c r="AV177" s="5">
        <f t="shared" si="114"/>
        <v>0</v>
      </c>
      <c r="AW177" s="7"/>
    </row>
    <row r="178" spans="5:49" x14ac:dyDescent="0.25">
      <c r="E178" s="3">
        <v>73.03</v>
      </c>
      <c r="F178" s="3">
        <v>69.989999999999995</v>
      </c>
      <c r="G178" s="13">
        <f t="shared" si="78"/>
        <v>5.7843272276545399E-3</v>
      </c>
      <c r="H178" s="13">
        <f t="shared" si="79"/>
        <v>1.0102467888584155E-2</v>
      </c>
      <c r="I178" s="4">
        <f t="shared" si="80"/>
        <v>1.0434347763966281</v>
      </c>
      <c r="J178" s="5">
        <f t="shared" si="81"/>
        <v>588</v>
      </c>
      <c r="K178" s="4">
        <f t="shared" si="82"/>
        <v>1.0103997400064997</v>
      </c>
      <c r="L178" s="4">
        <f t="shared" si="83"/>
        <v>1.0131865736704446</v>
      </c>
      <c r="M178" s="4">
        <f t="shared" si="84"/>
        <v>1.0144658753709199</v>
      </c>
      <c r="N178" s="4">
        <f t="shared" si="85"/>
        <v>1.0828940432261467</v>
      </c>
      <c r="O178" s="4">
        <f t="shared" si="86"/>
        <v>1.0841512890982856</v>
      </c>
      <c r="P178" s="4">
        <f t="shared" si="87"/>
        <v>1.0857984017944764</v>
      </c>
      <c r="Q178" s="4">
        <f t="shared" si="88"/>
        <v>1.0501364138587117</v>
      </c>
      <c r="R178" s="5">
        <f t="shared" si="91"/>
        <v>0</v>
      </c>
      <c r="S178" s="3" t="str">
        <f t="shared" si="92"/>
        <v/>
      </c>
      <c r="T178" s="3" t="str">
        <f t="shared" si="93"/>
        <v/>
      </c>
      <c r="U178" s="5">
        <f t="shared" si="94"/>
        <v>0</v>
      </c>
      <c r="V178" s="3" t="str">
        <f t="shared" si="95"/>
        <v/>
      </c>
      <c r="W178" s="3" t="str">
        <f t="shared" si="96"/>
        <v/>
      </c>
      <c r="X178" s="5">
        <f t="shared" si="89"/>
        <v>0</v>
      </c>
      <c r="Y178" s="3" t="str">
        <f t="shared" si="97"/>
        <v/>
      </c>
      <c r="Z178" s="3" t="str">
        <f t="shared" si="98"/>
        <v/>
      </c>
      <c r="AA178" s="5" t="str">
        <f t="shared" si="90"/>
        <v>No action</v>
      </c>
      <c r="AB178" s="5" t="str">
        <f t="shared" si="115"/>
        <v xml:space="preserve"> </v>
      </c>
      <c r="AC178" s="5">
        <f t="shared" si="99"/>
        <v>0</v>
      </c>
      <c r="AD178" s="3" t="str">
        <f t="shared" si="100"/>
        <v/>
      </c>
      <c r="AE178" s="3" t="str">
        <f t="shared" si="101"/>
        <v/>
      </c>
      <c r="AF178" s="11">
        <f t="shared" si="102"/>
        <v>0</v>
      </c>
      <c r="AG178" s="3" t="str">
        <f t="shared" si="103"/>
        <v/>
      </c>
      <c r="AH178" s="3" t="str">
        <f t="shared" si="104"/>
        <v/>
      </c>
      <c r="AI178" s="11">
        <f t="shared" si="105"/>
        <v>0</v>
      </c>
      <c r="AJ178" s="11" t="str">
        <f t="shared" si="106"/>
        <v/>
      </c>
      <c r="AK178" s="11" t="str">
        <f t="shared" si="107"/>
        <v/>
      </c>
      <c r="AL178" s="11">
        <f t="shared" si="108"/>
        <v>0</v>
      </c>
      <c r="AM178" s="11" t="str">
        <f t="shared" si="109"/>
        <v/>
      </c>
      <c r="AN178" s="11" t="str">
        <f t="shared" si="110"/>
        <v/>
      </c>
      <c r="AO178" s="4">
        <f t="shared" si="111"/>
        <v>1.0330004286326617</v>
      </c>
      <c r="AP178" s="169"/>
      <c r="AQ178" s="170">
        <f t="shared" si="112"/>
        <v>0</v>
      </c>
      <c r="AR178" s="170">
        <f t="shared" si="77"/>
        <v>0</v>
      </c>
      <c r="AS178" s="7"/>
      <c r="AT178" s="4">
        <f t="shared" si="113"/>
        <v>1.0538691241605944</v>
      </c>
      <c r="AU178" s="4"/>
      <c r="AV178" s="5">
        <f t="shared" si="114"/>
        <v>0</v>
      </c>
      <c r="AW178" s="7"/>
    </row>
    <row r="179" spans="5:49" x14ac:dyDescent="0.25">
      <c r="E179" s="3">
        <v>72.61</v>
      </c>
      <c r="F179" s="3">
        <v>69.290000000000006</v>
      </c>
      <c r="G179" s="13">
        <f t="shared" si="78"/>
        <v>1.2833031106151527E-2</v>
      </c>
      <c r="H179" s="13">
        <f t="shared" si="79"/>
        <v>1.3752743233357956E-2</v>
      </c>
      <c r="I179" s="4">
        <f t="shared" si="80"/>
        <v>1.0479145619858565</v>
      </c>
      <c r="J179" s="5">
        <f t="shared" si="81"/>
        <v>499</v>
      </c>
      <c r="K179" s="4">
        <f t="shared" si="82"/>
        <v>1.0103997400064997</v>
      </c>
      <c r="L179" s="4">
        <f t="shared" si="83"/>
        <v>1.0131865736704446</v>
      </c>
      <c r="M179" s="4">
        <f t="shared" si="84"/>
        <v>1.0144658753709199</v>
      </c>
      <c r="N179" s="4">
        <f t="shared" si="85"/>
        <v>1.0828940432261467</v>
      </c>
      <c r="O179" s="4">
        <f t="shared" si="86"/>
        <v>1.0841512890982856</v>
      </c>
      <c r="P179" s="4">
        <f t="shared" si="87"/>
        <v>1.0857984017944764</v>
      </c>
      <c r="Q179" s="4">
        <f t="shared" si="88"/>
        <v>1.0501364138587117</v>
      </c>
      <c r="R179" s="5">
        <f t="shared" si="91"/>
        <v>0</v>
      </c>
      <c r="S179" s="3" t="str">
        <f t="shared" si="92"/>
        <v/>
      </c>
      <c r="T179" s="3" t="str">
        <f t="shared" si="93"/>
        <v/>
      </c>
      <c r="U179" s="5">
        <f t="shared" si="94"/>
        <v>0</v>
      </c>
      <c r="V179" s="3" t="str">
        <f t="shared" si="95"/>
        <v/>
      </c>
      <c r="W179" s="3" t="str">
        <f t="shared" si="96"/>
        <v/>
      </c>
      <c r="X179" s="5">
        <f t="shared" si="89"/>
        <v>0</v>
      </c>
      <c r="Y179" s="3" t="str">
        <f t="shared" si="97"/>
        <v/>
      </c>
      <c r="Z179" s="3" t="str">
        <f t="shared" si="98"/>
        <v/>
      </c>
      <c r="AA179" s="5" t="str">
        <f t="shared" si="90"/>
        <v>No action</v>
      </c>
      <c r="AB179" s="5" t="str">
        <f t="shared" si="115"/>
        <v xml:space="preserve"> </v>
      </c>
      <c r="AC179" s="5">
        <f t="shared" si="99"/>
        <v>0</v>
      </c>
      <c r="AD179" s="3" t="str">
        <f t="shared" si="100"/>
        <v/>
      </c>
      <c r="AE179" s="3" t="str">
        <f t="shared" si="101"/>
        <v/>
      </c>
      <c r="AF179" s="11">
        <f t="shared" si="102"/>
        <v>0</v>
      </c>
      <c r="AG179" s="3" t="str">
        <f t="shared" si="103"/>
        <v/>
      </c>
      <c r="AH179" s="3" t="str">
        <f t="shared" si="104"/>
        <v/>
      </c>
      <c r="AI179" s="11">
        <f t="shared" si="105"/>
        <v>0</v>
      </c>
      <c r="AJ179" s="11" t="str">
        <f t="shared" si="106"/>
        <v/>
      </c>
      <c r="AK179" s="11" t="str">
        <f t="shared" si="107"/>
        <v/>
      </c>
      <c r="AL179" s="11">
        <f t="shared" si="108"/>
        <v>0</v>
      </c>
      <c r="AM179" s="11" t="str">
        <f t="shared" si="109"/>
        <v/>
      </c>
      <c r="AN179" s="11" t="str">
        <f t="shared" si="110"/>
        <v/>
      </c>
      <c r="AO179" s="4">
        <f t="shared" si="111"/>
        <v>1.037435416365998</v>
      </c>
      <c r="AP179" s="169"/>
      <c r="AQ179" s="170">
        <f t="shared" si="112"/>
        <v>0</v>
      </c>
      <c r="AR179" s="170">
        <f t="shared" si="77"/>
        <v>0</v>
      </c>
      <c r="AS179" s="7"/>
      <c r="AT179" s="4">
        <f t="shared" si="113"/>
        <v>1.0583937076057151</v>
      </c>
      <c r="AU179" s="4"/>
      <c r="AV179" s="5">
        <f t="shared" si="114"/>
        <v>0</v>
      </c>
      <c r="AW179" s="7"/>
    </row>
    <row r="180" spans="5:49" x14ac:dyDescent="0.25">
      <c r="E180" s="3">
        <v>71.69</v>
      </c>
      <c r="F180" s="3">
        <v>68.349999999999994</v>
      </c>
      <c r="G180" s="13">
        <f t="shared" si="78"/>
        <v>-1.2534435261707944E-2</v>
      </c>
      <c r="H180" s="13">
        <f t="shared" si="79"/>
        <v>-1.3708513708513781E-2</v>
      </c>
      <c r="I180" s="4">
        <f t="shared" si="80"/>
        <v>1.0488661302121434</v>
      </c>
      <c r="J180" s="5">
        <f t="shared" si="81"/>
        <v>483</v>
      </c>
      <c r="K180" s="4">
        <f t="shared" si="82"/>
        <v>1.0103997400064997</v>
      </c>
      <c r="L180" s="4">
        <f t="shared" si="83"/>
        <v>1.0131865736704446</v>
      </c>
      <c r="M180" s="4">
        <f t="shared" si="84"/>
        <v>1.0144658753709199</v>
      </c>
      <c r="N180" s="4">
        <f t="shared" si="85"/>
        <v>1.0828940432261467</v>
      </c>
      <c r="O180" s="4">
        <f t="shared" si="86"/>
        <v>1.0841512890982856</v>
      </c>
      <c r="P180" s="4">
        <f t="shared" si="87"/>
        <v>1.0857984017944764</v>
      </c>
      <c r="Q180" s="4">
        <f t="shared" si="88"/>
        <v>1.0501364138587117</v>
      </c>
      <c r="R180" s="5">
        <f t="shared" si="91"/>
        <v>0</v>
      </c>
      <c r="S180" s="3" t="str">
        <f t="shared" si="92"/>
        <v/>
      </c>
      <c r="T180" s="3" t="str">
        <f t="shared" si="93"/>
        <v/>
      </c>
      <c r="U180" s="5">
        <f t="shared" si="94"/>
        <v>0</v>
      </c>
      <c r="V180" s="3" t="str">
        <f t="shared" si="95"/>
        <v/>
      </c>
      <c r="W180" s="3" t="str">
        <f t="shared" si="96"/>
        <v/>
      </c>
      <c r="X180" s="5">
        <f t="shared" si="89"/>
        <v>0</v>
      </c>
      <c r="Y180" s="3" t="str">
        <f t="shared" si="97"/>
        <v/>
      </c>
      <c r="Z180" s="3" t="str">
        <f t="shared" si="98"/>
        <v/>
      </c>
      <c r="AA180" s="5" t="str">
        <f t="shared" si="90"/>
        <v>No action</v>
      </c>
      <c r="AB180" s="5" t="str">
        <f t="shared" si="115"/>
        <v xml:space="preserve"> </v>
      </c>
      <c r="AC180" s="5">
        <f t="shared" si="99"/>
        <v>0</v>
      </c>
      <c r="AD180" s="3" t="str">
        <f t="shared" si="100"/>
        <v/>
      </c>
      <c r="AE180" s="3" t="str">
        <f t="shared" si="101"/>
        <v/>
      </c>
      <c r="AF180" s="11">
        <f t="shared" si="102"/>
        <v>0</v>
      </c>
      <c r="AG180" s="3" t="str">
        <f t="shared" si="103"/>
        <v/>
      </c>
      <c r="AH180" s="3" t="str">
        <f t="shared" si="104"/>
        <v/>
      </c>
      <c r="AI180" s="11">
        <f t="shared" si="105"/>
        <v>0</v>
      </c>
      <c r="AJ180" s="11" t="str">
        <f t="shared" si="106"/>
        <v/>
      </c>
      <c r="AK180" s="11" t="str">
        <f t="shared" si="107"/>
        <v/>
      </c>
      <c r="AL180" s="11">
        <f t="shared" si="108"/>
        <v>0</v>
      </c>
      <c r="AM180" s="11" t="str">
        <f t="shared" si="109"/>
        <v/>
      </c>
      <c r="AN180" s="11" t="str">
        <f t="shared" si="110"/>
        <v/>
      </c>
      <c r="AO180" s="4">
        <f t="shared" si="111"/>
        <v>1.038377468910022</v>
      </c>
      <c r="AP180" s="169"/>
      <c r="AQ180" s="170">
        <f t="shared" si="112"/>
        <v>0</v>
      </c>
      <c r="AR180" s="170">
        <f t="shared" si="77"/>
        <v>0</v>
      </c>
      <c r="AS180" s="7"/>
      <c r="AT180" s="4">
        <f t="shared" si="113"/>
        <v>1.0593547915142647</v>
      </c>
      <c r="AU180" s="4"/>
      <c r="AV180" s="5">
        <f t="shared" si="114"/>
        <v>0</v>
      </c>
      <c r="AW180" s="7"/>
    </row>
    <row r="181" spans="5:49" x14ac:dyDescent="0.25">
      <c r="E181" s="3">
        <v>72.599999999999994</v>
      </c>
      <c r="F181" s="3">
        <v>69.3</v>
      </c>
      <c r="G181" s="13">
        <f t="shared" si="78"/>
        <v>1.6095171448565315E-2</v>
      </c>
      <c r="H181" s="13">
        <f t="shared" si="79"/>
        <v>1.7023774581743423E-2</v>
      </c>
      <c r="I181" s="4">
        <f t="shared" si="80"/>
        <v>1.0476190476190477</v>
      </c>
      <c r="J181" s="5">
        <f t="shared" si="81"/>
        <v>504</v>
      </c>
      <c r="K181" s="4">
        <f t="shared" si="82"/>
        <v>1.0103997400064997</v>
      </c>
      <c r="L181" s="4">
        <f t="shared" si="83"/>
        <v>1.0131865736704446</v>
      </c>
      <c r="M181" s="4">
        <f t="shared" si="84"/>
        <v>1.0144658753709199</v>
      </c>
      <c r="N181" s="4">
        <f t="shared" si="85"/>
        <v>1.0828940432261467</v>
      </c>
      <c r="O181" s="4">
        <f t="shared" si="86"/>
        <v>1.0841512890982856</v>
      </c>
      <c r="P181" s="4">
        <f t="shared" si="87"/>
        <v>1.0857984017944764</v>
      </c>
      <c r="Q181" s="4">
        <f t="shared" si="88"/>
        <v>1.0501364138587117</v>
      </c>
      <c r="R181" s="5">
        <f t="shared" si="91"/>
        <v>0</v>
      </c>
      <c r="S181" s="3" t="str">
        <f t="shared" si="92"/>
        <v/>
      </c>
      <c r="T181" s="3" t="str">
        <f t="shared" si="93"/>
        <v/>
      </c>
      <c r="U181" s="5">
        <f t="shared" si="94"/>
        <v>0</v>
      </c>
      <c r="V181" s="3" t="str">
        <f t="shared" si="95"/>
        <v/>
      </c>
      <c r="W181" s="3" t="str">
        <f t="shared" si="96"/>
        <v/>
      </c>
      <c r="X181" s="5">
        <f t="shared" si="89"/>
        <v>0</v>
      </c>
      <c r="Y181" s="3" t="str">
        <f t="shared" si="97"/>
        <v/>
      </c>
      <c r="Z181" s="3" t="str">
        <f t="shared" si="98"/>
        <v/>
      </c>
      <c r="AA181" s="5" t="str">
        <f t="shared" si="90"/>
        <v>No action</v>
      </c>
      <c r="AB181" s="5" t="str">
        <f t="shared" si="115"/>
        <v xml:space="preserve"> </v>
      </c>
      <c r="AC181" s="5">
        <f t="shared" si="99"/>
        <v>0</v>
      </c>
      <c r="AD181" s="3" t="str">
        <f t="shared" si="100"/>
        <v/>
      </c>
      <c r="AE181" s="3" t="str">
        <f t="shared" si="101"/>
        <v/>
      </c>
      <c r="AF181" s="11">
        <f t="shared" si="102"/>
        <v>0</v>
      </c>
      <c r="AG181" s="3" t="str">
        <f t="shared" si="103"/>
        <v/>
      </c>
      <c r="AH181" s="3" t="str">
        <f t="shared" si="104"/>
        <v/>
      </c>
      <c r="AI181" s="11">
        <f t="shared" si="105"/>
        <v>0</v>
      </c>
      <c r="AJ181" s="11" t="str">
        <f t="shared" si="106"/>
        <v/>
      </c>
      <c r="AK181" s="11" t="str">
        <f t="shared" si="107"/>
        <v/>
      </c>
      <c r="AL181" s="11">
        <f t="shared" si="108"/>
        <v>0</v>
      </c>
      <c r="AM181" s="11" t="str">
        <f t="shared" si="109"/>
        <v/>
      </c>
      <c r="AN181" s="11" t="str">
        <f t="shared" si="110"/>
        <v/>
      </c>
      <c r="AO181" s="4">
        <f t="shared" si="111"/>
        <v>1.0371428571428571</v>
      </c>
      <c r="AP181" s="169"/>
      <c r="AQ181" s="170">
        <f t="shared" si="112"/>
        <v>0</v>
      </c>
      <c r="AR181" s="170">
        <f t="shared" si="77"/>
        <v>0</v>
      </c>
      <c r="AS181" s="7"/>
      <c r="AT181" s="4">
        <f t="shared" si="113"/>
        <v>1.0580952380952382</v>
      </c>
      <c r="AU181" s="4"/>
      <c r="AV181" s="5">
        <f t="shared" si="114"/>
        <v>0</v>
      </c>
      <c r="AW181" s="7"/>
    </row>
    <row r="182" spans="5:49" x14ac:dyDescent="0.25">
      <c r="E182" s="3">
        <v>71.45</v>
      </c>
      <c r="F182" s="3">
        <v>68.14</v>
      </c>
      <c r="G182" s="13">
        <f t="shared" si="78"/>
        <v>-2.0159078442128386E-2</v>
      </c>
      <c r="H182" s="13">
        <f t="shared" si="79"/>
        <v>-2.2662076878944282E-2</v>
      </c>
      <c r="I182" s="4">
        <f t="shared" si="80"/>
        <v>1.0485764602289405</v>
      </c>
      <c r="J182" s="5">
        <f t="shared" si="81"/>
        <v>486</v>
      </c>
      <c r="K182" s="4">
        <f t="shared" si="82"/>
        <v>1.0103997400064997</v>
      </c>
      <c r="L182" s="4">
        <f t="shared" si="83"/>
        <v>1.0131865736704446</v>
      </c>
      <c r="M182" s="4">
        <f t="shared" si="84"/>
        <v>1.0144658753709199</v>
      </c>
      <c r="N182" s="4">
        <f t="shared" si="85"/>
        <v>1.0828940432261467</v>
      </c>
      <c r="O182" s="4">
        <f t="shared" si="86"/>
        <v>1.0841512890982856</v>
      </c>
      <c r="P182" s="4">
        <f t="shared" si="87"/>
        <v>1.0857984017944764</v>
      </c>
      <c r="Q182" s="4">
        <f t="shared" si="88"/>
        <v>1.0501364138587117</v>
      </c>
      <c r="R182" s="5">
        <f t="shared" si="91"/>
        <v>0</v>
      </c>
      <c r="S182" s="3" t="str">
        <f t="shared" si="92"/>
        <v/>
      </c>
      <c r="T182" s="3" t="str">
        <f t="shared" si="93"/>
        <v/>
      </c>
      <c r="U182" s="5">
        <f t="shared" si="94"/>
        <v>0</v>
      </c>
      <c r="V182" s="3" t="str">
        <f t="shared" si="95"/>
        <v/>
      </c>
      <c r="W182" s="3" t="str">
        <f t="shared" si="96"/>
        <v/>
      </c>
      <c r="X182" s="5">
        <f t="shared" si="89"/>
        <v>0</v>
      </c>
      <c r="Y182" s="3" t="str">
        <f t="shared" si="97"/>
        <v/>
      </c>
      <c r="Z182" s="3" t="str">
        <f t="shared" si="98"/>
        <v/>
      </c>
      <c r="AA182" s="5" t="str">
        <f t="shared" si="90"/>
        <v>No action</v>
      </c>
      <c r="AB182" s="5" t="str">
        <f t="shared" si="115"/>
        <v xml:space="preserve"> </v>
      </c>
      <c r="AC182" s="5">
        <f t="shared" si="99"/>
        <v>0</v>
      </c>
      <c r="AD182" s="3" t="str">
        <f t="shared" si="100"/>
        <v/>
      </c>
      <c r="AE182" s="3" t="str">
        <f t="shared" si="101"/>
        <v/>
      </c>
      <c r="AF182" s="11">
        <f t="shared" si="102"/>
        <v>0</v>
      </c>
      <c r="AG182" s="3" t="str">
        <f t="shared" si="103"/>
        <v/>
      </c>
      <c r="AH182" s="3" t="str">
        <f t="shared" si="104"/>
        <v/>
      </c>
      <c r="AI182" s="11">
        <f t="shared" si="105"/>
        <v>0</v>
      </c>
      <c r="AJ182" s="11" t="str">
        <f t="shared" si="106"/>
        <v/>
      </c>
      <c r="AK182" s="11" t="str">
        <f t="shared" si="107"/>
        <v/>
      </c>
      <c r="AL182" s="11">
        <f t="shared" si="108"/>
        <v>0</v>
      </c>
      <c r="AM182" s="11" t="str">
        <f t="shared" si="109"/>
        <v/>
      </c>
      <c r="AN182" s="11" t="str">
        <f t="shared" si="110"/>
        <v/>
      </c>
      <c r="AO182" s="4">
        <f t="shared" si="111"/>
        <v>1.0380906956266511</v>
      </c>
      <c r="AP182" s="169"/>
      <c r="AQ182" s="170">
        <f t="shared" si="112"/>
        <v>0</v>
      </c>
      <c r="AR182" s="170">
        <f t="shared" si="77"/>
        <v>0</v>
      </c>
      <c r="AS182" s="7"/>
      <c r="AT182" s="4">
        <f t="shared" si="113"/>
        <v>1.0590622248312298</v>
      </c>
      <c r="AU182" s="4"/>
      <c r="AV182" s="5">
        <f t="shared" si="114"/>
        <v>0</v>
      </c>
      <c r="AW182" s="7"/>
    </row>
    <row r="183" spans="5:49" x14ac:dyDescent="0.25">
      <c r="E183" s="3">
        <v>72.92</v>
      </c>
      <c r="F183" s="3">
        <v>69.72</v>
      </c>
      <c r="G183" s="13">
        <f t="shared" si="78"/>
        <v>-8.0261188953884011E-3</v>
      </c>
      <c r="H183" s="13">
        <f t="shared" si="79"/>
        <v>-1.0361958836053953E-2</v>
      </c>
      <c r="I183" s="4">
        <f t="shared" si="80"/>
        <v>1.0458978772231784</v>
      </c>
      <c r="J183" s="5">
        <f t="shared" si="81"/>
        <v>547</v>
      </c>
      <c r="K183" s="4">
        <f t="shared" si="82"/>
        <v>1.0103997400064997</v>
      </c>
      <c r="L183" s="4">
        <f t="shared" si="83"/>
        <v>1.0131865736704446</v>
      </c>
      <c r="M183" s="4">
        <f t="shared" si="84"/>
        <v>1.0144658753709199</v>
      </c>
      <c r="N183" s="4">
        <f t="shared" si="85"/>
        <v>1.0828940432261467</v>
      </c>
      <c r="O183" s="4">
        <f t="shared" si="86"/>
        <v>1.0841512890982856</v>
      </c>
      <c r="P183" s="4">
        <f t="shared" si="87"/>
        <v>1.0857984017944764</v>
      </c>
      <c r="Q183" s="4">
        <f t="shared" si="88"/>
        <v>1.0501364138587117</v>
      </c>
      <c r="R183" s="5">
        <f t="shared" si="91"/>
        <v>0</v>
      </c>
      <c r="S183" s="3" t="str">
        <f t="shared" si="92"/>
        <v/>
      </c>
      <c r="T183" s="3" t="str">
        <f t="shared" si="93"/>
        <v/>
      </c>
      <c r="U183" s="5">
        <f t="shared" si="94"/>
        <v>0</v>
      </c>
      <c r="V183" s="3" t="str">
        <f t="shared" si="95"/>
        <v/>
      </c>
      <c r="W183" s="3" t="str">
        <f t="shared" si="96"/>
        <v/>
      </c>
      <c r="X183" s="5">
        <f t="shared" si="89"/>
        <v>0</v>
      </c>
      <c r="Y183" s="3" t="str">
        <f t="shared" si="97"/>
        <v/>
      </c>
      <c r="Z183" s="3" t="str">
        <f t="shared" si="98"/>
        <v/>
      </c>
      <c r="AA183" s="5" t="str">
        <f t="shared" si="90"/>
        <v>No action</v>
      </c>
      <c r="AB183" s="5" t="str">
        <f t="shared" si="115"/>
        <v xml:space="preserve"> </v>
      </c>
      <c r="AC183" s="5">
        <f t="shared" si="99"/>
        <v>0</v>
      </c>
      <c r="AD183" s="3" t="str">
        <f t="shared" si="100"/>
        <v/>
      </c>
      <c r="AE183" s="3" t="str">
        <f t="shared" si="101"/>
        <v/>
      </c>
      <c r="AF183" s="11">
        <f t="shared" si="102"/>
        <v>0</v>
      </c>
      <c r="AG183" s="3" t="str">
        <f t="shared" si="103"/>
        <v/>
      </c>
      <c r="AH183" s="3" t="str">
        <f t="shared" si="104"/>
        <v/>
      </c>
      <c r="AI183" s="11">
        <f t="shared" si="105"/>
        <v>0</v>
      </c>
      <c r="AJ183" s="11" t="str">
        <f t="shared" si="106"/>
        <v/>
      </c>
      <c r="AK183" s="11" t="str">
        <f t="shared" si="107"/>
        <v/>
      </c>
      <c r="AL183" s="11">
        <f t="shared" si="108"/>
        <v>0</v>
      </c>
      <c r="AM183" s="11" t="str">
        <f t="shared" si="109"/>
        <v/>
      </c>
      <c r="AN183" s="11" t="str">
        <f t="shared" si="110"/>
        <v/>
      </c>
      <c r="AO183" s="4">
        <f t="shared" si="111"/>
        <v>1.0354388984509466</v>
      </c>
      <c r="AP183" s="169"/>
      <c r="AQ183" s="170">
        <f t="shared" si="112"/>
        <v>0</v>
      </c>
      <c r="AR183" s="170">
        <f t="shared" si="77"/>
        <v>0</v>
      </c>
      <c r="AS183" s="7"/>
      <c r="AT183" s="4">
        <f t="shared" si="113"/>
        <v>1.0563568559954102</v>
      </c>
      <c r="AU183" s="4"/>
      <c r="AV183" s="5">
        <f t="shared" si="114"/>
        <v>0</v>
      </c>
      <c r="AW183" s="7"/>
    </row>
    <row r="184" spans="5:49" x14ac:dyDescent="0.25">
      <c r="E184" s="3">
        <v>73.510000000000005</v>
      </c>
      <c r="F184" s="3">
        <v>70.45</v>
      </c>
      <c r="G184" s="13">
        <f t="shared" si="78"/>
        <v>-1.2228260869563412E-3</v>
      </c>
      <c r="H184" s="13">
        <f t="shared" si="79"/>
        <v>-1.4192449616790004E-4</v>
      </c>
      <c r="I184" s="4">
        <f t="shared" si="80"/>
        <v>1.0434350603264726</v>
      </c>
      <c r="J184" s="5">
        <f t="shared" si="81"/>
        <v>587</v>
      </c>
      <c r="K184" s="4">
        <f t="shared" si="82"/>
        <v>1.0103997400064997</v>
      </c>
      <c r="L184" s="4">
        <f t="shared" si="83"/>
        <v>1.0131865736704446</v>
      </c>
      <c r="M184" s="4">
        <f t="shared" si="84"/>
        <v>1.0144658753709199</v>
      </c>
      <c r="N184" s="4">
        <f t="shared" si="85"/>
        <v>1.0828940432261467</v>
      </c>
      <c r="O184" s="4">
        <f t="shared" si="86"/>
        <v>1.0841512890982856</v>
      </c>
      <c r="P184" s="4">
        <f t="shared" si="87"/>
        <v>1.0857984017944764</v>
      </c>
      <c r="Q184" s="4">
        <f t="shared" si="88"/>
        <v>1.0501364138587117</v>
      </c>
      <c r="R184" s="5">
        <f t="shared" si="91"/>
        <v>0</v>
      </c>
      <c r="S184" s="3" t="str">
        <f t="shared" si="92"/>
        <v/>
      </c>
      <c r="T184" s="3" t="str">
        <f t="shared" si="93"/>
        <v/>
      </c>
      <c r="U184" s="5">
        <f t="shared" si="94"/>
        <v>0</v>
      </c>
      <c r="V184" s="3" t="str">
        <f t="shared" si="95"/>
        <v/>
      </c>
      <c r="W184" s="3" t="str">
        <f t="shared" si="96"/>
        <v/>
      </c>
      <c r="X184" s="5">
        <f t="shared" si="89"/>
        <v>0</v>
      </c>
      <c r="Y184" s="3" t="str">
        <f t="shared" si="97"/>
        <v/>
      </c>
      <c r="Z184" s="3" t="str">
        <f t="shared" si="98"/>
        <v/>
      </c>
      <c r="AA184" s="5" t="str">
        <f t="shared" si="90"/>
        <v>No action</v>
      </c>
      <c r="AB184" s="5" t="str">
        <f t="shared" si="115"/>
        <v xml:space="preserve"> </v>
      </c>
      <c r="AC184" s="5">
        <f t="shared" si="99"/>
        <v>0</v>
      </c>
      <c r="AD184" s="3" t="str">
        <f t="shared" si="100"/>
        <v/>
      </c>
      <c r="AE184" s="3" t="str">
        <f t="shared" si="101"/>
        <v/>
      </c>
      <c r="AF184" s="11">
        <f t="shared" si="102"/>
        <v>0</v>
      </c>
      <c r="AG184" s="3" t="str">
        <f t="shared" si="103"/>
        <v/>
      </c>
      <c r="AH184" s="3" t="str">
        <f t="shared" si="104"/>
        <v/>
      </c>
      <c r="AI184" s="11">
        <f t="shared" si="105"/>
        <v>0</v>
      </c>
      <c r="AJ184" s="11" t="str">
        <f t="shared" si="106"/>
        <v/>
      </c>
      <c r="AK184" s="11" t="str">
        <f t="shared" si="107"/>
        <v/>
      </c>
      <c r="AL184" s="11">
        <f t="shared" si="108"/>
        <v>0</v>
      </c>
      <c r="AM184" s="11" t="str">
        <f t="shared" si="109"/>
        <v/>
      </c>
      <c r="AN184" s="11" t="str">
        <f t="shared" si="110"/>
        <v/>
      </c>
      <c r="AO184" s="4">
        <f t="shared" si="111"/>
        <v>1.0330007097232079</v>
      </c>
      <c r="AP184" s="169"/>
      <c r="AQ184" s="170">
        <f t="shared" si="112"/>
        <v>0</v>
      </c>
      <c r="AR184" s="170">
        <f t="shared" si="77"/>
        <v>0</v>
      </c>
      <c r="AS184" s="7"/>
      <c r="AT184" s="4">
        <f t="shared" si="113"/>
        <v>1.0538694109297373</v>
      </c>
      <c r="AU184" s="4"/>
      <c r="AV184" s="5">
        <f t="shared" si="114"/>
        <v>0</v>
      </c>
      <c r="AW184" s="7"/>
    </row>
    <row r="185" spans="5:49" x14ac:dyDescent="0.25">
      <c r="E185" s="3">
        <v>73.599999999999994</v>
      </c>
      <c r="F185" s="3">
        <v>70.459999999999994</v>
      </c>
      <c r="G185" s="13">
        <f t="shared" si="78"/>
        <v>-2.4648820567187868E-2</v>
      </c>
      <c r="H185" s="13">
        <f t="shared" si="79"/>
        <v>-2.9610246522517647E-2</v>
      </c>
      <c r="I185" s="4">
        <f t="shared" si="80"/>
        <v>1.0445642917967641</v>
      </c>
      <c r="J185" s="5">
        <f t="shared" si="81"/>
        <v>566</v>
      </c>
      <c r="K185" s="4">
        <f t="shared" si="82"/>
        <v>1.0103997400064997</v>
      </c>
      <c r="L185" s="4">
        <f t="shared" si="83"/>
        <v>1.0131865736704446</v>
      </c>
      <c r="M185" s="4">
        <f t="shared" si="84"/>
        <v>1.0144658753709199</v>
      </c>
      <c r="N185" s="4">
        <f t="shared" si="85"/>
        <v>1.0828940432261467</v>
      </c>
      <c r="O185" s="4">
        <f t="shared" si="86"/>
        <v>1.0841512890982856</v>
      </c>
      <c r="P185" s="4">
        <f t="shared" si="87"/>
        <v>1.0857984017944764</v>
      </c>
      <c r="Q185" s="4">
        <f t="shared" si="88"/>
        <v>1.0501364138587117</v>
      </c>
      <c r="R185" s="5">
        <f t="shared" si="91"/>
        <v>0</v>
      </c>
      <c r="S185" s="3" t="str">
        <f t="shared" si="92"/>
        <v/>
      </c>
      <c r="T185" s="3" t="str">
        <f t="shared" si="93"/>
        <v/>
      </c>
      <c r="U185" s="5">
        <f t="shared" si="94"/>
        <v>0</v>
      </c>
      <c r="V185" s="3" t="str">
        <f t="shared" si="95"/>
        <v/>
      </c>
      <c r="W185" s="3" t="str">
        <f t="shared" si="96"/>
        <v/>
      </c>
      <c r="X185" s="5">
        <f t="shared" si="89"/>
        <v>0</v>
      </c>
      <c r="Y185" s="3" t="str">
        <f t="shared" si="97"/>
        <v/>
      </c>
      <c r="Z185" s="3" t="str">
        <f t="shared" si="98"/>
        <v/>
      </c>
      <c r="AA185" s="5" t="str">
        <f t="shared" si="90"/>
        <v>No action</v>
      </c>
      <c r="AB185" s="5" t="str">
        <f t="shared" si="115"/>
        <v xml:space="preserve"> </v>
      </c>
      <c r="AC185" s="5">
        <f t="shared" si="99"/>
        <v>0</v>
      </c>
      <c r="AD185" s="3" t="str">
        <f t="shared" si="100"/>
        <v/>
      </c>
      <c r="AE185" s="3" t="str">
        <f t="shared" si="101"/>
        <v/>
      </c>
      <c r="AF185" s="11">
        <f t="shared" si="102"/>
        <v>0</v>
      </c>
      <c r="AG185" s="3" t="str">
        <f t="shared" si="103"/>
        <v/>
      </c>
      <c r="AH185" s="3" t="str">
        <f t="shared" si="104"/>
        <v/>
      </c>
      <c r="AI185" s="11">
        <f t="shared" si="105"/>
        <v>0</v>
      </c>
      <c r="AJ185" s="11" t="str">
        <f t="shared" si="106"/>
        <v/>
      </c>
      <c r="AK185" s="11" t="str">
        <f t="shared" si="107"/>
        <v/>
      </c>
      <c r="AL185" s="11">
        <f t="shared" si="108"/>
        <v>0</v>
      </c>
      <c r="AM185" s="11" t="str">
        <f t="shared" si="109"/>
        <v/>
      </c>
      <c r="AN185" s="11" t="str">
        <f t="shared" si="110"/>
        <v/>
      </c>
      <c r="AO185" s="4">
        <f t="shared" si="111"/>
        <v>1.0341186488787966</v>
      </c>
      <c r="AP185" s="169"/>
      <c r="AQ185" s="170">
        <f t="shared" si="112"/>
        <v>0</v>
      </c>
      <c r="AR185" s="170">
        <f t="shared" si="77"/>
        <v>0</v>
      </c>
      <c r="AS185" s="7"/>
      <c r="AT185" s="4">
        <f t="shared" si="113"/>
        <v>1.0550099347147317</v>
      </c>
      <c r="AU185" s="4"/>
      <c r="AV185" s="5">
        <f t="shared" si="114"/>
        <v>0</v>
      </c>
      <c r="AW185" s="7"/>
    </row>
    <row r="186" spans="5:49" x14ac:dyDescent="0.25">
      <c r="E186" s="3">
        <v>75.459999999999994</v>
      </c>
      <c r="F186" s="3">
        <v>72.61</v>
      </c>
      <c r="G186" s="13">
        <f t="shared" si="78"/>
        <v>-2.7752081406106077E-3</v>
      </c>
      <c r="H186" s="13">
        <f t="shared" si="79"/>
        <v>0</v>
      </c>
      <c r="I186" s="4">
        <f t="shared" si="80"/>
        <v>1.0392507919019418</v>
      </c>
      <c r="J186" s="5">
        <f t="shared" si="81"/>
        <v>614</v>
      </c>
      <c r="K186" s="4">
        <f t="shared" si="82"/>
        <v>1.0103997400064997</v>
      </c>
      <c r="L186" s="4">
        <f t="shared" si="83"/>
        <v>1.0131865736704446</v>
      </c>
      <c r="M186" s="4">
        <f t="shared" si="84"/>
        <v>1.0144658753709199</v>
      </c>
      <c r="N186" s="4">
        <f t="shared" si="85"/>
        <v>1.0828940432261467</v>
      </c>
      <c r="O186" s="4">
        <f t="shared" si="86"/>
        <v>1.0841512890982856</v>
      </c>
      <c r="P186" s="4">
        <f t="shared" si="87"/>
        <v>1.0857984017944764</v>
      </c>
      <c r="Q186" s="4">
        <f t="shared" si="88"/>
        <v>1.0501364138587117</v>
      </c>
      <c r="R186" s="5">
        <f t="shared" si="91"/>
        <v>0</v>
      </c>
      <c r="S186" s="3" t="str">
        <f t="shared" si="92"/>
        <v/>
      </c>
      <c r="T186" s="3" t="str">
        <f t="shared" si="93"/>
        <v/>
      </c>
      <c r="U186" s="5">
        <f t="shared" si="94"/>
        <v>0</v>
      </c>
      <c r="V186" s="3" t="str">
        <f t="shared" si="95"/>
        <v/>
      </c>
      <c r="W186" s="3" t="str">
        <f t="shared" si="96"/>
        <v/>
      </c>
      <c r="X186" s="5">
        <f t="shared" si="89"/>
        <v>0</v>
      </c>
      <c r="Y186" s="3" t="str">
        <f t="shared" si="97"/>
        <v/>
      </c>
      <c r="Z186" s="3" t="str">
        <f t="shared" si="98"/>
        <v/>
      </c>
      <c r="AA186" s="5" t="str">
        <f t="shared" si="90"/>
        <v>No action</v>
      </c>
      <c r="AB186" s="5" t="str">
        <f t="shared" si="115"/>
        <v xml:space="preserve"> </v>
      </c>
      <c r="AC186" s="5">
        <f t="shared" si="99"/>
        <v>0</v>
      </c>
      <c r="AD186" s="3" t="str">
        <f t="shared" si="100"/>
        <v/>
      </c>
      <c r="AE186" s="3" t="str">
        <f t="shared" si="101"/>
        <v/>
      </c>
      <c r="AF186" s="11">
        <f t="shared" si="102"/>
        <v>0</v>
      </c>
      <c r="AG186" s="3" t="str">
        <f t="shared" si="103"/>
        <v/>
      </c>
      <c r="AH186" s="3" t="str">
        <f t="shared" si="104"/>
        <v/>
      </c>
      <c r="AI186" s="11">
        <f t="shared" si="105"/>
        <v>0</v>
      </c>
      <c r="AJ186" s="11" t="str">
        <f t="shared" si="106"/>
        <v/>
      </c>
      <c r="AK186" s="11" t="str">
        <f t="shared" si="107"/>
        <v/>
      </c>
      <c r="AL186" s="11">
        <f t="shared" si="108"/>
        <v>0</v>
      </c>
      <c r="AM186" s="11" t="str">
        <f t="shared" si="109"/>
        <v/>
      </c>
      <c r="AN186" s="11" t="str">
        <f t="shared" si="110"/>
        <v/>
      </c>
      <c r="AO186" s="4">
        <f t="shared" si="111"/>
        <v>1.0288582839829223</v>
      </c>
      <c r="AP186" s="169"/>
      <c r="AQ186" s="170">
        <f t="shared" si="112"/>
        <v>0</v>
      </c>
      <c r="AR186" s="170">
        <f t="shared" si="77"/>
        <v>0</v>
      </c>
      <c r="AS186" s="7"/>
      <c r="AT186" s="4">
        <f t="shared" si="113"/>
        <v>1.0496432998209613</v>
      </c>
      <c r="AU186" s="4"/>
      <c r="AV186" s="5">
        <f t="shared" si="114"/>
        <v>0</v>
      </c>
      <c r="AW186" s="7"/>
    </row>
    <row r="187" spans="5:49" x14ac:dyDescent="0.25">
      <c r="E187" s="3">
        <v>75.67</v>
      </c>
      <c r="F187" s="3">
        <v>72.61</v>
      </c>
      <c r="G187" s="13">
        <f t="shared" si="78"/>
        <v>4.3801433501460263E-3</v>
      </c>
      <c r="H187" s="13">
        <f t="shared" si="79"/>
        <v>8.8925941364457195E-3</v>
      </c>
      <c r="I187" s="4">
        <f t="shared" si="80"/>
        <v>1.0421429555157693</v>
      </c>
      <c r="J187" s="5">
        <f t="shared" si="81"/>
        <v>600</v>
      </c>
      <c r="K187" s="4">
        <f t="shared" si="82"/>
        <v>1.0103997400064997</v>
      </c>
      <c r="L187" s="4">
        <f t="shared" si="83"/>
        <v>1.0131865736704446</v>
      </c>
      <c r="M187" s="4">
        <f t="shared" si="84"/>
        <v>1.0144658753709199</v>
      </c>
      <c r="N187" s="4">
        <f t="shared" si="85"/>
        <v>1.0828940432261467</v>
      </c>
      <c r="O187" s="4">
        <f t="shared" si="86"/>
        <v>1.0841512890982856</v>
      </c>
      <c r="P187" s="4">
        <f t="shared" si="87"/>
        <v>1.0857984017944764</v>
      </c>
      <c r="Q187" s="4">
        <f t="shared" si="88"/>
        <v>1.0501364138587117</v>
      </c>
      <c r="R187" s="5">
        <f t="shared" si="91"/>
        <v>0</v>
      </c>
      <c r="S187" s="3" t="str">
        <f t="shared" si="92"/>
        <v/>
      </c>
      <c r="T187" s="3" t="str">
        <f t="shared" si="93"/>
        <v/>
      </c>
      <c r="U187" s="5">
        <f t="shared" si="94"/>
        <v>0</v>
      </c>
      <c r="V187" s="3" t="str">
        <f t="shared" si="95"/>
        <v/>
      </c>
      <c r="W187" s="3" t="str">
        <f t="shared" si="96"/>
        <v/>
      </c>
      <c r="X187" s="5">
        <f t="shared" si="89"/>
        <v>0</v>
      </c>
      <c r="Y187" s="3" t="str">
        <f t="shared" si="97"/>
        <v/>
      </c>
      <c r="Z187" s="3" t="str">
        <f t="shared" si="98"/>
        <v/>
      </c>
      <c r="AA187" s="5" t="str">
        <f t="shared" si="90"/>
        <v>No action</v>
      </c>
      <c r="AB187" s="5" t="str">
        <f t="shared" si="115"/>
        <v xml:space="preserve"> </v>
      </c>
      <c r="AC187" s="5">
        <f t="shared" si="99"/>
        <v>0</v>
      </c>
      <c r="AD187" s="3" t="str">
        <f t="shared" si="100"/>
        <v/>
      </c>
      <c r="AE187" s="3" t="str">
        <f t="shared" si="101"/>
        <v/>
      </c>
      <c r="AF187" s="11">
        <f t="shared" si="102"/>
        <v>0</v>
      </c>
      <c r="AG187" s="3" t="str">
        <f t="shared" si="103"/>
        <v/>
      </c>
      <c r="AH187" s="3" t="str">
        <f t="shared" si="104"/>
        <v/>
      </c>
      <c r="AI187" s="11">
        <f t="shared" si="105"/>
        <v>0</v>
      </c>
      <c r="AJ187" s="11" t="str">
        <f t="shared" si="106"/>
        <v/>
      </c>
      <c r="AK187" s="11" t="str">
        <f t="shared" si="107"/>
        <v/>
      </c>
      <c r="AL187" s="11">
        <f t="shared" si="108"/>
        <v>0</v>
      </c>
      <c r="AM187" s="11" t="str">
        <f t="shared" si="109"/>
        <v/>
      </c>
      <c r="AN187" s="11" t="str">
        <f t="shared" si="110"/>
        <v/>
      </c>
      <c r="AO187" s="4">
        <f t="shared" si="111"/>
        <v>1.0317215259606116</v>
      </c>
      <c r="AP187" s="169"/>
      <c r="AQ187" s="170">
        <f t="shared" si="112"/>
        <v>0</v>
      </c>
      <c r="AR187" s="170">
        <f t="shared" si="77"/>
        <v>0</v>
      </c>
      <c r="AS187" s="7"/>
      <c r="AT187" s="4">
        <f t="shared" si="113"/>
        <v>1.052564385070927</v>
      </c>
      <c r="AU187" s="4"/>
      <c r="AV187" s="5">
        <f t="shared" si="114"/>
        <v>0</v>
      </c>
      <c r="AW187" s="7"/>
    </row>
    <row r="188" spans="5:49" x14ac:dyDescent="0.25">
      <c r="E188" s="3">
        <v>75.34</v>
      </c>
      <c r="F188" s="3">
        <v>71.97</v>
      </c>
      <c r="G188" s="13">
        <f t="shared" si="78"/>
        <v>1.9209956709956622E-2</v>
      </c>
      <c r="H188" s="13">
        <f t="shared" si="79"/>
        <v>2.6090675791274665E-2</v>
      </c>
      <c r="I188" s="4">
        <f t="shared" si="80"/>
        <v>1.0468250659997222</v>
      </c>
      <c r="J188" s="5">
        <f t="shared" si="81"/>
        <v>520</v>
      </c>
      <c r="K188" s="4">
        <f t="shared" si="82"/>
        <v>1.0103997400064997</v>
      </c>
      <c r="L188" s="4">
        <f t="shared" si="83"/>
        <v>1.0131865736704446</v>
      </c>
      <c r="M188" s="4">
        <f t="shared" si="84"/>
        <v>1.0144658753709199</v>
      </c>
      <c r="N188" s="4">
        <f t="shared" si="85"/>
        <v>1.0828940432261467</v>
      </c>
      <c r="O188" s="4">
        <f t="shared" si="86"/>
        <v>1.0841512890982856</v>
      </c>
      <c r="P188" s="4">
        <f t="shared" si="87"/>
        <v>1.0857984017944764</v>
      </c>
      <c r="Q188" s="4">
        <f t="shared" si="88"/>
        <v>1.0501364138587117</v>
      </c>
      <c r="R188" s="5">
        <f t="shared" si="91"/>
        <v>0</v>
      </c>
      <c r="S188" s="3" t="str">
        <f t="shared" si="92"/>
        <v/>
      </c>
      <c r="T188" s="3" t="str">
        <f t="shared" si="93"/>
        <v/>
      </c>
      <c r="U188" s="5">
        <f t="shared" si="94"/>
        <v>1</v>
      </c>
      <c r="V188" s="3">
        <f t="shared" si="95"/>
        <v>75.34</v>
      </c>
      <c r="W188" s="3">
        <f t="shared" si="96"/>
        <v>71.97</v>
      </c>
      <c r="X188" s="5">
        <f t="shared" si="89"/>
        <v>0</v>
      </c>
      <c r="Y188" s="3" t="str">
        <f t="shared" si="97"/>
        <v/>
      </c>
      <c r="Z188" s="3" t="str">
        <f t="shared" si="98"/>
        <v/>
      </c>
      <c r="AA188" s="5" t="str">
        <f t="shared" si="90"/>
        <v>No action</v>
      </c>
      <c r="AB188" s="5" t="str">
        <f t="shared" si="115"/>
        <v xml:space="preserve"> </v>
      </c>
      <c r="AC188" s="5">
        <f t="shared" si="99"/>
        <v>0</v>
      </c>
      <c r="AD188" s="3" t="str">
        <f t="shared" si="100"/>
        <v/>
      </c>
      <c r="AE188" s="3" t="str">
        <f t="shared" si="101"/>
        <v/>
      </c>
      <c r="AF188" s="11">
        <f t="shared" si="102"/>
        <v>0</v>
      </c>
      <c r="AG188" s="3" t="str">
        <f t="shared" si="103"/>
        <v/>
      </c>
      <c r="AH188" s="3" t="str">
        <f t="shared" si="104"/>
        <v/>
      </c>
      <c r="AI188" s="11">
        <f t="shared" si="105"/>
        <v>0</v>
      </c>
      <c r="AJ188" s="11" t="str">
        <f t="shared" si="106"/>
        <v/>
      </c>
      <c r="AK188" s="11" t="str">
        <f t="shared" si="107"/>
        <v/>
      </c>
      <c r="AL188" s="11">
        <f t="shared" si="108"/>
        <v>0</v>
      </c>
      <c r="AM188" s="11" t="str">
        <f t="shared" si="109"/>
        <v/>
      </c>
      <c r="AN188" s="11" t="str">
        <f t="shared" si="110"/>
        <v/>
      </c>
      <c r="AO188" s="4">
        <f t="shared" si="111"/>
        <v>1.0363568153397251</v>
      </c>
      <c r="AP188" s="169"/>
      <c r="AQ188" s="170">
        <f t="shared" si="112"/>
        <v>0</v>
      </c>
      <c r="AR188" s="170">
        <f t="shared" si="77"/>
        <v>0</v>
      </c>
      <c r="AS188" s="7"/>
      <c r="AT188" s="4">
        <f t="shared" si="113"/>
        <v>1.0572933166597194</v>
      </c>
      <c r="AU188" s="4"/>
      <c r="AV188" s="5">
        <f t="shared" si="114"/>
        <v>0</v>
      </c>
      <c r="AW188" s="7"/>
    </row>
    <row r="189" spans="5:49" x14ac:dyDescent="0.25">
      <c r="E189" s="3">
        <v>73.92</v>
      </c>
      <c r="F189" s="3">
        <v>70.14</v>
      </c>
      <c r="G189" s="13">
        <f t="shared" si="78"/>
        <v>-5.9171597633135287E-3</v>
      </c>
      <c r="H189" s="13">
        <f t="shared" si="79"/>
        <v>-4.9652432969214955E-3</v>
      </c>
      <c r="I189" s="4">
        <f t="shared" si="80"/>
        <v>1.0538922155688624</v>
      </c>
      <c r="J189" s="5">
        <f t="shared" si="81"/>
        <v>383</v>
      </c>
      <c r="K189" s="4">
        <f t="shared" si="82"/>
        <v>1.0103997400064997</v>
      </c>
      <c r="L189" s="4">
        <f t="shared" si="83"/>
        <v>1.0131865736704446</v>
      </c>
      <c r="M189" s="4">
        <f t="shared" si="84"/>
        <v>1.0144658753709199</v>
      </c>
      <c r="N189" s="4">
        <f t="shared" si="85"/>
        <v>1.0828940432261467</v>
      </c>
      <c r="O189" s="4">
        <f t="shared" si="86"/>
        <v>1.0841512890982856</v>
      </c>
      <c r="P189" s="4">
        <f t="shared" si="87"/>
        <v>1.0857984017944764</v>
      </c>
      <c r="Q189" s="4">
        <f t="shared" si="88"/>
        <v>1.0501364138587117</v>
      </c>
      <c r="R189" s="5">
        <f t="shared" si="91"/>
        <v>0</v>
      </c>
      <c r="S189" s="3" t="str">
        <f t="shared" si="92"/>
        <v/>
      </c>
      <c r="T189" s="3" t="str">
        <f t="shared" si="93"/>
        <v/>
      </c>
      <c r="U189" s="5">
        <f t="shared" si="94"/>
        <v>0</v>
      </c>
      <c r="V189" s="3" t="str">
        <f t="shared" si="95"/>
        <v/>
      </c>
      <c r="W189" s="3" t="str">
        <f t="shared" si="96"/>
        <v/>
      </c>
      <c r="X189" s="5">
        <f t="shared" si="89"/>
        <v>0</v>
      </c>
      <c r="Y189" s="3" t="str">
        <f t="shared" si="97"/>
        <v/>
      </c>
      <c r="Z189" s="3" t="str">
        <f t="shared" si="98"/>
        <v/>
      </c>
      <c r="AA189" s="5" t="str">
        <f t="shared" si="90"/>
        <v>No action</v>
      </c>
      <c r="AB189" s="5" t="str">
        <f t="shared" si="115"/>
        <v xml:space="preserve"> </v>
      </c>
      <c r="AC189" s="5">
        <f t="shared" si="99"/>
        <v>0</v>
      </c>
      <c r="AD189" s="3" t="str">
        <f t="shared" si="100"/>
        <v/>
      </c>
      <c r="AE189" s="3" t="str">
        <f t="shared" si="101"/>
        <v/>
      </c>
      <c r="AF189" s="11">
        <f t="shared" si="102"/>
        <v>0</v>
      </c>
      <c r="AG189" s="3" t="str">
        <f t="shared" si="103"/>
        <v/>
      </c>
      <c r="AH189" s="3" t="str">
        <f t="shared" si="104"/>
        <v/>
      </c>
      <c r="AI189" s="11">
        <f t="shared" si="105"/>
        <v>0</v>
      </c>
      <c r="AJ189" s="11" t="str">
        <f t="shared" si="106"/>
        <v/>
      </c>
      <c r="AK189" s="11" t="str">
        <f t="shared" si="107"/>
        <v/>
      </c>
      <c r="AL189" s="11">
        <f t="shared" si="108"/>
        <v>0</v>
      </c>
      <c r="AM189" s="11" t="str">
        <f t="shared" si="109"/>
        <v/>
      </c>
      <c r="AN189" s="11" t="str">
        <f t="shared" si="110"/>
        <v/>
      </c>
      <c r="AO189" s="4">
        <f t="shared" si="111"/>
        <v>1.0433532934131737</v>
      </c>
      <c r="AP189" s="169"/>
      <c r="AQ189" s="170">
        <f t="shared" si="112"/>
        <v>0</v>
      </c>
      <c r="AR189" s="170">
        <f t="shared" si="77"/>
        <v>0</v>
      </c>
      <c r="AS189" s="7"/>
      <c r="AT189" s="4">
        <f t="shared" si="113"/>
        <v>1.064431137724551</v>
      </c>
      <c r="AU189" s="4"/>
      <c r="AV189" s="5">
        <f t="shared" si="114"/>
        <v>0</v>
      </c>
      <c r="AW189" s="7"/>
    </row>
    <row r="190" spans="5:49" x14ac:dyDescent="0.25">
      <c r="E190" s="3">
        <v>74.36</v>
      </c>
      <c r="F190" s="3">
        <v>70.489999999999995</v>
      </c>
      <c r="G190" s="13">
        <f t="shared" si="78"/>
        <v>-2.4018900118125686E-2</v>
      </c>
      <c r="H190" s="13">
        <f t="shared" si="79"/>
        <v>-2.4089713415478498E-2</v>
      </c>
      <c r="I190" s="4">
        <f t="shared" si="80"/>
        <v>1.0549014044545326</v>
      </c>
      <c r="J190" s="5">
        <f t="shared" si="81"/>
        <v>356</v>
      </c>
      <c r="K190" s="4">
        <f t="shared" si="82"/>
        <v>1.0103997400064997</v>
      </c>
      <c r="L190" s="4">
        <f t="shared" si="83"/>
        <v>1.0131865736704446</v>
      </c>
      <c r="M190" s="4">
        <f t="shared" si="84"/>
        <v>1.0144658753709199</v>
      </c>
      <c r="N190" s="4">
        <f t="shared" si="85"/>
        <v>1.0828940432261467</v>
      </c>
      <c r="O190" s="4">
        <f t="shared" si="86"/>
        <v>1.0841512890982856</v>
      </c>
      <c r="P190" s="4">
        <f t="shared" si="87"/>
        <v>1.0857984017944764</v>
      </c>
      <c r="Q190" s="4">
        <f t="shared" si="88"/>
        <v>1.0501364138587117</v>
      </c>
      <c r="R190" s="5">
        <f t="shared" si="91"/>
        <v>0</v>
      </c>
      <c r="S190" s="3" t="str">
        <f t="shared" si="92"/>
        <v/>
      </c>
      <c r="T190" s="3" t="str">
        <f t="shared" si="93"/>
        <v/>
      </c>
      <c r="U190" s="5">
        <f t="shared" si="94"/>
        <v>0</v>
      </c>
      <c r="V190" s="3" t="str">
        <f t="shared" si="95"/>
        <v/>
      </c>
      <c r="W190" s="3" t="str">
        <f t="shared" si="96"/>
        <v/>
      </c>
      <c r="X190" s="5">
        <f t="shared" si="89"/>
        <v>0</v>
      </c>
      <c r="Y190" s="3" t="str">
        <f t="shared" si="97"/>
        <v/>
      </c>
      <c r="Z190" s="3" t="str">
        <f t="shared" si="98"/>
        <v/>
      </c>
      <c r="AA190" s="5" t="str">
        <f t="shared" si="90"/>
        <v>No action</v>
      </c>
      <c r="AB190" s="5" t="str">
        <f t="shared" si="115"/>
        <v xml:space="preserve"> </v>
      </c>
      <c r="AC190" s="5">
        <f t="shared" si="99"/>
        <v>0</v>
      </c>
      <c r="AD190" s="3" t="str">
        <f t="shared" si="100"/>
        <v/>
      </c>
      <c r="AE190" s="3" t="str">
        <f t="shared" si="101"/>
        <v/>
      </c>
      <c r="AF190" s="11">
        <f t="shared" si="102"/>
        <v>0</v>
      </c>
      <c r="AG190" s="3" t="str">
        <f t="shared" si="103"/>
        <v/>
      </c>
      <c r="AH190" s="3" t="str">
        <f t="shared" si="104"/>
        <v/>
      </c>
      <c r="AI190" s="11">
        <f t="shared" si="105"/>
        <v>0</v>
      </c>
      <c r="AJ190" s="11" t="str">
        <f t="shared" si="106"/>
        <v/>
      </c>
      <c r="AK190" s="11" t="str">
        <f t="shared" si="107"/>
        <v/>
      </c>
      <c r="AL190" s="11">
        <f t="shared" si="108"/>
        <v>0</v>
      </c>
      <c r="AM190" s="11" t="str">
        <f t="shared" si="109"/>
        <v/>
      </c>
      <c r="AN190" s="11" t="str">
        <f t="shared" si="110"/>
        <v/>
      </c>
      <c r="AO190" s="4">
        <f t="shared" si="111"/>
        <v>1.0443523904099872</v>
      </c>
      <c r="AP190" s="169"/>
      <c r="AQ190" s="170">
        <f t="shared" si="112"/>
        <v>0</v>
      </c>
      <c r="AR190" s="170">
        <f t="shared" si="77"/>
        <v>0</v>
      </c>
      <c r="AS190" s="7"/>
      <c r="AT190" s="4">
        <f t="shared" si="113"/>
        <v>1.0654504184990781</v>
      </c>
      <c r="AU190" s="4"/>
      <c r="AV190" s="5">
        <f t="shared" si="114"/>
        <v>0</v>
      </c>
      <c r="AW190" s="7"/>
    </row>
    <row r="191" spans="5:49" x14ac:dyDescent="0.25">
      <c r="E191" s="3">
        <v>76.19</v>
      </c>
      <c r="F191" s="3">
        <v>72.23</v>
      </c>
      <c r="G191" s="13">
        <f t="shared" si="78"/>
        <v>-3.5312581742087401E-3</v>
      </c>
      <c r="H191" s="13">
        <f t="shared" si="79"/>
        <v>-1.4597544338335489E-2</v>
      </c>
      <c r="I191" s="4">
        <f t="shared" si="80"/>
        <v>1.0548248650145369</v>
      </c>
      <c r="J191" s="5">
        <f t="shared" si="81"/>
        <v>359</v>
      </c>
      <c r="K191" s="4">
        <f t="shared" si="82"/>
        <v>1.0103997400064997</v>
      </c>
      <c r="L191" s="4">
        <f t="shared" si="83"/>
        <v>1.0131865736704446</v>
      </c>
      <c r="M191" s="4">
        <f t="shared" si="84"/>
        <v>1.0144658753709199</v>
      </c>
      <c r="N191" s="4">
        <f t="shared" si="85"/>
        <v>1.0828940432261467</v>
      </c>
      <c r="O191" s="4">
        <f t="shared" si="86"/>
        <v>1.0841512890982856</v>
      </c>
      <c r="P191" s="4">
        <f t="shared" si="87"/>
        <v>1.0857984017944764</v>
      </c>
      <c r="Q191" s="4">
        <f t="shared" si="88"/>
        <v>1.0501364138587117</v>
      </c>
      <c r="R191" s="5">
        <f t="shared" si="91"/>
        <v>0</v>
      </c>
      <c r="S191" s="3" t="str">
        <f t="shared" si="92"/>
        <v/>
      </c>
      <c r="T191" s="3" t="str">
        <f t="shared" si="93"/>
        <v/>
      </c>
      <c r="U191" s="5">
        <f t="shared" si="94"/>
        <v>1</v>
      </c>
      <c r="V191" s="3">
        <f t="shared" si="95"/>
        <v>76.19</v>
      </c>
      <c r="W191" s="3">
        <f t="shared" si="96"/>
        <v>72.23</v>
      </c>
      <c r="X191" s="5">
        <f t="shared" si="89"/>
        <v>0</v>
      </c>
      <c r="Y191" s="3" t="str">
        <f t="shared" si="97"/>
        <v/>
      </c>
      <c r="Z191" s="3" t="str">
        <f t="shared" si="98"/>
        <v/>
      </c>
      <c r="AA191" s="5" t="str">
        <f t="shared" si="90"/>
        <v>No action</v>
      </c>
      <c r="AB191" s="5" t="str">
        <f t="shared" si="115"/>
        <v xml:space="preserve"> </v>
      </c>
      <c r="AC191" s="5">
        <f t="shared" si="99"/>
        <v>0</v>
      </c>
      <c r="AD191" s="3" t="str">
        <f t="shared" si="100"/>
        <v/>
      </c>
      <c r="AE191" s="3" t="str">
        <f t="shared" si="101"/>
        <v/>
      </c>
      <c r="AF191" s="11">
        <f t="shared" si="102"/>
        <v>0</v>
      </c>
      <c r="AG191" s="3" t="str">
        <f t="shared" si="103"/>
        <v/>
      </c>
      <c r="AH191" s="3" t="str">
        <f t="shared" si="104"/>
        <v/>
      </c>
      <c r="AI191" s="11">
        <f t="shared" si="105"/>
        <v>0</v>
      </c>
      <c r="AJ191" s="11" t="str">
        <f t="shared" si="106"/>
        <v/>
      </c>
      <c r="AK191" s="11" t="str">
        <f t="shared" si="107"/>
        <v/>
      </c>
      <c r="AL191" s="11">
        <f t="shared" si="108"/>
        <v>0</v>
      </c>
      <c r="AM191" s="11" t="str">
        <f t="shared" si="109"/>
        <v/>
      </c>
      <c r="AN191" s="11" t="str">
        <f t="shared" si="110"/>
        <v/>
      </c>
      <c r="AO191" s="4">
        <f t="shared" si="111"/>
        <v>1.0442766163643915</v>
      </c>
      <c r="AP191" s="169"/>
      <c r="AQ191" s="170">
        <f t="shared" si="112"/>
        <v>0</v>
      </c>
      <c r="AR191" s="170">
        <f t="shared" si="77"/>
        <v>0</v>
      </c>
      <c r="AS191" s="7"/>
      <c r="AT191" s="4">
        <f t="shared" si="113"/>
        <v>1.0653731136646822</v>
      </c>
      <c r="AU191" s="4"/>
      <c r="AV191" s="5">
        <f t="shared" si="114"/>
        <v>0</v>
      </c>
      <c r="AW191" s="7"/>
    </row>
    <row r="192" spans="5:49" x14ac:dyDescent="0.25">
      <c r="E192" s="3">
        <v>76.459999999999994</v>
      </c>
      <c r="F192" s="3">
        <v>73.3</v>
      </c>
      <c r="G192" s="13">
        <f t="shared" si="78"/>
        <v>-9.9702188268808722E-3</v>
      </c>
      <c r="H192" s="13">
        <f t="shared" si="79"/>
        <v>-9.1916734252501797E-3</v>
      </c>
      <c r="I192" s="4">
        <f t="shared" si="80"/>
        <v>1.0431105047748976</v>
      </c>
      <c r="J192" s="5">
        <f t="shared" si="81"/>
        <v>593</v>
      </c>
      <c r="K192" s="4">
        <f t="shared" si="82"/>
        <v>1.0103997400064997</v>
      </c>
      <c r="L192" s="4">
        <f t="shared" si="83"/>
        <v>1.0131865736704446</v>
      </c>
      <c r="M192" s="4">
        <f t="shared" si="84"/>
        <v>1.0144658753709199</v>
      </c>
      <c r="N192" s="4">
        <f t="shared" si="85"/>
        <v>1.0828940432261467</v>
      </c>
      <c r="O192" s="4">
        <f t="shared" si="86"/>
        <v>1.0841512890982856</v>
      </c>
      <c r="P192" s="4">
        <f t="shared" si="87"/>
        <v>1.0857984017944764</v>
      </c>
      <c r="Q192" s="4">
        <f t="shared" si="88"/>
        <v>1.0501364138587117</v>
      </c>
      <c r="R192" s="5">
        <f t="shared" si="91"/>
        <v>0</v>
      </c>
      <c r="S192" s="3" t="str">
        <f t="shared" si="92"/>
        <v/>
      </c>
      <c r="T192" s="3" t="str">
        <f t="shared" si="93"/>
        <v/>
      </c>
      <c r="U192" s="5">
        <f t="shared" si="94"/>
        <v>0</v>
      </c>
      <c r="V192" s="3" t="str">
        <f t="shared" si="95"/>
        <v/>
      </c>
      <c r="W192" s="3" t="str">
        <f t="shared" si="96"/>
        <v/>
      </c>
      <c r="X192" s="5">
        <f t="shared" si="89"/>
        <v>0</v>
      </c>
      <c r="Y192" s="3" t="str">
        <f t="shared" si="97"/>
        <v/>
      </c>
      <c r="Z192" s="3" t="str">
        <f t="shared" si="98"/>
        <v/>
      </c>
      <c r="AA192" s="5" t="str">
        <f t="shared" si="90"/>
        <v>No action</v>
      </c>
      <c r="AB192" s="5" t="str">
        <f t="shared" si="115"/>
        <v xml:space="preserve"> </v>
      </c>
      <c r="AC192" s="5">
        <f t="shared" si="99"/>
        <v>0</v>
      </c>
      <c r="AD192" s="3" t="str">
        <f t="shared" si="100"/>
        <v/>
      </c>
      <c r="AE192" s="3" t="str">
        <f t="shared" si="101"/>
        <v/>
      </c>
      <c r="AF192" s="11">
        <f t="shared" si="102"/>
        <v>0</v>
      </c>
      <c r="AG192" s="3" t="str">
        <f t="shared" si="103"/>
        <v/>
      </c>
      <c r="AH192" s="3" t="str">
        <f t="shared" si="104"/>
        <v/>
      </c>
      <c r="AI192" s="11">
        <f t="shared" si="105"/>
        <v>0</v>
      </c>
      <c r="AJ192" s="11" t="str">
        <f t="shared" si="106"/>
        <v/>
      </c>
      <c r="AK192" s="11" t="str">
        <f t="shared" si="107"/>
        <v/>
      </c>
      <c r="AL192" s="11">
        <f t="shared" si="108"/>
        <v>0</v>
      </c>
      <c r="AM192" s="11" t="str">
        <f t="shared" si="109"/>
        <v/>
      </c>
      <c r="AN192" s="11" t="str">
        <f t="shared" si="110"/>
        <v/>
      </c>
      <c r="AO192" s="4">
        <f t="shared" si="111"/>
        <v>1.0326793997271486</v>
      </c>
      <c r="AP192" s="169"/>
      <c r="AQ192" s="170">
        <f t="shared" si="112"/>
        <v>0</v>
      </c>
      <c r="AR192" s="170">
        <f t="shared" si="77"/>
        <v>0</v>
      </c>
      <c r="AS192" s="7"/>
      <c r="AT192" s="4">
        <f t="shared" si="113"/>
        <v>1.0535416098226467</v>
      </c>
      <c r="AU192" s="4"/>
      <c r="AV192" s="5">
        <f t="shared" si="114"/>
        <v>0</v>
      </c>
      <c r="AW192" s="7"/>
    </row>
    <row r="193" spans="5:49" x14ac:dyDescent="0.25">
      <c r="E193" s="3">
        <v>77.23</v>
      </c>
      <c r="F193" s="3">
        <v>73.98</v>
      </c>
      <c r="G193" s="13">
        <f t="shared" si="78"/>
        <v>-1.8927845528455167E-2</v>
      </c>
      <c r="H193" s="13">
        <f t="shared" si="79"/>
        <v>-1.9483101391650104E-2</v>
      </c>
      <c r="I193" s="4">
        <f t="shared" si="80"/>
        <v>1.0439307921059746</v>
      </c>
      <c r="J193" s="5">
        <f t="shared" si="81"/>
        <v>575</v>
      </c>
      <c r="K193" s="4">
        <f t="shared" si="82"/>
        <v>1.0103997400064997</v>
      </c>
      <c r="L193" s="4">
        <f t="shared" si="83"/>
        <v>1.0131865736704446</v>
      </c>
      <c r="M193" s="4">
        <f t="shared" si="84"/>
        <v>1.0144658753709199</v>
      </c>
      <c r="N193" s="4">
        <f t="shared" si="85"/>
        <v>1.0828940432261467</v>
      </c>
      <c r="O193" s="4">
        <f t="shared" si="86"/>
        <v>1.0841512890982856</v>
      </c>
      <c r="P193" s="4">
        <f t="shared" si="87"/>
        <v>1.0857984017944764</v>
      </c>
      <c r="Q193" s="4">
        <f t="shared" si="88"/>
        <v>1.0501364138587117</v>
      </c>
      <c r="R193" s="5">
        <f t="shared" si="91"/>
        <v>0</v>
      </c>
      <c r="S193" s="3" t="str">
        <f t="shared" si="92"/>
        <v/>
      </c>
      <c r="T193" s="3" t="str">
        <f t="shared" si="93"/>
        <v/>
      </c>
      <c r="U193" s="5">
        <f t="shared" si="94"/>
        <v>0</v>
      </c>
      <c r="V193" s="3" t="str">
        <f t="shared" si="95"/>
        <v/>
      </c>
      <c r="W193" s="3" t="str">
        <f t="shared" si="96"/>
        <v/>
      </c>
      <c r="X193" s="5">
        <f t="shared" si="89"/>
        <v>0</v>
      </c>
      <c r="Y193" s="3" t="str">
        <f t="shared" si="97"/>
        <v/>
      </c>
      <c r="Z193" s="3" t="str">
        <f t="shared" si="98"/>
        <v/>
      </c>
      <c r="AA193" s="5" t="str">
        <f t="shared" si="90"/>
        <v>No action</v>
      </c>
      <c r="AB193" s="5" t="str">
        <f t="shared" si="115"/>
        <v xml:space="preserve"> </v>
      </c>
      <c r="AC193" s="5">
        <f t="shared" si="99"/>
        <v>0</v>
      </c>
      <c r="AD193" s="3" t="str">
        <f t="shared" si="100"/>
        <v/>
      </c>
      <c r="AE193" s="3" t="str">
        <f t="shared" si="101"/>
        <v/>
      </c>
      <c r="AF193" s="11">
        <f t="shared" si="102"/>
        <v>0</v>
      </c>
      <c r="AG193" s="3" t="str">
        <f t="shared" si="103"/>
        <v/>
      </c>
      <c r="AH193" s="3" t="str">
        <f t="shared" si="104"/>
        <v/>
      </c>
      <c r="AI193" s="11">
        <f t="shared" si="105"/>
        <v>0</v>
      </c>
      <c r="AJ193" s="11" t="str">
        <f t="shared" si="106"/>
        <v/>
      </c>
      <c r="AK193" s="11" t="str">
        <f t="shared" si="107"/>
        <v/>
      </c>
      <c r="AL193" s="11">
        <f t="shared" si="108"/>
        <v>0</v>
      </c>
      <c r="AM193" s="11" t="str">
        <f t="shared" si="109"/>
        <v/>
      </c>
      <c r="AN193" s="11" t="str">
        <f t="shared" si="110"/>
        <v/>
      </c>
      <c r="AO193" s="4">
        <f t="shared" si="111"/>
        <v>1.0334914841849148</v>
      </c>
      <c r="AP193" s="169"/>
      <c r="AQ193" s="170">
        <f t="shared" si="112"/>
        <v>0</v>
      </c>
      <c r="AR193" s="170">
        <f t="shared" si="77"/>
        <v>0</v>
      </c>
      <c r="AS193" s="7"/>
      <c r="AT193" s="4">
        <f t="shared" si="113"/>
        <v>1.0543701000270345</v>
      </c>
      <c r="AU193" s="4"/>
      <c r="AV193" s="5">
        <f t="shared" si="114"/>
        <v>0</v>
      </c>
      <c r="AW193" s="7"/>
    </row>
    <row r="194" spans="5:49" x14ac:dyDescent="0.25">
      <c r="E194" s="3">
        <v>78.72</v>
      </c>
      <c r="F194" s="3">
        <v>75.45</v>
      </c>
      <c r="G194" s="13">
        <f t="shared" si="78"/>
        <v>4.7223994894702859E-3</v>
      </c>
      <c r="H194" s="13">
        <f t="shared" si="79"/>
        <v>2.1251162172930549E-3</v>
      </c>
      <c r="I194" s="4">
        <f t="shared" si="80"/>
        <v>1.0433399602385685</v>
      </c>
      <c r="J194" s="5">
        <f t="shared" si="81"/>
        <v>589</v>
      </c>
      <c r="K194" s="4">
        <f t="shared" si="82"/>
        <v>1.0103997400064997</v>
      </c>
      <c r="L194" s="4">
        <f t="shared" si="83"/>
        <v>1.0131865736704446</v>
      </c>
      <c r="M194" s="4">
        <f t="shared" si="84"/>
        <v>1.0144658753709199</v>
      </c>
      <c r="N194" s="4">
        <f t="shared" si="85"/>
        <v>1.0828940432261467</v>
      </c>
      <c r="O194" s="4">
        <f t="shared" si="86"/>
        <v>1.0841512890982856</v>
      </c>
      <c r="P194" s="4">
        <f t="shared" si="87"/>
        <v>1.0857984017944764</v>
      </c>
      <c r="Q194" s="4">
        <f t="shared" si="88"/>
        <v>1.0501364138587117</v>
      </c>
      <c r="R194" s="5">
        <f t="shared" si="91"/>
        <v>0</v>
      </c>
      <c r="S194" s="3" t="str">
        <f t="shared" si="92"/>
        <v/>
      </c>
      <c r="T194" s="3" t="str">
        <f t="shared" si="93"/>
        <v/>
      </c>
      <c r="U194" s="5">
        <f t="shared" si="94"/>
        <v>0</v>
      </c>
      <c r="V194" s="3" t="str">
        <f t="shared" si="95"/>
        <v/>
      </c>
      <c r="W194" s="3" t="str">
        <f t="shared" si="96"/>
        <v/>
      </c>
      <c r="X194" s="5">
        <f t="shared" si="89"/>
        <v>0</v>
      </c>
      <c r="Y194" s="3" t="str">
        <f t="shared" si="97"/>
        <v/>
      </c>
      <c r="Z194" s="3" t="str">
        <f t="shared" si="98"/>
        <v/>
      </c>
      <c r="AA194" s="5" t="str">
        <f t="shared" si="90"/>
        <v>No action</v>
      </c>
      <c r="AB194" s="5" t="str">
        <f t="shared" si="115"/>
        <v xml:space="preserve"> </v>
      </c>
      <c r="AC194" s="5">
        <f t="shared" si="99"/>
        <v>0</v>
      </c>
      <c r="AD194" s="3" t="str">
        <f t="shared" si="100"/>
        <v/>
      </c>
      <c r="AE194" s="3" t="str">
        <f t="shared" si="101"/>
        <v/>
      </c>
      <c r="AF194" s="11">
        <f t="shared" si="102"/>
        <v>0</v>
      </c>
      <c r="AG194" s="3" t="str">
        <f t="shared" si="103"/>
        <v/>
      </c>
      <c r="AH194" s="3" t="str">
        <f t="shared" si="104"/>
        <v/>
      </c>
      <c r="AI194" s="11">
        <f t="shared" si="105"/>
        <v>0</v>
      </c>
      <c r="AJ194" s="11" t="str">
        <f t="shared" si="106"/>
        <v/>
      </c>
      <c r="AK194" s="11" t="str">
        <f t="shared" si="107"/>
        <v/>
      </c>
      <c r="AL194" s="11">
        <f t="shared" si="108"/>
        <v>0</v>
      </c>
      <c r="AM194" s="11" t="str">
        <f t="shared" si="109"/>
        <v/>
      </c>
      <c r="AN194" s="11" t="str">
        <f t="shared" si="110"/>
        <v/>
      </c>
      <c r="AO194" s="4">
        <f t="shared" si="111"/>
        <v>1.0329065606361827</v>
      </c>
      <c r="AP194" s="169"/>
      <c r="AQ194" s="170">
        <f t="shared" si="112"/>
        <v>0</v>
      </c>
      <c r="AR194" s="170">
        <f t="shared" si="77"/>
        <v>0</v>
      </c>
      <c r="AS194" s="7"/>
      <c r="AT194" s="4">
        <f t="shared" si="113"/>
        <v>1.0537733598409542</v>
      </c>
      <c r="AU194" s="4"/>
      <c r="AV194" s="5">
        <f t="shared" si="114"/>
        <v>0</v>
      </c>
      <c r="AW194" s="7"/>
    </row>
    <row r="195" spans="5:49" x14ac:dyDescent="0.25">
      <c r="E195" s="3">
        <v>78.349999999999994</v>
      </c>
      <c r="F195" s="3">
        <v>75.290000000000006</v>
      </c>
      <c r="G195" s="13">
        <f t="shared" si="78"/>
        <v>3.3294916122421636E-3</v>
      </c>
      <c r="H195" s="13">
        <f t="shared" si="79"/>
        <v>6.147267138848056E-3</v>
      </c>
      <c r="I195" s="4">
        <f t="shared" si="80"/>
        <v>1.040642847655731</v>
      </c>
      <c r="J195" s="5">
        <f t="shared" si="81"/>
        <v>607</v>
      </c>
      <c r="K195" s="4">
        <f t="shared" si="82"/>
        <v>1.0103997400064997</v>
      </c>
      <c r="L195" s="4">
        <f t="shared" si="83"/>
        <v>1.0131865736704446</v>
      </c>
      <c r="M195" s="4">
        <f t="shared" si="84"/>
        <v>1.0144658753709199</v>
      </c>
      <c r="N195" s="4">
        <f t="shared" si="85"/>
        <v>1.0828940432261467</v>
      </c>
      <c r="O195" s="4">
        <f t="shared" si="86"/>
        <v>1.0841512890982856</v>
      </c>
      <c r="P195" s="4">
        <f t="shared" si="87"/>
        <v>1.0857984017944764</v>
      </c>
      <c r="Q195" s="4">
        <f t="shared" si="88"/>
        <v>1.0501364138587117</v>
      </c>
      <c r="R195" s="5">
        <f t="shared" si="91"/>
        <v>0</v>
      </c>
      <c r="S195" s="3" t="str">
        <f t="shared" si="92"/>
        <v/>
      </c>
      <c r="T195" s="3" t="str">
        <f t="shared" si="93"/>
        <v/>
      </c>
      <c r="U195" s="5">
        <f t="shared" si="94"/>
        <v>0</v>
      </c>
      <c r="V195" s="3" t="str">
        <f t="shared" si="95"/>
        <v/>
      </c>
      <c r="W195" s="3" t="str">
        <f t="shared" si="96"/>
        <v/>
      </c>
      <c r="X195" s="5">
        <f t="shared" si="89"/>
        <v>0</v>
      </c>
      <c r="Y195" s="3" t="str">
        <f t="shared" si="97"/>
        <v/>
      </c>
      <c r="Z195" s="3" t="str">
        <f t="shared" si="98"/>
        <v/>
      </c>
      <c r="AA195" s="5" t="str">
        <f t="shared" si="90"/>
        <v>No action</v>
      </c>
      <c r="AB195" s="5" t="str">
        <f t="shared" si="115"/>
        <v xml:space="preserve"> </v>
      </c>
      <c r="AC195" s="5">
        <f t="shared" si="99"/>
        <v>0</v>
      </c>
      <c r="AD195" s="3" t="str">
        <f t="shared" si="100"/>
        <v/>
      </c>
      <c r="AE195" s="3" t="str">
        <f t="shared" si="101"/>
        <v/>
      </c>
      <c r="AF195" s="11">
        <f t="shared" si="102"/>
        <v>0</v>
      </c>
      <c r="AG195" s="3" t="str">
        <f t="shared" si="103"/>
        <v/>
      </c>
      <c r="AH195" s="3" t="str">
        <f t="shared" si="104"/>
        <v/>
      </c>
      <c r="AI195" s="11">
        <f t="shared" si="105"/>
        <v>0</v>
      </c>
      <c r="AJ195" s="11" t="str">
        <f t="shared" si="106"/>
        <v/>
      </c>
      <c r="AK195" s="11" t="str">
        <f t="shared" si="107"/>
        <v/>
      </c>
      <c r="AL195" s="11">
        <f t="shared" si="108"/>
        <v>0</v>
      </c>
      <c r="AM195" s="11" t="str">
        <f t="shared" si="109"/>
        <v/>
      </c>
      <c r="AN195" s="11" t="str">
        <f t="shared" si="110"/>
        <v/>
      </c>
      <c r="AO195" s="4">
        <f t="shared" si="111"/>
        <v>1.0302364191791737</v>
      </c>
      <c r="AP195" s="169"/>
      <c r="AQ195" s="170">
        <f t="shared" si="112"/>
        <v>0</v>
      </c>
      <c r="AR195" s="170">
        <f t="shared" si="77"/>
        <v>0</v>
      </c>
      <c r="AS195" s="7"/>
      <c r="AT195" s="4">
        <f t="shared" si="113"/>
        <v>1.0510492761322883</v>
      </c>
      <c r="AU195" s="4"/>
      <c r="AV195" s="5">
        <f t="shared" si="114"/>
        <v>0</v>
      </c>
      <c r="AW195" s="7"/>
    </row>
    <row r="196" spans="5:49" x14ac:dyDescent="0.25">
      <c r="E196" s="3">
        <v>78.09</v>
      </c>
      <c r="F196" s="3">
        <v>74.83</v>
      </c>
      <c r="G196" s="13">
        <f t="shared" si="78"/>
        <v>-2.8093474652023387E-3</v>
      </c>
      <c r="H196" s="13">
        <f t="shared" si="79"/>
        <v>-2.6656004264961064E-3</v>
      </c>
      <c r="I196" s="4">
        <f t="shared" si="80"/>
        <v>1.043565414940532</v>
      </c>
      <c r="J196" s="5">
        <f t="shared" si="81"/>
        <v>582</v>
      </c>
      <c r="K196" s="4">
        <f t="shared" si="82"/>
        <v>1.0103997400064997</v>
      </c>
      <c r="L196" s="4">
        <f t="shared" si="83"/>
        <v>1.0131865736704446</v>
      </c>
      <c r="M196" s="4">
        <f t="shared" si="84"/>
        <v>1.0144658753709199</v>
      </c>
      <c r="N196" s="4">
        <f t="shared" si="85"/>
        <v>1.0828940432261467</v>
      </c>
      <c r="O196" s="4">
        <f t="shared" si="86"/>
        <v>1.0841512890982856</v>
      </c>
      <c r="P196" s="4">
        <f t="shared" si="87"/>
        <v>1.0857984017944764</v>
      </c>
      <c r="Q196" s="4">
        <f t="shared" si="88"/>
        <v>1.0501364138587117</v>
      </c>
      <c r="R196" s="5">
        <f t="shared" si="91"/>
        <v>0</v>
      </c>
      <c r="S196" s="3" t="str">
        <f t="shared" si="92"/>
        <v/>
      </c>
      <c r="T196" s="3" t="str">
        <f t="shared" si="93"/>
        <v/>
      </c>
      <c r="U196" s="5">
        <f t="shared" si="94"/>
        <v>0</v>
      </c>
      <c r="V196" s="3" t="str">
        <f t="shared" si="95"/>
        <v/>
      </c>
      <c r="W196" s="3" t="str">
        <f t="shared" si="96"/>
        <v/>
      </c>
      <c r="X196" s="5">
        <f t="shared" si="89"/>
        <v>0</v>
      </c>
      <c r="Y196" s="3" t="str">
        <f t="shared" si="97"/>
        <v/>
      </c>
      <c r="Z196" s="3" t="str">
        <f t="shared" si="98"/>
        <v/>
      </c>
      <c r="AA196" s="5" t="str">
        <f t="shared" si="90"/>
        <v>No action</v>
      </c>
      <c r="AB196" s="5" t="str">
        <f t="shared" si="115"/>
        <v xml:space="preserve"> </v>
      </c>
      <c r="AC196" s="5">
        <f t="shared" si="99"/>
        <v>0</v>
      </c>
      <c r="AD196" s="3" t="str">
        <f t="shared" si="100"/>
        <v/>
      </c>
      <c r="AE196" s="3" t="str">
        <f t="shared" si="101"/>
        <v/>
      </c>
      <c r="AF196" s="11">
        <f t="shared" si="102"/>
        <v>0</v>
      </c>
      <c r="AG196" s="3" t="str">
        <f t="shared" si="103"/>
        <v/>
      </c>
      <c r="AH196" s="3" t="str">
        <f t="shared" si="104"/>
        <v/>
      </c>
      <c r="AI196" s="11">
        <f t="shared" si="105"/>
        <v>0</v>
      </c>
      <c r="AJ196" s="11" t="str">
        <f t="shared" si="106"/>
        <v/>
      </c>
      <c r="AK196" s="11" t="str">
        <f t="shared" si="107"/>
        <v/>
      </c>
      <c r="AL196" s="11">
        <f t="shared" si="108"/>
        <v>0</v>
      </c>
      <c r="AM196" s="11" t="str">
        <f t="shared" si="109"/>
        <v/>
      </c>
      <c r="AN196" s="11" t="str">
        <f t="shared" si="110"/>
        <v/>
      </c>
      <c r="AO196" s="4">
        <f t="shared" si="111"/>
        <v>1.0331297607911267</v>
      </c>
      <c r="AP196" s="169"/>
      <c r="AQ196" s="170">
        <f t="shared" si="112"/>
        <v>0</v>
      </c>
      <c r="AR196" s="170">
        <f t="shared" si="77"/>
        <v>0</v>
      </c>
      <c r="AS196" s="7"/>
      <c r="AT196" s="4">
        <f t="shared" si="113"/>
        <v>1.0540010690899373</v>
      </c>
      <c r="AU196" s="4"/>
      <c r="AV196" s="5">
        <f t="shared" si="114"/>
        <v>0</v>
      </c>
      <c r="AW196" s="7"/>
    </row>
    <row r="197" spans="5:49" x14ac:dyDescent="0.25">
      <c r="E197" s="3">
        <v>78.31</v>
      </c>
      <c r="F197" s="3">
        <v>75.03</v>
      </c>
      <c r="G197" s="13">
        <f t="shared" si="78"/>
        <v>-1.223511604439953E-2</v>
      </c>
      <c r="H197" s="13">
        <f t="shared" si="79"/>
        <v>-1.1201897733262967E-2</v>
      </c>
      <c r="I197" s="4">
        <f t="shared" si="80"/>
        <v>1.0437158469945356</v>
      </c>
      <c r="J197" s="5">
        <f t="shared" si="81"/>
        <v>579</v>
      </c>
      <c r="K197" s="4">
        <f t="shared" si="82"/>
        <v>1.0103997400064997</v>
      </c>
      <c r="L197" s="4">
        <f t="shared" si="83"/>
        <v>1.0131865736704446</v>
      </c>
      <c r="M197" s="4">
        <f t="shared" si="84"/>
        <v>1.0144658753709199</v>
      </c>
      <c r="N197" s="4">
        <f t="shared" si="85"/>
        <v>1.0828940432261467</v>
      </c>
      <c r="O197" s="4">
        <f t="shared" si="86"/>
        <v>1.0841512890982856</v>
      </c>
      <c r="P197" s="4">
        <f t="shared" si="87"/>
        <v>1.0857984017944764</v>
      </c>
      <c r="Q197" s="4">
        <f t="shared" si="88"/>
        <v>1.0501364138587117</v>
      </c>
      <c r="R197" s="5">
        <f t="shared" si="91"/>
        <v>0</v>
      </c>
      <c r="S197" s="3" t="str">
        <f t="shared" si="92"/>
        <v/>
      </c>
      <c r="T197" s="3" t="str">
        <f t="shared" si="93"/>
        <v/>
      </c>
      <c r="U197" s="5">
        <f t="shared" si="94"/>
        <v>0</v>
      </c>
      <c r="V197" s="3" t="str">
        <f t="shared" si="95"/>
        <v/>
      </c>
      <c r="W197" s="3" t="str">
        <f t="shared" si="96"/>
        <v/>
      </c>
      <c r="X197" s="5">
        <f t="shared" si="89"/>
        <v>0</v>
      </c>
      <c r="Y197" s="3" t="str">
        <f t="shared" si="97"/>
        <v/>
      </c>
      <c r="Z197" s="3" t="str">
        <f t="shared" si="98"/>
        <v/>
      </c>
      <c r="AA197" s="5" t="str">
        <f t="shared" si="90"/>
        <v>No action</v>
      </c>
      <c r="AB197" s="5" t="str">
        <f t="shared" si="115"/>
        <v xml:space="preserve"> </v>
      </c>
      <c r="AC197" s="5">
        <f t="shared" si="99"/>
        <v>0</v>
      </c>
      <c r="AD197" s="3" t="str">
        <f t="shared" si="100"/>
        <v/>
      </c>
      <c r="AE197" s="3" t="str">
        <f t="shared" si="101"/>
        <v/>
      </c>
      <c r="AF197" s="11">
        <f t="shared" si="102"/>
        <v>0</v>
      </c>
      <c r="AG197" s="3" t="str">
        <f t="shared" si="103"/>
        <v/>
      </c>
      <c r="AH197" s="3" t="str">
        <f t="shared" si="104"/>
        <v/>
      </c>
      <c r="AI197" s="11">
        <f t="shared" si="105"/>
        <v>0</v>
      </c>
      <c r="AJ197" s="11" t="str">
        <f t="shared" si="106"/>
        <v/>
      </c>
      <c r="AK197" s="11" t="str">
        <f t="shared" si="107"/>
        <v/>
      </c>
      <c r="AL197" s="11">
        <f t="shared" si="108"/>
        <v>0</v>
      </c>
      <c r="AM197" s="11" t="str">
        <f t="shared" si="109"/>
        <v/>
      </c>
      <c r="AN197" s="11" t="str">
        <f t="shared" si="110"/>
        <v/>
      </c>
      <c r="AO197" s="4">
        <f t="shared" si="111"/>
        <v>1.0332786885245901</v>
      </c>
      <c r="AP197" s="169"/>
      <c r="AQ197" s="170">
        <f t="shared" si="112"/>
        <v>0</v>
      </c>
      <c r="AR197" s="170">
        <f t="shared" si="77"/>
        <v>0</v>
      </c>
      <c r="AS197" s="7"/>
      <c r="AT197" s="4">
        <f t="shared" si="113"/>
        <v>1.054153005464481</v>
      </c>
      <c r="AU197" s="4"/>
      <c r="AV197" s="5">
        <f t="shared" si="114"/>
        <v>0</v>
      </c>
      <c r="AW197" s="7"/>
    </row>
    <row r="198" spans="5:49" x14ac:dyDescent="0.25">
      <c r="E198" s="3">
        <v>79.28</v>
      </c>
      <c r="F198" s="3">
        <v>75.88</v>
      </c>
      <c r="G198" s="13">
        <f t="shared" si="78"/>
        <v>-2.4366231848387931E-2</v>
      </c>
      <c r="H198" s="13">
        <f t="shared" si="79"/>
        <v>-2.2416902860087684E-2</v>
      </c>
      <c r="I198" s="4">
        <f t="shared" si="80"/>
        <v>1.0448075909330523</v>
      </c>
      <c r="J198" s="5">
        <f t="shared" si="81"/>
        <v>563</v>
      </c>
      <c r="K198" s="4">
        <f t="shared" si="82"/>
        <v>1.0103997400064997</v>
      </c>
      <c r="L198" s="4">
        <f t="shared" si="83"/>
        <v>1.0131865736704446</v>
      </c>
      <c r="M198" s="4">
        <f t="shared" si="84"/>
        <v>1.0144658753709199</v>
      </c>
      <c r="N198" s="4">
        <f t="shared" si="85"/>
        <v>1.0828940432261467</v>
      </c>
      <c r="O198" s="4">
        <f t="shared" si="86"/>
        <v>1.0841512890982856</v>
      </c>
      <c r="P198" s="4">
        <f t="shared" si="87"/>
        <v>1.0857984017944764</v>
      </c>
      <c r="Q198" s="4">
        <f t="shared" si="88"/>
        <v>1.0501364138587117</v>
      </c>
      <c r="R198" s="5">
        <f t="shared" si="91"/>
        <v>0</v>
      </c>
      <c r="S198" s="3" t="str">
        <f t="shared" si="92"/>
        <v/>
      </c>
      <c r="T198" s="3" t="str">
        <f t="shared" si="93"/>
        <v/>
      </c>
      <c r="U198" s="5">
        <f t="shared" si="94"/>
        <v>0</v>
      </c>
      <c r="V198" s="3" t="str">
        <f t="shared" si="95"/>
        <v/>
      </c>
      <c r="W198" s="3" t="str">
        <f t="shared" si="96"/>
        <v/>
      </c>
      <c r="X198" s="5">
        <f t="shared" si="89"/>
        <v>0</v>
      </c>
      <c r="Y198" s="3" t="str">
        <f t="shared" si="97"/>
        <v/>
      </c>
      <c r="Z198" s="3" t="str">
        <f t="shared" si="98"/>
        <v/>
      </c>
      <c r="AA198" s="5" t="str">
        <f t="shared" si="90"/>
        <v>No action</v>
      </c>
      <c r="AB198" s="5" t="str">
        <f t="shared" si="115"/>
        <v xml:space="preserve"> </v>
      </c>
      <c r="AC198" s="5">
        <f t="shared" si="99"/>
        <v>0</v>
      </c>
      <c r="AD198" s="3" t="str">
        <f t="shared" si="100"/>
        <v/>
      </c>
      <c r="AE198" s="3" t="str">
        <f t="shared" si="101"/>
        <v/>
      </c>
      <c r="AF198" s="11">
        <f t="shared" si="102"/>
        <v>0</v>
      </c>
      <c r="AG198" s="3" t="str">
        <f t="shared" si="103"/>
        <v/>
      </c>
      <c r="AH198" s="3" t="str">
        <f t="shared" si="104"/>
        <v/>
      </c>
      <c r="AI198" s="11">
        <f t="shared" si="105"/>
        <v>0</v>
      </c>
      <c r="AJ198" s="11" t="str">
        <f t="shared" si="106"/>
        <v/>
      </c>
      <c r="AK198" s="11" t="str">
        <f t="shared" si="107"/>
        <v/>
      </c>
      <c r="AL198" s="11">
        <f t="shared" si="108"/>
        <v>0</v>
      </c>
      <c r="AM198" s="11" t="str">
        <f t="shared" si="109"/>
        <v/>
      </c>
      <c r="AN198" s="11" t="str">
        <f t="shared" si="110"/>
        <v/>
      </c>
      <c r="AO198" s="4">
        <f t="shared" si="111"/>
        <v>1.0343595150237217</v>
      </c>
      <c r="AP198" s="169"/>
      <c r="AQ198" s="170">
        <f t="shared" si="112"/>
        <v>0</v>
      </c>
      <c r="AR198" s="170">
        <f t="shared" ref="AR198:AR261" si="116">IF(AND(I199 &lt; AP198, I198 &gt;=AP198), 1, IF(AND(I199 &gt;= AP198, I198 &lt; AP198), 1, 0))</f>
        <v>0</v>
      </c>
      <c r="AS198" s="7"/>
      <c r="AT198" s="4">
        <f t="shared" si="113"/>
        <v>1.0552556668423829</v>
      </c>
      <c r="AU198" s="4"/>
      <c r="AV198" s="5">
        <f t="shared" si="114"/>
        <v>0</v>
      </c>
      <c r="AW198" s="7"/>
    </row>
    <row r="199" spans="5:49" x14ac:dyDescent="0.25">
      <c r="E199" s="3">
        <v>81.260000000000005</v>
      </c>
      <c r="F199" s="3">
        <v>77.62</v>
      </c>
      <c r="G199" s="13">
        <f t="shared" si="78"/>
        <v>-1.5746124031007724E-2</v>
      </c>
      <c r="H199" s="13">
        <f t="shared" si="79"/>
        <v>-1.6596984669960735E-2</v>
      </c>
      <c r="I199" s="4">
        <f t="shared" si="80"/>
        <v>1.0468951301211029</v>
      </c>
      <c r="J199" s="5">
        <f t="shared" si="81"/>
        <v>517</v>
      </c>
      <c r="K199" s="4">
        <f t="shared" si="82"/>
        <v>1.0103997400064997</v>
      </c>
      <c r="L199" s="4">
        <f t="shared" si="83"/>
        <v>1.0131865736704446</v>
      </c>
      <c r="M199" s="4">
        <f t="shared" si="84"/>
        <v>1.0144658753709199</v>
      </c>
      <c r="N199" s="4">
        <f t="shared" si="85"/>
        <v>1.0828940432261467</v>
      </c>
      <c r="O199" s="4">
        <f t="shared" si="86"/>
        <v>1.0841512890982856</v>
      </c>
      <c r="P199" s="4">
        <f t="shared" si="87"/>
        <v>1.0857984017944764</v>
      </c>
      <c r="Q199" s="4">
        <f t="shared" si="88"/>
        <v>1.0501364138587117</v>
      </c>
      <c r="R199" s="5">
        <f t="shared" si="91"/>
        <v>0</v>
      </c>
      <c r="S199" s="3" t="str">
        <f t="shared" si="92"/>
        <v/>
      </c>
      <c r="T199" s="3" t="str">
        <f t="shared" si="93"/>
        <v/>
      </c>
      <c r="U199" s="5">
        <f t="shared" si="94"/>
        <v>0</v>
      </c>
      <c r="V199" s="3" t="str">
        <f t="shared" si="95"/>
        <v/>
      </c>
      <c r="W199" s="3" t="str">
        <f t="shared" si="96"/>
        <v/>
      </c>
      <c r="X199" s="5">
        <f t="shared" si="89"/>
        <v>0</v>
      </c>
      <c r="Y199" s="3" t="str">
        <f t="shared" si="97"/>
        <v/>
      </c>
      <c r="Z199" s="3" t="str">
        <f t="shared" si="98"/>
        <v/>
      </c>
      <c r="AA199" s="5" t="str">
        <f t="shared" si="90"/>
        <v>No action</v>
      </c>
      <c r="AB199" s="5" t="str">
        <f t="shared" si="115"/>
        <v xml:space="preserve"> </v>
      </c>
      <c r="AC199" s="5">
        <f t="shared" si="99"/>
        <v>0</v>
      </c>
      <c r="AD199" s="3" t="str">
        <f t="shared" si="100"/>
        <v/>
      </c>
      <c r="AE199" s="3" t="str">
        <f t="shared" si="101"/>
        <v/>
      </c>
      <c r="AF199" s="11">
        <f t="shared" si="102"/>
        <v>0</v>
      </c>
      <c r="AG199" s="3" t="str">
        <f t="shared" si="103"/>
        <v/>
      </c>
      <c r="AH199" s="3" t="str">
        <f t="shared" si="104"/>
        <v/>
      </c>
      <c r="AI199" s="11">
        <f t="shared" si="105"/>
        <v>0</v>
      </c>
      <c r="AJ199" s="11" t="str">
        <f t="shared" si="106"/>
        <v/>
      </c>
      <c r="AK199" s="11" t="str">
        <f t="shared" si="107"/>
        <v/>
      </c>
      <c r="AL199" s="11">
        <f t="shared" si="108"/>
        <v>0</v>
      </c>
      <c r="AM199" s="11" t="str">
        <f t="shared" si="109"/>
        <v/>
      </c>
      <c r="AN199" s="11" t="str">
        <f t="shared" si="110"/>
        <v/>
      </c>
      <c r="AO199" s="4">
        <f t="shared" si="111"/>
        <v>1.0364261788198919</v>
      </c>
      <c r="AP199" s="169"/>
      <c r="AQ199" s="170">
        <f t="shared" si="112"/>
        <v>0</v>
      </c>
      <c r="AR199" s="170">
        <f t="shared" si="116"/>
        <v>0</v>
      </c>
      <c r="AS199" s="7"/>
      <c r="AT199" s="4">
        <f t="shared" si="113"/>
        <v>1.057364081422314</v>
      </c>
      <c r="AU199" s="4"/>
      <c r="AV199" s="5">
        <f t="shared" si="114"/>
        <v>0</v>
      </c>
      <c r="AW199" s="7"/>
    </row>
    <row r="200" spans="5:49" x14ac:dyDescent="0.25">
      <c r="E200" s="3">
        <v>82.56</v>
      </c>
      <c r="F200" s="3">
        <v>78.930000000000007</v>
      </c>
      <c r="G200" s="13">
        <f t="shared" si="78"/>
        <v>1.8253576714356345E-2</v>
      </c>
      <c r="H200" s="13">
        <f t="shared" si="79"/>
        <v>1.9372336303758342E-2</v>
      </c>
      <c r="I200" s="4">
        <f t="shared" si="80"/>
        <v>1.0459901178259217</v>
      </c>
      <c r="J200" s="5">
        <f t="shared" si="81"/>
        <v>543</v>
      </c>
      <c r="K200" s="4">
        <f t="shared" si="82"/>
        <v>1.0103997400064997</v>
      </c>
      <c r="L200" s="4">
        <f t="shared" si="83"/>
        <v>1.0131865736704446</v>
      </c>
      <c r="M200" s="4">
        <f t="shared" si="84"/>
        <v>1.0144658753709199</v>
      </c>
      <c r="N200" s="4">
        <f t="shared" si="85"/>
        <v>1.0828940432261467</v>
      </c>
      <c r="O200" s="4">
        <f t="shared" si="86"/>
        <v>1.0841512890982856</v>
      </c>
      <c r="P200" s="4">
        <f t="shared" si="87"/>
        <v>1.0857984017944764</v>
      </c>
      <c r="Q200" s="4">
        <f t="shared" si="88"/>
        <v>1.0501364138587117</v>
      </c>
      <c r="R200" s="5">
        <f t="shared" si="91"/>
        <v>0</v>
      </c>
      <c r="S200" s="3" t="str">
        <f t="shared" si="92"/>
        <v/>
      </c>
      <c r="T200" s="3" t="str">
        <f t="shared" si="93"/>
        <v/>
      </c>
      <c r="U200" s="5">
        <f t="shared" si="94"/>
        <v>0</v>
      </c>
      <c r="V200" s="3" t="str">
        <f t="shared" si="95"/>
        <v/>
      </c>
      <c r="W200" s="3" t="str">
        <f t="shared" si="96"/>
        <v/>
      </c>
      <c r="X200" s="5">
        <f t="shared" si="89"/>
        <v>0</v>
      </c>
      <c r="Y200" s="3" t="str">
        <f t="shared" si="97"/>
        <v/>
      </c>
      <c r="Z200" s="3" t="str">
        <f t="shared" si="98"/>
        <v/>
      </c>
      <c r="AA200" s="5" t="str">
        <f t="shared" si="90"/>
        <v>No action</v>
      </c>
      <c r="AB200" s="5" t="str">
        <f t="shared" si="115"/>
        <v xml:space="preserve"> </v>
      </c>
      <c r="AC200" s="5">
        <f t="shared" si="99"/>
        <v>0</v>
      </c>
      <c r="AD200" s="3" t="str">
        <f t="shared" si="100"/>
        <v/>
      </c>
      <c r="AE200" s="3" t="str">
        <f t="shared" si="101"/>
        <v/>
      </c>
      <c r="AF200" s="11">
        <f t="shared" si="102"/>
        <v>0</v>
      </c>
      <c r="AG200" s="3" t="str">
        <f t="shared" si="103"/>
        <v/>
      </c>
      <c r="AH200" s="3" t="str">
        <f t="shared" si="104"/>
        <v/>
      </c>
      <c r="AI200" s="11">
        <f t="shared" si="105"/>
        <v>0</v>
      </c>
      <c r="AJ200" s="11" t="str">
        <f t="shared" si="106"/>
        <v/>
      </c>
      <c r="AK200" s="11" t="str">
        <f t="shared" si="107"/>
        <v/>
      </c>
      <c r="AL200" s="11">
        <f t="shared" si="108"/>
        <v>0</v>
      </c>
      <c r="AM200" s="11" t="str">
        <f t="shared" si="109"/>
        <v/>
      </c>
      <c r="AN200" s="11" t="str">
        <f t="shared" si="110"/>
        <v/>
      </c>
      <c r="AO200" s="4">
        <f t="shared" si="111"/>
        <v>1.0355302166476625</v>
      </c>
      <c r="AP200" s="169"/>
      <c r="AQ200" s="170">
        <f t="shared" si="112"/>
        <v>0</v>
      </c>
      <c r="AR200" s="170">
        <f t="shared" si="116"/>
        <v>0</v>
      </c>
      <c r="AS200" s="7"/>
      <c r="AT200" s="4">
        <f t="shared" si="113"/>
        <v>1.0564500190041808</v>
      </c>
      <c r="AU200" s="4"/>
      <c r="AV200" s="5">
        <f t="shared" si="114"/>
        <v>0</v>
      </c>
      <c r="AW200" s="7"/>
    </row>
    <row r="201" spans="5:49" x14ac:dyDescent="0.25">
      <c r="E201" s="3">
        <v>81.08</v>
      </c>
      <c r="F201" s="3">
        <v>77.430000000000007</v>
      </c>
      <c r="G201" s="13">
        <f t="shared" si="78"/>
        <v>-1.0616229408175748E-2</v>
      </c>
      <c r="H201" s="13">
        <f t="shared" si="79"/>
        <v>-1.1111111111110961E-2</v>
      </c>
      <c r="I201" s="4">
        <f t="shared" si="80"/>
        <v>1.0471393516724783</v>
      </c>
      <c r="J201" s="5">
        <f t="shared" si="81"/>
        <v>513</v>
      </c>
      <c r="K201" s="4">
        <f t="shared" si="82"/>
        <v>1.0103997400064997</v>
      </c>
      <c r="L201" s="4">
        <f t="shared" si="83"/>
        <v>1.0131865736704446</v>
      </c>
      <c r="M201" s="4">
        <f t="shared" si="84"/>
        <v>1.0144658753709199</v>
      </c>
      <c r="N201" s="4">
        <f t="shared" si="85"/>
        <v>1.0828940432261467</v>
      </c>
      <c r="O201" s="4">
        <f t="shared" si="86"/>
        <v>1.0841512890982856</v>
      </c>
      <c r="P201" s="4">
        <f t="shared" si="87"/>
        <v>1.0857984017944764</v>
      </c>
      <c r="Q201" s="4">
        <f t="shared" si="88"/>
        <v>1.0501364138587117</v>
      </c>
      <c r="R201" s="5">
        <f t="shared" si="91"/>
        <v>0</v>
      </c>
      <c r="S201" s="3" t="str">
        <f t="shared" si="92"/>
        <v/>
      </c>
      <c r="T201" s="3" t="str">
        <f t="shared" si="93"/>
        <v/>
      </c>
      <c r="U201" s="5">
        <f t="shared" si="94"/>
        <v>0</v>
      </c>
      <c r="V201" s="3" t="str">
        <f t="shared" si="95"/>
        <v/>
      </c>
      <c r="W201" s="3" t="str">
        <f t="shared" si="96"/>
        <v/>
      </c>
      <c r="X201" s="5">
        <f t="shared" si="89"/>
        <v>0</v>
      </c>
      <c r="Y201" s="3" t="str">
        <f t="shared" si="97"/>
        <v/>
      </c>
      <c r="Z201" s="3" t="str">
        <f t="shared" si="98"/>
        <v/>
      </c>
      <c r="AA201" s="5" t="str">
        <f t="shared" si="90"/>
        <v>No action</v>
      </c>
      <c r="AB201" s="5" t="str">
        <f t="shared" si="115"/>
        <v xml:space="preserve"> </v>
      </c>
      <c r="AC201" s="5">
        <f t="shared" si="99"/>
        <v>0</v>
      </c>
      <c r="AD201" s="3" t="str">
        <f t="shared" si="100"/>
        <v/>
      </c>
      <c r="AE201" s="3" t="str">
        <f t="shared" si="101"/>
        <v/>
      </c>
      <c r="AF201" s="11">
        <f t="shared" si="102"/>
        <v>0</v>
      </c>
      <c r="AG201" s="3" t="str">
        <f t="shared" si="103"/>
        <v/>
      </c>
      <c r="AH201" s="3" t="str">
        <f t="shared" si="104"/>
        <v/>
      </c>
      <c r="AI201" s="11">
        <f t="shared" si="105"/>
        <v>0</v>
      </c>
      <c r="AJ201" s="11" t="str">
        <f t="shared" si="106"/>
        <v/>
      </c>
      <c r="AK201" s="11" t="str">
        <f t="shared" si="107"/>
        <v/>
      </c>
      <c r="AL201" s="11">
        <f t="shared" si="108"/>
        <v>0</v>
      </c>
      <c r="AM201" s="11" t="str">
        <f t="shared" si="109"/>
        <v/>
      </c>
      <c r="AN201" s="11" t="str">
        <f t="shared" si="110"/>
        <v/>
      </c>
      <c r="AO201" s="4">
        <f t="shared" si="111"/>
        <v>1.0366679581557534</v>
      </c>
      <c r="AP201" s="169"/>
      <c r="AQ201" s="170">
        <f t="shared" si="112"/>
        <v>0</v>
      </c>
      <c r="AR201" s="170">
        <f t="shared" si="116"/>
        <v>0</v>
      </c>
      <c r="AS201" s="7"/>
      <c r="AT201" s="4">
        <f t="shared" si="113"/>
        <v>1.0576107451892032</v>
      </c>
      <c r="AU201" s="4"/>
      <c r="AV201" s="5">
        <f t="shared" si="114"/>
        <v>0</v>
      </c>
      <c r="AW201" s="7"/>
    </row>
    <row r="202" spans="5:49" x14ac:dyDescent="0.25">
      <c r="E202" s="3">
        <v>81.95</v>
      </c>
      <c r="F202" s="3">
        <v>78.3</v>
      </c>
      <c r="G202" s="13">
        <f t="shared" ref="G202:G265" si="117">(E202/E203)-1</f>
        <v>-5.3404539385847327E-3</v>
      </c>
      <c r="H202" s="13">
        <f t="shared" ref="H202:H265" si="118">(F202/F203)-1</f>
        <v>-1.3232514177693777E-2</v>
      </c>
      <c r="I202" s="4">
        <f t="shared" ref="I202:I265" si="119">E202/F202</f>
        <v>1.0466155810983397</v>
      </c>
      <c r="J202" s="5">
        <f t="shared" ref="J202:J265" si="120">RANK(I202,$I$10:$I$867,0)</f>
        <v>527</v>
      </c>
      <c r="K202" s="4">
        <f t="shared" ref="K202:K265" si="121">$C$10</f>
        <v>1.0103997400064997</v>
      </c>
      <c r="L202" s="4">
        <f t="shared" ref="L202:L265" si="122">$C$11</f>
        <v>1.0131865736704446</v>
      </c>
      <c r="M202" s="4">
        <f t="shared" ref="M202:M265" si="123">$C$12</f>
        <v>1.0144658753709199</v>
      </c>
      <c r="N202" s="4">
        <f t="shared" ref="N202:N265" si="124">$C$13</f>
        <v>1.0828940432261467</v>
      </c>
      <c r="O202" s="4">
        <f t="shared" ref="O202:O265" si="125">$C$14</f>
        <v>1.0841512890982856</v>
      </c>
      <c r="P202" s="4">
        <f t="shared" ref="P202:P265" si="126">$C$15</f>
        <v>1.0857984017944764</v>
      </c>
      <c r="Q202" s="4">
        <f t="shared" ref="Q202:Q265" si="127">$J$5</f>
        <v>1.0501364138587117</v>
      </c>
      <c r="R202" s="5">
        <f t="shared" si="91"/>
        <v>0</v>
      </c>
      <c r="S202" s="3" t="str">
        <f t="shared" si="92"/>
        <v/>
      </c>
      <c r="T202" s="3" t="str">
        <f t="shared" si="93"/>
        <v/>
      </c>
      <c r="U202" s="5">
        <f t="shared" si="94"/>
        <v>0</v>
      </c>
      <c r="V202" s="3" t="str">
        <f t="shared" si="95"/>
        <v/>
      </c>
      <c r="W202" s="3" t="str">
        <f t="shared" si="96"/>
        <v/>
      </c>
      <c r="X202" s="5">
        <f t="shared" ref="X202:X265" si="128">IF(AND(I203 &gt; N202, I202 &lt;=N202), 1, IF(AND(I203 &lt;= N202, I202 &gt; N202), 1, 0))</f>
        <v>0</v>
      </c>
      <c r="Y202" s="3" t="str">
        <f t="shared" si="97"/>
        <v/>
      </c>
      <c r="Z202" s="3" t="str">
        <f t="shared" si="98"/>
        <v/>
      </c>
      <c r="AA202" s="5" t="str">
        <f t="shared" ref="AA202:AA265" si="129">IF(I202&gt;N202, "SELL BRENT, BUY WTI", IF(I202&lt;M202, "BUY BRENT, SELL WTI", "No action"))</f>
        <v>No action</v>
      </c>
      <c r="AB202" s="5" t="str">
        <f t="shared" si="115"/>
        <v xml:space="preserve"> </v>
      </c>
      <c r="AC202" s="5">
        <f t="shared" si="99"/>
        <v>0</v>
      </c>
      <c r="AD202" s="3" t="str">
        <f t="shared" si="100"/>
        <v/>
      </c>
      <c r="AE202" s="3" t="str">
        <f t="shared" si="101"/>
        <v/>
      </c>
      <c r="AF202" s="11">
        <f t="shared" si="102"/>
        <v>0</v>
      </c>
      <c r="AG202" s="3" t="str">
        <f t="shared" si="103"/>
        <v/>
      </c>
      <c r="AH202" s="3" t="str">
        <f t="shared" si="104"/>
        <v/>
      </c>
      <c r="AI202" s="11">
        <f t="shared" si="105"/>
        <v>0</v>
      </c>
      <c r="AJ202" s="11" t="str">
        <f t="shared" si="106"/>
        <v/>
      </c>
      <c r="AK202" s="11" t="str">
        <f t="shared" si="107"/>
        <v/>
      </c>
      <c r="AL202" s="11">
        <f t="shared" si="108"/>
        <v>0</v>
      </c>
      <c r="AM202" s="11" t="str">
        <f t="shared" si="109"/>
        <v/>
      </c>
      <c r="AN202" s="11" t="str">
        <f t="shared" si="110"/>
        <v/>
      </c>
      <c r="AO202" s="4">
        <f t="shared" si="111"/>
        <v>1.0361494252873564</v>
      </c>
      <c r="AP202" s="169"/>
      <c r="AQ202" s="170">
        <f t="shared" si="112"/>
        <v>0</v>
      </c>
      <c r="AR202" s="170">
        <f t="shared" si="116"/>
        <v>0</v>
      </c>
      <c r="AS202" s="7"/>
      <c r="AT202" s="4">
        <f t="shared" si="113"/>
        <v>1.0570817369093231</v>
      </c>
      <c r="AU202" s="4"/>
      <c r="AV202" s="5">
        <f t="shared" si="114"/>
        <v>0</v>
      </c>
      <c r="AW202" s="7"/>
    </row>
    <row r="203" spans="5:49" x14ac:dyDescent="0.25">
      <c r="E203" s="3">
        <v>82.39</v>
      </c>
      <c r="F203" s="3">
        <v>79.349999999999994</v>
      </c>
      <c r="G203" s="13">
        <f t="shared" si="117"/>
        <v>-1.5062761506276168E-2</v>
      </c>
      <c r="H203" s="13">
        <f t="shared" si="118"/>
        <v>-1.4530551415797288E-2</v>
      </c>
      <c r="I203" s="4">
        <f t="shared" si="119"/>
        <v>1.0383112791430373</v>
      </c>
      <c r="J203" s="5">
        <f t="shared" si="120"/>
        <v>625</v>
      </c>
      <c r="K203" s="4">
        <f t="shared" si="121"/>
        <v>1.0103997400064997</v>
      </c>
      <c r="L203" s="4">
        <f t="shared" si="122"/>
        <v>1.0131865736704446</v>
      </c>
      <c r="M203" s="4">
        <f t="shared" si="123"/>
        <v>1.0144658753709199</v>
      </c>
      <c r="N203" s="4">
        <f t="shared" si="124"/>
        <v>1.0828940432261467</v>
      </c>
      <c r="O203" s="4">
        <f t="shared" si="125"/>
        <v>1.0841512890982856</v>
      </c>
      <c r="P203" s="4">
        <f t="shared" si="126"/>
        <v>1.0857984017944764</v>
      </c>
      <c r="Q203" s="4">
        <f t="shared" si="127"/>
        <v>1.0501364138587117</v>
      </c>
      <c r="R203" s="5">
        <f t="shared" ref="R203:R266" si="130">IF(AND(I204 &lt; M203, I203 &gt;=M203), 1, IF(AND(I204 &gt;= M203, I203 &lt; M203), 1, 0))</f>
        <v>0</v>
      </c>
      <c r="S203" s="3" t="str">
        <f t="shared" ref="S203:S266" si="131">IF(R203=1,E203,"")</f>
        <v/>
      </c>
      <c r="T203" s="3" t="str">
        <f t="shared" ref="T203:T266" si="132">IF(R203=1,F203,"")</f>
        <v/>
      </c>
      <c r="U203" s="5">
        <f t="shared" ref="U203:U266" si="133">IF(AND(I204 &lt; Q203, I203 &gt;=Q203), 1, IF(AND(I204 &gt;= Q203, I203 &lt; Q203), 1, 0))</f>
        <v>0</v>
      </c>
      <c r="V203" s="3" t="str">
        <f t="shared" ref="V203:V266" si="134">IF(AND(U203=1,S203&gt;0.01),E203,"")</f>
        <v/>
      </c>
      <c r="W203" s="3" t="str">
        <f t="shared" ref="W203:W266" si="135">IF(AND(U203=1,T203&gt;0.01),F203,"")</f>
        <v/>
      </c>
      <c r="X203" s="5">
        <f t="shared" si="128"/>
        <v>0</v>
      </c>
      <c r="Y203" s="3" t="str">
        <f t="shared" ref="Y203:Y266" si="136">IF(X203=1,E203,"")</f>
        <v/>
      </c>
      <c r="Z203" s="3" t="str">
        <f t="shared" ref="Z203:Z266" si="137">IF(X203=1,F203,"")</f>
        <v/>
      </c>
      <c r="AA203" s="5" t="str">
        <f t="shared" si="129"/>
        <v>No action</v>
      </c>
      <c r="AB203" s="5" t="str">
        <f t="shared" si="115"/>
        <v xml:space="preserve"> </v>
      </c>
      <c r="AC203" s="5">
        <f t="shared" ref="AC203:AC266" si="138">IF(AND(I204 &lt; L203, I203 &gt;=L203), 1, IF(AND(I204 &gt;= L203, I203 &lt; L203), 1, 0))</f>
        <v>0</v>
      </c>
      <c r="AD203" s="3" t="str">
        <f t="shared" ref="AD203:AD266" si="139">IF(AC203=1,E203,"")</f>
        <v/>
      </c>
      <c r="AE203" s="3" t="str">
        <f t="shared" ref="AE203:AE266" si="140">IF(AC203=1,F203,"")</f>
        <v/>
      </c>
      <c r="AF203" s="11">
        <f t="shared" ref="AF203:AF266" si="141">IF(AND(I204 &lt; O203, I203 &gt;=O203), 1, IF(AND(I204 &gt;= O203, I203 &lt; O203), 1, 0))</f>
        <v>0</v>
      </c>
      <c r="AG203" s="3" t="str">
        <f t="shared" ref="AG203:AG266" si="142">IF(AF203=1,E203,"")</f>
        <v/>
      </c>
      <c r="AH203" s="3" t="str">
        <f t="shared" ref="AH203:AH266" si="143">IF(AF203=1,F203,"")</f>
        <v/>
      </c>
      <c r="AI203" s="11">
        <f t="shared" ref="AI203:AI266" si="144">IF(AND(I204 &lt; K203, I203 &gt;=K203), 1, IF(AND(I204 &gt;= K203, I203 &lt; K203), 1, 0))</f>
        <v>0</v>
      </c>
      <c r="AJ203" s="11" t="str">
        <f t="shared" ref="AJ203:AJ266" si="145">IF(AI203=1,E203,"")</f>
        <v/>
      </c>
      <c r="AK203" s="11" t="str">
        <f t="shared" ref="AK203:AK266" si="146">IF(AI203=1,F203,"")</f>
        <v/>
      </c>
      <c r="AL203" s="11">
        <f t="shared" ref="AL203:AL266" si="147">IF(AND(I204 &lt; P203, I203 &gt;=P203), 1, IF(AND(I204 &gt;= P203, I203 &lt; P203), 1, 0))</f>
        <v>0</v>
      </c>
      <c r="AM203" s="11" t="str">
        <f t="shared" ref="AM203:AM266" si="148">IF(AL203=1,E203,"")</f>
        <v/>
      </c>
      <c r="AN203" s="11" t="str">
        <f t="shared" ref="AN203:AN266" si="149">IF(AL203=1,F203,"")</f>
        <v/>
      </c>
      <c r="AO203" s="4">
        <f t="shared" ref="AO203:AO266" si="150">(1-0.01)*I203</f>
        <v>1.0279281663516069</v>
      </c>
      <c r="AP203" s="169"/>
      <c r="AQ203" s="170">
        <f t="shared" ref="AQ203:AQ266" si="151">R203</f>
        <v>0</v>
      </c>
      <c r="AR203" s="170">
        <f t="shared" si="116"/>
        <v>0</v>
      </c>
      <c r="AS203" s="7"/>
      <c r="AT203" s="4">
        <f t="shared" ref="AT203:AT266" si="152">(1+0.01)*I203</f>
        <v>1.0486943919344678</v>
      </c>
      <c r="AU203" s="4"/>
      <c r="AV203" s="5">
        <f t="shared" ref="AV203:AV266" si="153">X203</f>
        <v>0</v>
      </c>
      <c r="AW203" s="7"/>
    </row>
    <row r="204" spans="5:49" x14ac:dyDescent="0.25">
      <c r="E204" s="3">
        <v>83.65</v>
      </c>
      <c r="F204" s="3">
        <v>80.52</v>
      </c>
      <c r="G204" s="13">
        <f t="shared" si="117"/>
        <v>2.7571325821147408E-3</v>
      </c>
      <c r="H204" s="13">
        <f t="shared" si="118"/>
        <v>-1.4880952380953438E-3</v>
      </c>
      <c r="I204" s="4">
        <f t="shared" si="119"/>
        <v>1.0388723298559366</v>
      </c>
      <c r="J204" s="5">
        <f t="shared" si="120"/>
        <v>617</v>
      </c>
      <c r="K204" s="4">
        <f t="shared" si="121"/>
        <v>1.0103997400064997</v>
      </c>
      <c r="L204" s="4">
        <f t="shared" si="122"/>
        <v>1.0131865736704446</v>
      </c>
      <c r="M204" s="4">
        <f t="shared" si="123"/>
        <v>1.0144658753709199</v>
      </c>
      <c r="N204" s="4">
        <f t="shared" si="124"/>
        <v>1.0828940432261467</v>
      </c>
      <c r="O204" s="4">
        <f t="shared" si="125"/>
        <v>1.0841512890982856</v>
      </c>
      <c r="P204" s="4">
        <f t="shared" si="126"/>
        <v>1.0857984017944764</v>
      </c>
      <c r="Q204" s="4">
        <f t="shared" si="127"/>
        <v>1.0501364138587117</v>
      </c>
      <c r="R204" s="5">
        <f t="shared" si="130"/>
        <v>0</v>
      </c>
      <c r="S204" s="3" t="str">
        <f t="shared" si="131"/>
        <v/>
      </c>
      <c r="T204" s="3" t="str">
        <f t="shared" si="132"/>
        <v/>
      </c>
      <c r="U204" s="5">
        <f t="shared" si="133"/>
        <v>0</v>
      </c>
      <c r="V204" s="3" t="str">
        <f t="shared" si="134"/>
        <v/>
      </c>
      <c r="W204" s="3" t="str">
        <f t="shared" si="135"/>
        <v/>
      </c>
      <c r="X204" s="5">
        <f t="shared" si="128"/>
        <v>0</v>
      </c>
      <c r="Y204" s="3" t="str">
        <f t="shared" si="136"/>
        <v/>
      </c>
      <c r="Z204" s="3" t="str">
        <f t="shared" si="137"/>
        <v/>
      </c>
      <c r="AA204" s="5" t="str">
        <f t="shared" si="129"/>
        <v>No action</v>
      </c>
      <c r="AB204" s="5" t="str">
        <f t="shared" ref="AB204:AB267" si="154">IF(AA204 = AA203," ", AA204)</f>
        <v xml:space="preserve"> </v>
      </c>
      <c r="AC204" s="5">
        <f t="shared" si="138"/>
        <v>0</v>
      </c>
      <c r="AD204" s="3" t="str">
        <f t="shared" si="139"/>
        <v/>
      </c>
      <c r="AE204" s="3" t="str">
        <f t="shared" si="140"/>
        <v/>
      </c>
      <c r="AF204" s="11">
        <f t="shared" si="141"/>
        <v>0</v>
      </c>
      <c r="AG204" s="3" t="str">
        <f t="shared" si="142"/>
        <v/>
      </c>
      <c r="AH204" s="3" t="str">
        <f t="shared" si="143"/>
        <v/>
      </c>
      <c r="AI204" s="11">
        <f t="shared" si="144"/>
        <v>0</v>
      </c>
      <c r="AJ204" s="11" t="str">
        <f t="shared" si="145"/>
        <v/>
      </c>
      <c r="AK204" s="11" t="str">
        <f t="shared" si="146"/>
        <v/>
      </c>
      <c r="AL204" s="11">
        <f t="shared" si="147"/>
        <v>0</v>
      </c>
      <c r="AM204" s="11" t="str">
        <f t="shared" si="148"/>
        <v/>
      </c>
      <c r="AN204" s="11" t="str">
        <f t="shared" si="149"/>
        <v/>
      </c>
      <c r="AO204" s="4">
        <f t="shared" si="150"/>
        <v>1.0284836065573773</v>
      </c>
      <c r="AP204" s="169"/>
      <c r="AQ204" s="170">
        <f t="shared" si="151"/>
        <v>0</v>
      </c>
      <c r="AR204" s="170">
        <f t="shared" si="116"/>
        <v>0</v>
      </c>
      <c r="AS204" s="7"/>
      <c r="AT204" s="4">
        <f t="shared" si="152"/>
        <v>1.0492610531544959</v>
      </c>
      <c r="AU204" s="4"/>
      <c r="AV204" s="5">
        <f t="shared" si="153"/>
        <v>0</v>
      </c>
      <c r="AW204" s="7"/>
    </row>
    <row r="205" spans="5:49" x14ac:dyDescent="0.25">
      <c r="E205" s="3">
        <v>83.42</v>
      </c>
      <c r="F205" s="3">
        <v>80.64</v>
      </c>
      <c r="G205" s="13">
        <f t="shared" si="117"/>
        <v>2.8853089685019206E-3</v>
      </c>
      <c r="H205" s="13">
        <f t="shared" si="118"/>
        <v>2.4863252113376255E-3</v>
      </c>
      <c r="I205" s="4">
        <f t="shared" si="119"/>
        <v>1.0344742063492063</v>
      </c>
      <c r="J205" s="5">
        <f t="shared" si="120"/>
        <v>673</v>
      </c>
      <c r="K205" s="4">
        <f t="shared" si="121"/>
        <v>1.0103997400064997</v>
      </c>
      <c r="L205" s="4">
        <f t="shared" si="122"/>
        <v>1.0131865736704446</v>
      </c>
      <c r="M205" s="4">
        <f t="shared" si="123"/>
        <v>1.0144658753709199</v>
      </c>
      <c r="N205" s="4">
        <f t="shared" si="124"/>
        <v>1.0828940432261467</v>
      </c>
      <c r="O205" s="4">
        <f t="shared" si="125"/>
        <v>1.0841512890982856</v>
      </c>
      <c r="P205" s="4">
        <f t="shared" si="126"/>
        <v>1.0857984017944764</v>
      </c>
      <c r="Q205" s="4">
        <f t="shared" si="127"/>
        <v>1.0501364138587117</v>
      </c>
      <c r="R205" s="5">
        <f t="shared" si="130"/>
        <v>0</v>
      </c>
      <c r="S205" s="3" t="str">
        <f t="shared" si="131"/>
        <v/>
      </c>
      <c r="T205" s="3" t="str">
        <f t="shared" si="132"/>
        <v/>
      </c>
      <c r="U205" s="5">
        <f t="shared" si="133"/>
        <v>0</v>
      </c>
      <c r="V205" s="3" t="str">
        <f t="shared" si="134"/>
        <v/>
      </c>
      <c r="W205" s="3" t="str">
        <f t="shared" si="135"/>
        <v/>
      </c>
      <c r="X205" s="5">
        <f t="shared" si="128"/>
        <v>0</v>
      </c>
      <c r="Y205" s="3" t="str">
        <f t="shared" si="136"/>
        <v/>
      </c>
      <c r="Z205" s="3" t="str">
        <f t="shared" si="137"/>
        <v/>
      </c>
      <c r="AA205" s="5" t="str">
        <f t="shared" si="129"/>
        <v>No action</v>
      </c>
      <c r="AB205" s="5" t="str">
        <f t="shared" si="154"/>
        <v xml:space="preserve"> </v>
      </c>
      <c r="AC205" s="5">
        <f t="shared" si="138"/>
        <v>0</v>
      </c>
      <c r="AD205" s="3" t="str">
        <f t="shared" si="139"/>
        <v/>
      </c>
      <c r="AE205" s="3" t="str">
        <f t="shared" si="140"/>
        <v/>
      </c>
      <c r="AF205" s="11">
        <f t="shared" si="141"/>
        <v>0</v>
      </c>
      <c r="AG205" s="3" t="str">
        <f t="shared" si="142"/>
        <v/>
      </c>
      <c r="AH205" s="3" t="str">
        <f t="shared" si="143"/>
        <v/>
      </c>
      <c r="AI205" s="11">
        <f t="shared" si="144"/>
        <v>0</v>
      </c>
      <c r="AJ205" s="11" t="str">
        <f t="shared" si="145"/>
        <v/>
      </c>
      <c r="AK205" s="11" t="str">
        <f t="shared" si="146"/>
        <v/>
      </c>
      <c r="AL205" s="11">
        <f t="shared" si="147"/>
        <v>0</v>
      </c>
      <c r="AM205" s="11" t="str">
        <f t="shared" si="148"/>
        <v/>
      </c>
      <c r="AN205" s="11" t="str">
        <f t="shared" si="149"/>
        <v/>
      </c>
      <c r="AO205" s="4">
        <f t="shared" si="150"/>
        <v>1.0241294642857142</v>
      </c>
      <c r="AP205" s="169"/>
      <c r="AQ205" s="170">
        <f t="shared" si="151"/>
        <v>0</v>
      </c>
      <c r="AR205" s="170">
        <f t="shared" si="116"/>
        <v>0</v>
      </c>
      <c r="AS205" s="7"/>
      <c r="AT205" s="4">
        <f t="shared" si="152"/>
        <v>1.0448189484126984</v>
      </c>
      <c r="AU205" s="4"/>
      <c r="AV205" s="5">
        <f t="shared" si="153"/>
        <v>0</v>
      </c>
      <c r="AW205" s="7"/>
    </row>
    <row r="206" spans="5:49" x14ac:dyDescent="0.25">
      <c r="E206" s="3">
        <v>83.18</v>
      </c>
      <c r="F206" s="3">
        <v>80.44</v>
      </c>
      <c r="G206" s="13">
        <f t="shared" si="117"/>
        <v>-9.7619047619046384E-3</v>
      </c>
      <c r="H206" s="13">
        <f t="shared" si="118"/>
        <v>-1.0699790923625718E-2</v>
      </c>
      <c r="I206" s="4">
        <f t="shared" si="119"/>
        <v>1.0340626553953258</v>
      </c>
      <c r="J206" s="5">
        <f t="shared" si="120"/>
        <v>677</v>
      </c>
      <c r="K206" s="4">
        <f t="shared" si="121"/>
        <v>1.0103997400064997</v>
      </c>
      <c r="L206" s="4">
        <f t="shared" si="122"/>
        <v>1.0131865736704446</v>
      </c>
      <c r="M206" s="4">
        <f t="shared" si="123"/>
        <v>1.0144658753709199</v>
      </c>
      <c r="N206" s="4">
        <f t="shared" si="124"/>
        <v>1.0828940432261467</v>
      </c>
      <c r="O206" s="4">
        <f t="shared" si="125"/>
        <v>1.0841512890982856</v>
      </c>
      <c r="P206" s="4">
        <f t="shared" si="126"/>
        <v>1.0857984017944764</v>
      </c>
      <c r="Q206" s="4">
        <f t="shared" si="127"/>
        <v>1.0501364138587117</v>
      </c>
      <c r="R206" s="5">
        <f t="shared" si="130"/>
        <v>0</v>
      </c>
      <c r="S206" s="3" t="str">
        <f t="shared" si="131"/>
        <v/>
      </c>
      <c r="T206" s="3" t="str">
        <f t="shared" si="132"/>
        <v/>
      </c>
      <c r="U206" s="5">
        <f t="shared" si="133"/>
        <v>0</v>
      </c>
      <c r="V206" s="3" t="str">
        <f t="shared" si="134"/>
        <v/>
      </c>
      <c r="W206" s="3" t="str">
        <f t="shared" si="135"/>
        <v/>
      </c>
      <c r="X206" s="5">
        <f t="shared" si="128"/>
        <v>0</v>
      </c>
      <c r="Y206" s="3" t="str">
        <f t="shared" si="136"/>
        <v/>
      </c>
      <c r="Z206" s="3" t="str">
        <f t="shared" si="137"/>
        <v/>
      </c>
      <c r="AA206" s="5" t="str">
        <f t="shared" si="129"/>
        <v>No action</v>
      </c>
      <c r="AB206" s="5" t="str">
        <f t="shared" si="154"/>
        <v xml:space="preserve"> </v>
      </c>
      <c r="AC206" s="5">
        <f t="shared" si="138"/>
        <v>0</v>
      </c>
      <c r="AD206" s="3" t="str">
        <f t="shared" si="139"/>
        <v/>
      </c>
      <c r="AE206" s="3" t="str">
        <f t="shared" si="140"/>
        <v/>
      </c>
      <c r="AF206" s="11">
        <f t="shared" si="141"/>
        <v>0</v>
      </c>
      <c r="AG206" s="3" t="str">
        <f t="shared" si="142"/>
        <v/>
      </c>
      <c r="AH206" s="3" t="str">
        <f t="shared" si="143"/>
        <v/>
      </c>
      <c r="AI206" s="11">
        <f t="shared" si="144"/>
        <v>0</v>
      </c>
      <c r="AJ206" s="11" t="str">
        <f t="shared" si="145"/>
        <v/>
      </c>
      <c r="AK206" s="11" t="str">
        <f t="shared" si="146"/>
        <v/>
      </c>
      <c r="AL206" s="11">
        <f t="shared" si="147"/>
        <v>0</v>
      </c>
      <c r="AM206" s="11" t="str">
        <f t="shared" si="148"/>
        <v/>
      </c>
      <c r="AN206" s="11" t="str">
        <f t="shared" si="149"/>
        <v/>
      </c>
      <c r="AO206" s="4">
        <f t="shared" si="150"/>
        <v>1.0237220288413726</v>
      </c>
      <c r="AP206" s="169"/>
      <c r="AQ206" s="170">
        <f t="shared" si="151"/>
        <v>0</v>
      </c>
      <c r="AR206" s="170">
        <f t="shared" si="116"/>
        <v>0</v>
      </c>
      <c r="AS206" s="7"/>
      <c r="AT206" s="4">
        <f t="shared" si="152"/>
        <v>1.044403281949279</v>
      </c>
      <c r="AU206" s="4"/>
      <c r="AV206" s="5">
        <f t="shared" si="153"/>
        <v>0</v>
      </c>
      <c r="AW206" s="7"/>
    </row>
    <row r="207" spans="5:49" x14ac:dyDescent="0.25">
      <c r="E207" s="3">
        <v>84</v>
      </c>
      <c r="F207" s="3">
        <v>81.31</v>
      </c>
      <c r="G207" s="13">
        <f t="shared" si="117"/>
        <v>-1.0134338911147789E-2</v>
      </c>
      <c r="H207" s="13">
        <f t="shared" si="118"/>
        <v>-1.1789013125911518E-2</v>
      </c>
      <c r="I207" s="4">
        <f t="shared" si="119"/>
        <v>1.03308326159144</v>
      </c>
      <c r="J207" s="5">
        <f t="shared" si="120"/>
        <v>684</v>
      </c>
      <c r="K207" s="4">
        <f t="shared" si="121"/>
        <v>1.0103997400064997</v>
      </c>
      <c r="L207" s="4">
        <f t="shared" si="122"/>
        <v>1.0131865736704446</v>
      </c>
      <c r="M207" s="4">
        <f t="shared" si="123"/>
        <v>1.0144658753709199</v>
      </c>
      <c r="N207" s="4">
        <f t="shared" si="124"/>
        <v>1.0828940432261467</v>
      </c>
      <c r="O207" s="4">
        <f t="shared" si="125"/>
        <v>1.0841512890982856</v>
      </c>
      <c r="P207" s="4">
        <f t="shared" si="126"/>
        <v>1.0857984017944764</v>
      </c>
      <c r="Q207" s="4">
        <f t="shared" si="127"/>
        <v>1.0501364138587117</v>
      </c>
      <c r="R207" s="5">
        <f t="shared" si="130"/>
        <v>0</v>
      </c>
      <c r="S207" s="3" t="str">
        <f t="shared" si="131"/>
        <v/>
      </c>
      <c r="T207" s="3" t="str">
        <f t="shared" si="132"/>
        <v/>
      </c>
      <c r="U207" s="5">
        <f t="shared" si="133"/>
        <v>0</v>
      </c>
      <c r="V207" s="3" t="str">
        <f t="shared" si="134"/>
        <v/>
      </c>
      <c r="W207" s="3" t="str">
        <f t="shared" si="135"/>
        <v/>
      </c>
      <c r="X207" s="5">
        <f t="shared" si="128"/>
        <v>0</v>
      </c>
      <c r="Y207" s="3" t="str">
        <f t="shared" si="136"/>
        <v/>
      </c>
      <c r="Z207" s="3" t="str">
        <f t="shared" si="137"/>
        <v/>
      </c>
      <c r="AA207" s="5" t="str">
        <f t="shared" si="129"/>
        <v>No action</v>
      </c>
      <c r="AB207" s="5" t="str">
        <f t="shared" si="154"/>
        <v xml:space="preserve"> </v>
      </c>
      <c r="AC207" s="5">
        <f t="shared" si="138"/>
        <v>0</v>
      </c>
      <c r="AD207" s="3" t="str">
        <f t="shared" si="139"/>
        <v/>
      </c>
      <c r="AE207" s="3" t="str">
        <f t="shared" si="140"/>
        <v/>
      </c>
      <c r="AF207" s="11">
        <f t="shared" si="141"/>
        <v>0</v>
      </c>
      <c r="AG207" s="3" t="str">
        <f t="shared" si="142"/>
        <v/>
      </c>
      <c r="AH207" s="3" t="str">
        <f t="shared" si="143"/>
        <v/>
      </c>
      <c r="AI207" s="11">
        <f t="shared" si="144"/>
        <v>0</v>
      </c>
      <c r="AJ207" s="11" t="str">
        <f t="shared" si="145"/>
        <v/>
      </c>
      <c r="AK207" s="11" t="str">
        <f t="shared" si="146"/>
        <v/>
      </c>
      <c r="AL207" s="11">
        <f t="shared" si="147"/>
        <v>0</v>
      </c>
      <c r="AM207" s="11" t="str">
        <f t="shared" si="148"/>
        <v/>
      </c>
      <c r="AN207" s="11" t="str">
        <f t="shared" si="149"/>
        <v/>
      </c>
      <c r="AO207" s="4">
        <f t="shared" si="150"/>
        <v>1.0227524289755257</v>
      </c>
      <c r="AP207" s="169"/>
      <c r="AQ207" s="170">
        <f t="shared" si="151"/>
        <v>0</v>
      </c>
      <c r="AR207" s="170">
        <f t="shared" si="116"/>
        <v>0</v>
      </c>
      <c r="AS207" s="7"/>
      <c r="AT207" s="4">
        <f t="shared" si="152"/>
        <v>1.0434140942073544</v>
      </c>
      <c r="AU207" s="4"/>
      <c r="AV207" s="5">
        <f t="shared" si="153"/>
        <v>0</v>
      </c>
      <c r="AW207" s="7"/>
    </row>
    <row r="208" spans="5:49" x14ac:dyDescent="0.25">
      <c r="E208" s="3">
        <v>84.86</v>
      </c>
      <c r="F208" s="3">
        <v>82.28</v>
      </c>
      <c r="G208" s="13">
        <f t="shared" si="117"/>
        <v>6.2848333926242006E-3</v>
      </c>
      <c r="H208" s="13">
        <f t="shared" si="118"/>
        <v>7.2224262455624633E-3</v>
      </c>
      <c r="I208" s="4">
        <f t="shared" si="119"/>
        <v>1.0313563441905689</v>
      </c>
      <c r="J208" s="5">
        <f t="shared" si="120"/>
        <v>705</v>
      </c>
      <c r="K208" s="4">
        <f t="shared" si="121"/>
        <v>1.0103997400064997</v>
      </c>
      <c r="L208" s="4">
        <f t="shared" si="122"/>
        <v>1.0131865736704446</v>
      </c>
      <c r="M208" s="4">
        <f t="shared" si="123"/>
        <v>1.0144658753709199</v>
      </c>
      <c r="N208" s="4">
        <f t="shared" si="124"/>
        <v>1.0828940432261467</v>
      </c>
      <c r="O208" s="4">
        <f t="shared" si="125"/>
        <v>1.0841512890982856</v>
      </c>
      <c r="P208" s="4">
        <f t="shared" si="126"/>
        <v>1.0857984017944764</v>
      </c>
      <c r="Q208" s="4">
        <f t="shared" si="127"/>
        <v>1.0501364138587117</v>
      </c>
      <c r="R208" s="5">
        <f t="shared" si="130"/>
        <v>0</v>
      </c>
      <c r="S208" s="3" t="str">
        <f t="shared" si="131"/>
        <v/>
      </c>
      <c r="T208" s="3" t="str">
        <f t="shared" si="132"/>
        <v/>
      </c>
      <c r="U208" s="5">
        <f t="shared" si="133"/>
        <v>0</v>
      </c>
      <c r="V208" s="3" t="str">
        <f t="shared" si="134"/>
        <v/>
      </c>
      <c r="W208" s="3" t="str">
        <f t="shared" si="135"/>
        <v/>
      </c>
      <c r="X208" s="5">
        <f t="shared" si="128"/>
        <v>0</v>
      </c>
      <c r="Y208" s="3" t="str">
        <f t="shared" si="136"/>
        <v/>
      </c>
      <c r="Z208" s="3" t="str">
        <f t="shared" si="137"/>
        <v/>
      </c>
      <c r="AA208" s="5" t="str">
        <f t="shared" si="129"/>
        <v>No action</v>
      </c>
      <c r="AB208" s="5" t="str">
        <f t="shared" si="154"/>
        <v xml:space="preserve"> </v>
      </c>
      <c r="AC208" s="5">
        <f t="shared" si="138"/>
        <v>0</v>
      </c>
      <c r="AD208" s="3" t="str">
        <f t="shared" si="139"/>
        <v/>
      </c>
      <c r="AE208" s="3" t="str">
        <f t="shared" si="140"/>
        <v/>
      </c>
      <c r="AF208" s="11">
        <f t="shared" si="141"/>
        <v>0</v>
      </c>
      <c r="AG208" s="3" t="str">
        <f t="shared" si="142"/>
        <v/>
      </c>
      <c r="AH208" s="3" t="str">
        <f t="shared" si="143"/>
        <v/>
      </c>
      <c r="AI208" s="11">
        <f t="shared" si="144"/>
        <v>0</v>
      </c>
      <c r="AJ208" s="11" t="str">
        <f t="shared" si="145"/>
        <v/>
      </c>
      <c r="AK208" s="11" t="str">
        <f t="shared" si="146"/>
        <v/>
      </c>
      <c r="AL208" s="11">
        <f t="shared" si="147"/>
        <v>0</v>
      </c>
      <c r="AM208" s="11" t="str">
        <f t="shared" si="148"/>
        <v/>
      </c>
      <c r="AN208" s="11" t="str">
        <f t="shared" si="149"/>
        <v/>
      </c>
      <c r="AO208" s="4">
        <f t="shared" si="150"/>
        <v>1.0210427807486633</v>
      </c>
      <c r="AP208" s="169"/>
      <c r="AQ208" s="170">
        <f t="shared" si="151"/>
        <v>0</v>
      </c>
      <c r="AR208" s="170">
        <f t="shared" si="116"/>
        <v>0</v>
      </c>
      <c r="AS208" s="7"/>
      <c r="AT208" s="4">
        <f t="shared" si="152"/>
        <v>1.0416699076324745</v>
      </c>
      <c r="AU208" s="4"/>
      <c r="AV208" s="5">
        <f t="shared" si="153"/>
        <v>0</v>
      </c>
      <c r="AW208" s="7"/>
    </row>
    <row r="209" spans="5:49" x14ac:dyDescent="0.25">
      <c r="E209" s="3">
        <v>84.33</v>
      </c>
      <c r="F209" s="3">
        <v>81.69</v>
      </c>
      <c r="G209" s="13">
        <f t="shared" si="117"/>
        <v>-8.8152327221439064E-3</v>
      </c>
      <c r="H209" s="13">
        <f t="shared" si="118"/>
        <v>-9.0975254730712996E-3</v>
      </c>
      <c r="I209" s="4">
        <f t="shared" si="119"/>
        <v>1.0323172970987882</v>
      </c>
      <c r="J209" s="5">
        <f t="shared" si="120"/>
        <v>692</v>
      </c>
      <c r="K209" s="4">
        <f t="shared" si="121"/>
        <v>1.0103997400064997</v>
      </c>
      <c r="L209" s="4">
        <f t="shared" si="122"/>
        <v>1.0131865736704446</v>
      </c>
      <c r="M209" s="4">
        <f t="shared" si="123"/>
        <v>1.0144658753709199</v>
      </c>
      <c r="N209" s="4">
        <f t="shared" si="124"/>
        <v>1.0828940432261467</v>
      </c>
      <c r="O209" s="4">
        <f t="shared" si="125"/>
        <v>1.0841512890982856</v>
      </c>
      <c r="P209" s="4">
        <f t="shared" si="126"/>
        <v>1.0857984017944764</v>
      </c>
      <c r="Q209" s="4">
        <f t="shared" si="127"/>
        <v>1.0501364138587117</v>
      </c>
      <c r="R209" s="5">
        <f t="shared" si="130"/>
        <v>0</v>
      </c>
      <c r="S209" s="3" t="str">
        <f t="shared" si="131"/>
        <v/>
      </c>
      <c r="T209" s="3" t="str">
        <f t="shared" si="132"/>
        <v/>
      </c>
      <c r="U209" s="5">
        <f t="shared" si="133"/>
        <v>0</v>
      </c>
      <c r="V209" s="3" t="str">
        <f t="shared" si="134"/>
        <v/>
      </c>
      <c r="W209" s="3" t="str">
        <f t="shared" si="135"/>
        <v/>
      </c>
      <c r="X209" s="5">
        <f t="shared" si="128"/>
        <v>0</v>
      </c>
      <c r="Y209" s="3" t="str">
        <f t="shared" si="136"/>
        <v/>
      </c>
      <c r="Z209" s="3" t="str">
        <f t="shared" si="137"/>
        <v/>
      </c>
      <c r="AA209" s="5" t="str">
        <f t="shared" si="129"/>
        <v>No action</v>
      </c>
      <c r="AB209" s="5" t="str">
        <f t="shared" si="154"/>
        <v xml:space="preserve"> </v>
      </c>
      <c r="AC209" s="5">
        <f t="shared" si="138"/>
        <v>0</v>
      </c>
      <c r="AD209" s="3" t="str">
        <f t="shared" si="139"/>
        <v/>
      </c>
      <c r="AE209" s="3" t="str">
        <f t="shared" si="140"/>
        <v/>
      </c>
      <c r="AF209" s="11">
        <f t="shared" si="141"/>
        <v>0</v>
      </c>
      <c r="AG209" s="3" t="str">
        <f t="shared" si="142"/>
        <v/>
      </c>
      <c r="AH209" s="3" t="str">
        <f t="shared" si="143"/>
        <v/>
      </c>
      <c r="AI209" s="11">
        <f t="shared" si="144"/>
        <v>0</v>
      </c>
      <c r="AJ209" s="11" t="str">
        <f t="shared" si="145"/>
        <v/>
      </c>
      <c r="AK209" s="11" t="str">
        <f t="shared" si="146"/>
        <v/>
      </c>
      <c r="AL209" s="11">
        <f t="shared" si="147"/>
        <v>0</v>
      </c>
      <c r="AM209" s="11" t="str">
        <f t="shared" si="148"/>
        <v/>
      </c>
      <c r="AN209" s="11" t="str">
        <f t="shared" si="149"/>
        <v/>
      </c>
      <c r="AO209" s="4">
        <f t="shared" si="150"/>
        <v>1.0219941241278003</v>
      </c>
      <c r="AP209" s="169"/>
      <c r="AQ209" s="170">
        <f t="shared" si="151"/>
        <v>0</v>
      </c>
      <c r="AR209" s="170">
        <f t="shared" si="116"/>
        <v>0</v>
      </c>
      <c r="AS209" s="7"/>
      <c r="AT209" s="4">
        <f t="shared" si="152"/>
        <v>1.042640470069776</v>
      </c>
      <c r="AU209" s="4"/>
      <c r="AV209" s="5">
        <f t="shared" si="153"/>
        <v>0</v>
      </c>
      <c r="AW209" s="7"/>
    </row>
    <row r="210" spans="5:49" x14ac:dyDescent="0.25">
      <c r="E210" s="3">
        <v>85.08</v>
      </c>
      <c r="F210" s="3">
        <v>82.44</v>
      </c>
      <c r="G210" s="13">
        <f t="shared" si="117"/>
        <v>-8.6226986716382292E-3</v>
      </c>
      <c r="H210" s="13">
        <f t="shared" si="118"/>
        <v>-1.1747782306401389E-2</v>
      </c>
      <c r="I210" s="4">
        <f t="shared" si="119"/>
        <v>1.0320232896652111</v>
      </c>
      <c r="J210" s="5">
        <f t="shared" si="120"/>
        <v>696</v>
      </c>
      <c r="K210" s="4">
        <f t="shared" si="121"/>
        <v>1.0103997400064997</v>
      </c>
      <c r="L210" s="4">
        <f t="shared" si="122"/>
        <v>1.0131865736704446</v>
      </c>
      <c r="M210" s="4">
        <f t="shared" si="123"/>
        <v>1.0144658753709199</v>
      </c>
      <c r="N210" s="4">
        <f t="shared" si="124"/>
        <v>1.0828940432261467</v>
      </c>
      <c r="O210" s="4">
        <f t="shared" si="125"/>
        <v>1.0841512890982856</v>
      </c>
      <c r="P210" s="4">
        <f t="shared" si="126"/>
        <v>1.0857984017944764</v>
      </c>
      <c r="Q210" s="4">
        <f t="shared" si="127"/>
        <v>1.0501364138587117</v>
      </c>
      <c r="R210" s="5">
        <f t="shared" si="130"/>
        <v>0</v>
      </c>
      <c r="S210" s="3" t="str">
        <f t="shared" si="131"/>
        <v/>
      </c>
      <c r="T210" s="3" t="str">
        <f t="shared" si="132"/>
        <v/>
      </c>
      <c r="U210" s="5">
        <f t="shared" si="133"/>
        <v>0</v>
      </c>
      <c r="V210" s="3" t="str">
        <f t="shared" si="134"/>
        <v/>
      </c>
      <c r="W210" s="3" t="str">
        <f t="shared" si="135"/>
        <v/>
      </c>
      <c r="X210" s="5">
        <f t="shared" si="128"/>
        <v>0</v>
      </c>
      <c r="Y210" s="3" t="str">
        <f t="shared" si="136"/>
        <v/>
      </c>
      <c r="Z210" s="3" t="str">
        <f t="shared" si="137"/>
        <v/>
      </c>
      <c r="AA210" s="5" t="str">
        <f t="shared" si="129"/>
        <v>No action</v>
      </c>
      <c r="AB210" s="5" t="str">
        <f t="shared" si="154"/>
        <v xml:space="preserve"> </v>
      </c>
      <c r="AC210" s="5">
        <f t="shared" si="138"/>
        <v>0</v>
      </c>
      <c r="AD210" s="3" t="str">
        <f t="shared" si="139"/>
        <v/>
      </c>
      <c r="AE210" s="3" t="str">
        <f t="shared" si="140"/>
        <v/>
      </c>
      <c r="AF210" s="11">
        <f t="shared" si="141"/>
        <v>0</v>
      </c>
      <c r="AG210" s="3" t="str">
        <f t="shared" si="142"/>
        <v/>
      </c>
      <c r="AH210" s="3" t="str">
        <f t="shared" si="143"/>
        <v/>
      </c>
      <c r="AI210" s="11">
        <f t="shared" si="144"/>
        <v>0</v>
      </c>
      <c r="AJ210" s="11" t="str">
        <f t="shared" si="145"/>
        <v/>
      </c>
      <c r="AK210" s="11" t="str">
        <f t="shared" si="146"/>
        <v/>
      </c>
      <c r="AL210" s="11">
        <f t="shared" si="147"/>
        <v>0</v>
      </c>
      <c r="AM210" s="11" t="str">
        <f t="shared" si="148"/>
        <v/>
      </c>
      <c r="AN210" s="11" t="str">
        <f t="shared" si="149"/>
        <v/>
      </c>
      <c r="AO210" s="4">
        <f t="shared" si="150"/>
        <v>1.021703056768559</v>
      </c>
      <c r="AP210" s="169"/>
      <c r="AQ210" s="170">
        <f t="shared" si="151"/>
        <v>0</v>
      </c>
      <c r="AR210" s="170">
        <f t="shared" si="116"/>
        <v>0</v>
      </c>
      <c r="AS210" s="7"/>
      <c r="AT210" s="4">
        <f t="shared" si="152"/>
        <v>1.0423435225618631</v>
      </c>
      <c r="AU210" s="4"/>
      <c r="AV210" s="5">
        <f t="shared" si="153"/>
        <v>0</v>
      </c>
      <c r="AW210" s="7"/>
    </row>
    <row r="211" spans="5:49" x14ac:dyDescent="0.25">
      <c r="E211" s="3">
        <v>85.82</v>
      </c>
      <c r="F211" s="3">
        <v>83.42</v>
      </c>
      <c r="G211" s="13">
        <f t="shared" si="117"/>
        <v>1.4300910057912786E-2</v>
      </c>
      <c r="H211" s="13">
        <f t="shared" si="118"/>
        <v>1.1151515151515135E-2</v>
      </c>
      <c r="I211" s="4">
        <f t="shared" si="119"/>
        <v>1.0287700791177175</v>
      </c>
      <c r="J211" s="5">
        <f t="shared" si="120"/>
        <v>718</v>
      </c>
      <c r="K211" s="4">
        <f t="shared" si="121"/>
        <v>1.0103997400064997</v>
      </c>
      <c r="L211" s="4">
        <f t="shared" si="122"/>
        <v>1.0131865736704446</v>
      </c>
      <c r="M211" s="4">
        <f t="shared" si="123"/>
        <v>1.0144658753709199</v>
      </c>
      <c r="N211" s="4">
        <f t="shared" si="124"/>
        <v>1.0828940432261467</v>
      </c>
      <c r="O211" s="4">
        <f t="shared" si="125"/>
        <v>1.0841512890982856</v>
      </c>
      <c r="P211" s="4">
        <f t="shared" si="126"/>
        <v>1.0857984017944764</v>
      </c>
      <c r="Q211" s="4">
        <f t="shared" si="127"/>
        <v>1.0501364138587117</v>
      </c>
      <c r="R211" s="5">
        <f t="shared" si="130"/>
        <v>0</v>
      </c>
      <c r="S211" s="3" t="str">
        <f t="shared" si="131"/>
        <v/>
      </c>
      <c r="T211" s="3" t="str">
        <f t="shared" si="132"/>
        <v/>
      </c>
      <c r="U211" s="5">
        <f t="shared" si="133"/>
        <v>0</v>
      </c>
      <c r="V211" s="3" t="str">
        <f t="shared" si="134"/>
        <v/>
      </c>
      <c r="W211" s="3" t="str">
        <f t="shared" si="135"/>
        <v/>
      </c>
      <c r="X211" s="5">
        <f t="shared" si="128"/>
        <v>0</v>
      </c>
      <c r="Y211" s="3" t="str">
        <f t="shared" si="136"/>
        <v/>
      </c>
      <c r="Z211" s="3" t="str">
        <f t="shared" si="137"/>
        <v/>
      </c>
      <c r="AA211" s="5" t="str">
        <f t="shared" si="129"/>
        <v>No action</v>
      </c>
      <c r="AB211" s="5" t="str">
        <f t="shared" si="154"/>
        <v xml:space="preserve"> </v>
      </c>
      <c r="AC211" s="5">
        <f t="shared" si="138"/>
        <v>0</v>
      </c>
      <c r="AD211" s="3" t="str">
        <f t="shared" si="139"/>
        <v/>
      </c>
      <c r="AE211" s="3" t="str">
        <f t="shared" si="140"/>
        <v/>
      </c>
      <c r="AF211" s="11">
        <f t="shared" si="141"/>
        <v>0</v>
      </c>
      <c r="AG211" s="3" t="str">
        <f t="shared" si="142"/>
        <v/>
      </c>
      <c r="AH211" s="3" t="str">
        <f t="shared" si="143"/>
        <v/>
      </c>
      <c r="AI211" s="11">
        <f t="shared" si="144"/>
        <v>0</v>
      </c>
      <c r="AJ211" s="11" t="str">
        <f t="shared" si="145"/>
        <v/>
      </c>
      <c r="AK211" s="11" t="str">
        <f t="shared" si="146"/>
        <v/>
      </c>
      <c r="AL211" s="11">
        <f t="shared" si="147"/>
        <v>0</v>
      </c>
      <c r="AM211" s="11" t="str">
        <f t="shared" si="148"/>
        <v/>
      </c>
      <c r="AN211" s="11" t="str">
        <f t="shared" si="149"/>
        <v/>
      </c>
      <c r="AO211" s="4">
        <f t="shared" si="150"/>
        <v>1.0184823783265402</v>
      </c>
      <c r="AP211" s="169"/>
      <c r="AQ211" s="170">
        <f t="shared" si="151"/>
        <v>0</v>
      </c>
      <c r="AR211" s="170">
        <f t="shared" si="116"/>
        <v>0</v>
      </c>
      <c r="AS211" s="7"/>
      <c r="AT211" s="4">
        <f t="shared" si="152"/>
        <v>1.0390577799088947</v>
      </c>
      <c r="AU211" s="4"/>
      <c r="AV211" s="5">
        <f t="shared" si="153"/>
        <v>0</v>
      </c>
      <c r="AW211" s="7"/>
    </row>
    <row r="212" spans="5:49" x14ac:dyDescent="0.25">
      <c r="E212" s="3">
        <v>84.61</v>
      </c>
      <c r="F212" s="3">
        <v>82.5</v>
      </c>
      <c r="G212" s="13">
        <f t="shared" si="117"/>
        <v>-1.0756459721735112E-2</v>
      </c>
      <c r="H212" s="13">
        <f t="shared" si="118"/>
        <v>-1.5042979942693435E-2</v>
      </c>
      <c r="I212" s="4">
        <f t="shared" si="119"/>
        <v>1.0255757575757576</v>
      </c>
      <c r="J212" s="5">
        <f t="shared" si="120"/>
        <v>742</v>
      </c>
      <c r="K212" s="4">
        <f t="shared" si="121"/>
        <v>1.0103997400064997</v>
      </c>
      <c r="L212" s="4">
        <f t="shared" si="122"/>
        <v>1.0131865736704446</v>
      </c>
      <c r="M212" s="4">
        <f t="shared" si="123"/>
        <v>1.0144658753709199</v>
      </c>
      <c r="N212" s="4">
        <f t="shared" si="124"/>
        <v>1.0828940432261467</v>
      </c>
      <c r="O212" s="4">
        <f t="shared" si="125"/>
        <v>1.0841512890982856</v>
      </c>
      <c r="P212" s="4">
        <f t="shared" si="126"/>
        <v>1.0857984017944764</v>
      </c>
      <c r="Q212" s="4">
        <f t="shared" si="127"/>
        <v>1.0501364138587117</v>
      </c>
      <c r="R212" s="5">
        <f t="shared" si="130"/>
        <v>0</v>
      </c>
      <c r="S212" s="3" t="str">
        <f t="shared" si="131"/>
        <v/>
      </c>
      <c r="T212" s="3" t="str">
        <f t="shared" si="132"/>
        <v/>
      </c>
      <c r="U212" s="5">
        <f t="shared" si="133"/>
        <v>0</v>
      </c>
      <c r="V212" s="3" t="str">
        <f t="shared" si="134"/>
        <v/>
      </c>
      <c r="W212" s="3" t="str">
        <f t="shared" si="135"/>
        <v/>
      </c>
      <c r="X212" s="5">
        <f t="shared" si="128"/>
        <v>0</v>
      </c>
      <c r="Y212" s="3" t="str">
        <f t="shared" si="136"/>
        <v/>
      </c>
      <c r="Z212" s="3" t="str">
        <f t="shared" si="137"/>
        <v/>
      </c>
      <c r="AA212" s="5" t="str">
        <f t="shared" si="129"/>
        <v>No action</v>
      </c>
      <c r="AB212" s="5" t="str">
        <f t="shared" si="154"/>
        <v xml:space="preserve"> </v>
      </c>
      <c r="AC212" s="5">
        <f t="shared" si="138"/>
        <v>0</v>
      </c>
      <c r="AD212" s="3" t="str">
        <f t="shared" si="139"/>
        <v/>
      </c>
      <c r="AE212" s="3" t="str">
        <f t="shared" si="140"/>
        <v/>
      </c>
      <c r="AF212" s="11">
        <f t="shared" si="141"/>
        <v>0</v>
      </c>
      <c r="AG212" s="3" t="str">
        <f t="shared" si="142"/>
        <v/>
      </c>
      <c r="AH212" s="3" t="str">
        <f t="shared" si="143"/>
        <v/>
      </c>
      <c r="AI212" s="11">
        <f t="shared" si="144"/>
        <v>0</v>
      </c>
      <c r="AJ212" s="11" t="str">
        <f t="shared" si="145"/>
        <v/>
      </c>
      <c r="AK212" s="11" t="str">
        <f t="shared" si="146"/>
        <v/>
      </c>
      <c r="AL212" s="11">
        <f t="shared" si="147"/>
        <v>0</v>
      </c>
      <c r="AM212" s="11" t="str">
        <f t="shared" si="148"/>
        <v/>
      </c>
      <c r="AN212" s="11" t="str">
        <f t="shared" si="149"/>
        <v/>
      </c>
      <c r="AO212" s="4">
        <f t="shared" si="150"/>
        <v>1.01532</v>
      </c>
      <c r="AP212" s="169"/>
      <c r="AQ212" s="170">
        <f t="shared" si="151"/>
        <v>0</v>
      </c>
      <c r="AR212" s="170">
        <f t="shared" si="116"/>
        <v>0</v>
      </c>
      <c r="AS212" s="7"/>
      <c r="AT212" s="4">
        <f t="shared" si="152"/>
        <v>1.0358315151515152</v>
      </c>
      <c r="AU212" s="4"/>
      <c r="AV212" s="5">
        <f t="shared" si="153"/>
        <v>0</v>
      </c>
      <c r="AW212" s="7"/>
    </row>
    <row r="213" spans="5:49" x14ac:dyDescent="0.25">
      <c r="E213" s="3">
        <v>85.53</v>
      </c>
      <c r="F213" s="3">
        <v>83.76</v>
      </c>
      <c r="G213" s="13">
        <f t="shared" si="117"/>
        <v>4.2268404367735712E-3</v>
      </c>
      <c r="H213" s="13">
        <f t="shared" si="118"/>
        <v>0</v>
      </c>
      <c r="I213" s="4">
        <f t="shared" si="119"/>
        <v>1.0211318051575931</v>
      </c>
      <c r="J213" s="5">
        <f t="shared" si="120"/>
        <v>769</v>
      </c>
      <c r="K213" s="4">
        <f t="shared" si="121"/>
        <v>1.0103997400064997</v>
      </c>
      <c r="L213" s="4">
        <f t="shared" si="122"/>
        <v>1.0131865736704446</v>
      </c>
      <c r="M213" s="4">
        <f t="shared" si="123"/>
        <v>1.0144658753709199</v>
      </c>
      <c r="N213" s="4">
        <f t="shared" si="124"/>
        <v>1.0828940432261467</v>
      </c>
      <c r="O213" s="4">
        <f t="shared" si="125"/>
        <v>1.0841512890982856</v>
      </c>
      <c r="P213" s="4">
        <f t="shared" si="126"/>
        <v>1.0857984017944764</v>
      </c>
      <c r="Q213" s="4">
        <f t="shared" si="127"/>
        <v>1.0501364138587117</v>
      </c>
      <c r="R213" s="5">
        <f t="shared" si="130"/>
        <v>0</v>
      </c>
      <c r="S213" s="3" t="str">
        <f t="shared" si="131"/>
        <v/>
      </c>
      <c r="T213" s="3" t="str">
        <f t="shared" si="132"/>
        <v/>
      </c>
      <c r="U213" s="5">
        <f t="shared" si="133"/>
        <v>0</v>
      </c>
      <c r="V213" s="3" t="str">
        <f t="shared" si="134"/>
        <v/>
      </c>
      <c r="W213" s="3" t="str">
        <f t="shared" si="135"/>
        <v/>
      </c>
      <c r="X213" s="5">
        <f t="shared" si="128"/>
        <v>0</v>
      </c>
      <c r="Y213" s="3" t="str">
        <f t="shared" si="136"/>
        <v/>
      </c>
      <c r="Z213" s="3" t="str">
        <f t="shared" si="137"/>
        <v/>
      </c>
      <c r="AA213" s="5" t="str">
        <f t="shared" si="129"/>
        <v>No action</v>
      </c>
      <c r="AB213" s="5" t="str">
        <f t="shared" si="154"/>
        <v xml:space="preserve"> </v>
      </c>
      <c r="AC213" s="5">
        <f t="shared" si="138"/>
        <v>0</v>
      </c>
      <c r="AD213" s="3" t="str">
        <f t="shared" si="139"/>
        <v/>
      </c>
      <c r="AE213" s="3" t="str">
        <f t="shared" si="140"/>
        <v/>
      </c>
      <c r="AF213" s="11">
        <f t="shared" si="141"/>
        <v>0</v>
      </c>
      <c r="AG213" s="3" t="str">
        <f t="shared" si="142"/>
        <v/>
      </c>
      <c r="AH213" s="3" t="str">
        <f t="shared" si="143"/>
        <v/>
      </c>
      <c r="AI213" s="11">
        <f t="shared" si="144"/>
        <v>0</v>
      </c>
      <c r="AJ213" s="11" t="str">
        <f t="shared" si="145"/>
        <v/>
      </c>
      <c r="AK213" s="11" t="str">
        <f t="shared" si="146"/>
        <v/>
      </c>
      <c r="AL213" s="11">
        <f t="shared" si="147"/>
        <v>0</v>
      </c>
      <c r="AM213" s="11" t="str">
        <f t="shared" si="148"/>
        <v/>
      </c>
      <c r="AN213" s="11" t="str">
        <f t="shared" si="149"/>
        <v/>
      </c>
      <c r="AO213" s="4">
        <f t="shared" si="150"/>
        <v>1.0109204871060171</v>
      </c>
      <c r="AP213" s="169"/>
      <c r="AQ213" s="170">
        <f t="shared" si="151"/>
        <v>0</v>
      </c>
      <c r="AR213" s="170">
        <f t="shared" si="116"/>
        <v>0</v>
      </c>
      <c r="AS213" s="7"/>
      <c r="AT213" s="4">
        <f t="shared" si="152"/>
        <v>1.031343123209169</v>
      </c>
      <c r="AU213" s="4"/>
      <c r="AV213" s="5">
        <f t="shared" si="153"/>
        <v>0</v>
      </c>
      <c r="AW213" s="7"/>
    </row>
    <row r="214" spans="5:49" x14ac:dyDescent="0.25">
      <c r="E214" s="3">
        <v>85.17</v>
      </c>
      <c r="F214" s="3">
        <v>83.76</v>
      </c>
      <c r="G214" s="13">
        <f t="shared" si="117"/>
        <v>-5.6042031523643177E-3</v>
      </c>
      <c r="H214" s="13">
        <f t="shared" si="118"/>
        <v>-1.0513880685174226E-2</v>
      </c>
      <c r="I214" s="4">
        <f t="shared" si="119"/>
        <v>1.0168338108882522</v>
      </c>
      <c r="J214" s="5">
        <f t="shared" si="120"/>
        <v>802</v>
      </c>
      <c r="K214" s="4">
        <f t="shared" si="121"/>
        <v>1.0103997400064997</v>
      </c>
      <c r="L214" s="4">
        <f t="shared" si="122"/>
        <v>1.0131865736704446</v>
      </c>
      <c r="M214" s="4">
        <f t="shared" si="123"/>
        <v>1.0144658753709199</v>
      </c>
      <c r="N214" s="4">
        <f t="shared" si="124"/>
        <v>1.0828940432261467</v>
      </c>
      <c r="O214" s="4">
        <f t="shared" si="125"/>
        <v>1.0841512890982856</v>
      </c>
      <c r="P214" s="4">
        <f t="shared" si="126"/>
        <v>1.0857984017944764</v>
      </c>
      <c r="Q214" s="4">
        <f t="shared" si="127"/>
        <v>1.0501364138587117</v>
      </c>
      <c r="R214" s="5">
        <f t="shared" si="130"/>
        <v>1</v>
      </c>
      <c r="S214" s="3">
        <f t="shared" si="131"/>
        <v>85.17</v>
      </c>
      <c r="T214" s="3">
        <f t="shared" si="132"/>
        <v>83.76</v>
      </c>
      <c r="U214" s="5">
        <f t="shared" si="133"/>
        <v>0</v>
      </c>
      <c r="V214" s="3" t="str">
        <f t="shared" si="134"/>
        <v/>
      </c>
      <c r="W214" s="3" t="str">
        <f t="shared" si="135"/>
        <v/>
      </c>
      <c r="X214" s="5">
        <f t="shared" si="128"/>
        <v>0</v>
      </c>
      <c r="Y214" s="3" t="str">
        <f t="shared" si="136"/>
        <v/>
      </c>
      <c r="Z214" s="3" t="str">
        <f t="shared" si="137"/>
        <v/>
      </c>
      <c r="AA214" s="5" t="str">
        <f t="shared" si="129"/>
        <v>No action</v>
      </c>
      <c r="AB214" s="5" t="str">
        <f t="shared" si="154"/>
        <v xml:space="preserve"> </v>
      </c>
      <c r="AC214" s="5">
        <f t="shared" si="138"/>
        <v>1</v>
      </c>
      <c r="AD214" s="3">
        <f t="shared" si="139"/>
        <v>85.17</v>
      </c>
      <c r="AE214" s="3">
        <f t="shared" si="140"/>
        <v>83.76</v>
      </c>
      <c r="AF214" s="11">
        <f t="shared" si="141"/>
        <v>0</v>
      </c>
      <c r="AG214" s="3" t="str">
        <f t="shared" si="142"/>
        <v/>
      </c>
      <c r="AH214" s="3" t="str">
        <f t="shared" si="143"/>
        <v/>
      </c>
      <c r="AI214" s="11">
        <f t="shared" si="144"/>
        <v>0</v>
      </c>
      <c r="AJ214" s="11" t="str">
        <f t="shared" si="145"/>
        <v/>
      </c>
      <c r="AK214" s="11" t="str">
        <f t="shared" si="146"/>
        <v/>
      </c>
      <c r="AL214" s="11">
        <f t="shared" si="147"/>
        <v>0</v>
      </c>
      <c r="AM214" s="11" t="str">
        <f t="shared" si="148"/>
        <v/>
      </c>
      <c r="AN214" s="11" t="str">
        <f t="shared" si="149"/>
        <v/>
      </c>
      <c r="AO214" s="4">
        <f t="shared" si="150"/>
        <v>1.0066654727793696</v>
      </c>
      <c r="AP214" s="169">
        <f>IF(I214&gt;MAX($I$213:I213),AO214,MAX($AO$213:AO213))</f>
        <v>1.0109204871060171</v>
      </c>
      <c r="AQ214" s="170">
        <f t="shared" si="151"/>
        <v>1</v>
      </c>
      <c r="AR214" s="170">
        <f t="shared" si="116"/>
        <v>0</v>
      </c>
      <c r="AS214" s="7"/>
      <c r="AT214" s="4">
        <f t="shared" si="152"/>
        <v>1.0270021489971348</v>
      </c>
      <c r="AU214" s="4"/>
      <c r="AV214" s="5">
        <f t="shared" si="153"/>
        <v>0</v>
      </c>
      <c r="AW214" s="7"/>
    </row>
    <row r="215" spans="5:49" x14ac:dyDescent="0.25">
      <c r="E215" s="3">
        <v>85.65</v>
      </c>
      <c r="F215" s="3">
        <v>84.65</v>
      </c>
      <c r="G215" s="13">
        <f t="shared" si="117"/>
        <v>2.1223321807559259E-2</v>
      </c>
      <c r="H215" s="13">
        <f t="shared" si="118"/>
        <v>2.4074522138882282E-2</v>
      </c>
      <c r="I215" s="4">
        <f t="shared" si="119"/>
        <v>1.0118133490844654</v>
      </c>
      <c r="J215" s="5">
        <f t="shared" si="120"/>
        <v>832</v>
      </c>
      <c r="K215" s="4">
        <f t="shared" si="121"/>
        <v>1.0103997400064997</v>
      </c>
      <c r="L215" s="4">
        <f t="shared" si="122"/>
        <v>1.0131865736704446</v>
      </c>
      <c r="M215" s="4">
        <f t="shared" si="123"/>
        <v>1.0144658753709199</v>
      </c>
      <c r="N215" s="4">
        <f t="shared" si="124"/>
        <v>1.0828940432261467</v>
      </c>
      <c r="O215" s="4">
        <f t="shared" si="125"/>
        <v>1.0841512890982856</v>
      </c>
      <c r="P215" s="4">
        <f t="shared" si="126"/>
        <v>1.0857984017944764</v>
      </c>
      <c r="Q215" s="4">
        <f t="shared" si="127"/>
        <v>1.0501364138587117</v>
      </c>
      <c r="R215" s="5">
        <f t="shared" si="130"/>
        <v>1</v>
      </c>
      <c r="S215" s="3">
        <f t="shared" si="131"/>
        <v>85.65</v>
      </c>
      <c r="T215" s="3">
        <f t="shared" si="132"/>
        <v>84.65</v>
      </c>
      <c r="U215" s="5">
        <f t="shared" si="133"/>
        <v>0</v>
      </c>
      <c r="V215" s="3" t="str">
        <f t="shared" si="134"/>
        <v/>
      </c>
      <c r="W215" s="3" t="str">
        <f t="shared" si="135"/>
        <v/>
      </c>
      <c r="X215" s="5">
        <f t="shared" si="128"/>
        <v>0</v>
      </c>
      <c r="Y215" s="3" t="str">
        <f t="shared" si="136"/>
        <v/>
      </c>
      <c r="Z215" s="3" t="str">
        <f t="shared" si="137"/>
        <v/>
      </c>
      <c r="AA215" s="5" t="str">
        <f t="shared" si="129"/>
        <v>BUY BRENT, SELL WTI</v>
      </c>
      <c r="AB215" s="5" t="str">
        <f t="shared" si="154"/>
        <v>BUY BRENT, SELL WTI</v>
      </c>
      <c r="AC215" s="5">
        <f t="shared" si="138"/>
        <v>1</v>
      </c>
      <c r="AD215" s="3">
        <f t="shared" si="139"/>
        <v>85.65</v>
      </c>
      <c r="AE215" s="3">
        <f t="shared" si="140"/>
        <v>84.65</v>
      </c>
      <c r="AF215" s="11">
        <f t="shared" si="141"/>
        <v>0</v>
      </c>
      <c r="AG215" s="3" t="str">
        <f t="shared" si="142"/>
        <v/>
      </c>
      <c r="AH215" s="3" t="str">
        <f t="shared" si="143"/>
        <v/>
      </c>
      <c r="AI215" s="11">
        <f t="shared" si="144"/>
        <v>0</v>
      </c>
      <c r="AJ215" s="11" t="str">
        <f t="shared" si="145"/>
        <v/>
      </c>
      <c r="AK215" s="11" t="str">
        <f t="shared" si="146"/>
        <v/>
      </c>
      <c r="AL215" s="11">
        <f t="shared" si="147"/>
        <v>0</v>
      </c>
      <c r="AM215" s="11" t="str">
        <f t="shared" si="148"/>
        <v/>
      </c>
      <c r="AN215" s="11" t="str">
        <f t="shared" si="149"/>
        <v/>
      </c>
      <c r="AO215" s="4">
        <f t="shared" si="150"/>
        <v>1.0016952155936207</v>
      </c>
      <c r="AP215" s="169">
        <f>IF(I215&gt;MAX($I$213:I214),AO215,MAX($AO$213:AO214))</f>
        <v>1.0109204871060171</v>
      </c>
      <c r="AQ215" s="170">
        <f t="shared" si="151"/>
        <v>1</v>
      </c>
      <c r="AR215" s="170">
        <f t="shared" si="116"/>
        <v>0</v>
      </c>
      <c r="AS215" s="7"/>
      <c r="AT215" s="4">
        <f t="shared" si="152"/>
        <v>1.0219314825753101</v>
      </c>
      <c r="AU215" s="4"/>
      <c r="AV215" s="5">
        <f t="shared" si="153"/>
        <v>0</v>
      </c>
      <c r="AW215" s="7"/>
    </row>
    <row r="216" spans="5:49" x14ac:dyDescent="0.25">
      <c r="E216" s="3">
        <v>83.87</v>
      </c>
      <c r="F216" s="3">
        <v>82.66</v>
      </c>
      <c r="G216" s="13">
        <f t="shared" si="117"/>
        <v>2.510160172125353E-3</v>
      </c>
      <c r="H216" s="13">
        <f t="shared" si="118"/>
        <v>-1.8113754377491187E-3</v>
      </c>
      <c r="I216" s="4">
        <f t="shared" si="119"/>
        <v>1.0146382772804259</v>
      </c>
      <c r="J216" s="5">
        <f t="shared" si="120"/>
        <v>815</v>
      </c>
      <c r="K216" s="4">
        <f t="shared" si="121"/>
        <v>1.0103997400064997</v>
      </c>
      <c r="L216" s="4">
        <f t="shared" si="122"/>
        <v>1.0131865736704446</v>
      </c>
      <c r="M216" s="4">
        <f t="shared" si="123"/>
        <v>1.0144658753709199</v>
      </c>
      <c r="N216" s="4">
        <f t="shared" si="124"/>
        <v>1.0828940432261467</v>
      </c>
      <c r="O216" s="4">
        <f t="shared" si="125"/>
        <v>1.0841512890982856</v>
      </c>
      <c r="P216" s="4">
        <f t="shared" si="126"/>
        <v>1.0857984017944764</v>
      </c>
      <c r="Q216" s="4">
        <f t="shared" si="127"/>
        <v>1.0501364138587117</v>
      </c>
      <c r="R216" s="5">
        <f t="shared" si="130"/>
        <v>1</v>
      </c>
      <c r="S216" s="3">
        <f t="shared" si="131"/>
        <v>83.87</v>
      </c>
      <c r="T216" s="3">
        <f t="shared" si="132"/>
        <v>82.66</v>
      </c>
      <c r="U216" s="5">
        <f t="shared" si="133"/>
        <v>0</v>
      </c>
      <c r="V216" s="3" t="str">
        <f t="shared" si="134"/>
        <v/>
      </c>
      <c r="W216" s="3" t="str">
        <f t="shared" si="135"/>
        <v/>
      </c>
      <c r="X216" s="5">
        <f t="shared" si="128"/>
        <v>0</v>
      </c>
      <c r="Y216" s="3" t="str">
        <f t="shared" si="136"/>
        <v/>
      </c>
      <c r="Z216" s="3" t="str">
        <f t="shared" si="137"/>
        <v/>
      </c>
      <c r="AA216" s="5" t="str">
        <f t="shared" si="129"/>
        <v>No action</v>
      </c>
      <c r="AB216" s="5" t="str">
        <f t="shared" si="154"/>
        <v>No action</v>
      </c>
      <c r="AC216" s="5">
        <f t="shared" si="138"/>
        <v>1</v>
      </c>
      <c r="AD216" s="3">
        <f t="shared" si="139"/>
        <v>83.87</v>
      </c>
      <c r="AE216" s="3">
        <f t="shared" si="140"/>
        <v>82.66</v>
      </c>
      <c r="AF216" s="11">
        <f t="shared" si="141"/>
        <v>0</v>
      </c>
      <c r="AG216" s="3" t="str">
        <f t="shared" si="142"/>
        <v/>
      </c>
      <c r="AH216" s="3" t="str">
        <f t="shared" si="143"/>
        <v/>
      </c>
      <c r="AI216" s="11">
        <f t="shared" si="144"/>
        <v>1</v>
      </c>
      <c r="AJ216" s="11">
        <f t="shared" si="145"/>
        <v>83.87</v>
      </c>
      <c r="AK216" s="11">
        <f t="shared" si="146"/>
        <v>82.66</v>
      </c>
      <c r="AL216" s="11">
        <f t="shared" si="147"/>
        <v>0</v>
      </c>
      <c r="AM216" s="11" t="str">
        <f t="shared" si="148"/>
        <v/>
      </c>
      <c r="AN216" s="11" t="str">
        <f t="shared" si="149"/>
        <v/>
      </c>
      <c r="AO216" s="4">
        <f t="shared" si="150"/>
        <v>1.0044918945076216</v>
      </c>
      <c r="AP216" s="169">
        <f>IF(I216&gt;MAX($I$213:I215),AO216,MAX($AO$213:AO215))</f>
        <v>1.0109204871060171</v>
      </c>
      <c r="AQ216" s="170">
        <f t="shared" si="151"/>
        <v>1</v>
      </c>
      <c r="AR216" s="170">
        <f t="shared" si="116"/>
        <v>1</v>
      </c>
      <c r="AS216" s="7"/>
      <c r="AT216" s="4">
        <f t="shared" si="152"/>
        <v>1.0247846600532302</v>
      </c>
      <c r="AU216" s="4"/>
      <c r="AV216" s="5">
        <f t="shared" si="153"/>
        <v>0</v>
      </c>
      <c r="AW216" s="7"/>
    </row>
    <row r="217" spans="5:49" x14ac:dyDescent="0.25">
      <c r="E217" s="3">
        <v>83.66</v>
      </c>
      <c r="F217" s="3">
        <v>82.81</v>
      </c>
      <c r="G217" s="13">
        <f t="shared" si="117"/>
        <v>-7.1667462971813922E-4</v>
      </c>
      <c r="H217" s="13">
        <f t="shared" si="118"/>
        <v>-9.094172549958035E-3</v>
      </c>
      <c r="I217" s="4">
        <f t="shared" si="119"/>
        <v>1.0102644608139113</v>
      </c>
      <c r="J217" s="5">
        <f t="shared" si="120"/>
        <v>838</v>
      </c>
      <c r="K217" s="4">
        <f t="shared" si="121"/>
        <v>1.0103997400064997</v>
      </c>
      <c r="L217" s="4">
        <f t="shared" si="122"/>
        <v>1.0131865736704446</v>
      </c>
      <c r="M217" s="4">
        <f t="shared" si="123"/>
        <v>1.0144658753709199</v>
      </c>
      <c r="N217" s="4">
        <f t="shared" si="124"/>
        <v>1.0828940432261467</v>
      </c>
      <c r="O217" s="4">
        <f t="shared" si="125"/>
        <v>1.0841512890982856</v>
      </c>
      <c r="P217" s="4">
        <f t="shared" si="126"/>
        <v>1.0857984017944764</v>
      </c>
      <c r="Q217" s="4">
        <f t="shared" si="127"/>
        <v>1.0501364138587117</v>
      </c>
      <c r="R217" s="5">
        <f t="shared" si="130"/>
        <v>0</v>
      </c>
      <c r="S217" s="3" t="str">
        <f t="shared" si="131"/>
        <v/>
      </c>
      <c r="T217" s="3" t="str">
        <f t="shared" si="132"/>
        <v/>
      </c>
      <c r="U217" s="5">
        <f t="shared" si="133"/>
        <v>0</v>
      </c>
      <c r="V217" s="3" t="str">
        <f t="shared" si="134"/>
        <v/>
      </c>
      <c r="W217" s="3" t="str">
        <f t="shared" si="135"/>
        <v/>
      </c>
      <c r="X217" s="5">
        <f t="shared" si="128"/>
        <v>0</v>
      </c>
      <c r="Y217" s="3" t="str">
        <f t="shared" si="136"/>
        <v/>
      </c>
      <c r="Z217" s="3" t="str">
        <f t="shared" si="137"/>
        <v/>
      </c>
      <c r="AA217" s="5" t="str">
        <f t="shared" si="129"/>
        <v>BUY BRENT, SELL WTI</v>
      </c>
      <c r="AB217" s="5" t="str">
        <f t="shared" si="154"/>
        <v>BUY BRENT, SELL WTI</v>
      </c>
      <c r="AC217" s="5">
        <f t="shared" si="138"/>
        <v>0</v>
      </c>
      <c r="AD217" s="3" t="str">
        <f t="shared" si="139"/>
        <v/>
      </c>
      <c r="AE217" s="3" t="str">
        <f t="shared" si="140"/>
        <v/>
      </c>
      <c r="AF217" s="11">
        <f t="shared" si="141"/>
        <v>0</v>
      </c>
      <c r="AG217" s="3" t="str">
        <f t="shared" si="142"/>
        <v/>
      </c>
      <c r="AH217" s="3" t="str">
        <f t="shared" si="143"/>
        <v/>
      </c>
      <c r="AI217" s="11">
        <f t="shared" si="144"/>
        <v>0</v>
      </c>
      <c r="AJ217" s="11" t="str">
        <f t="shared" si="145"/>
        <v/>
      </c>
      <c r="AK217" s="11" t="str">
        <f t="shared" si="146"/>
        <v/>
      </c>
      <c r="AL217" s="11">
        <f t="shared" si="147"/>
        <v>0</v>
      </c>
      <c r="AM217" s="11" t="str">
        <f t="shared" si="148"/>
        <v/>
      </c>
      <c r="AN217" s="11" t="str">
        <f t="shared" si="149"/>
        <v/>
      </c>
      <c r="AO217" s="4">
        <f t="shared" si="150"/>
        <v>1.0001618162057722</v>
      </c>
      <c r="AP217" s="169">
        <f>IF(I217&gt;MAX($I$216:I216),AO217,MAX($AO$216:AO216))</f>
        <v>1.0044918945076216</v>
      </c>
      <c r="AQ217" s="170">
        <f t="shared" si="151"/>
        <v>0</v>
      </c>
      <c r="AR217" s="170">
        <f t="shared" si="116"/>
        <v>1</v>
      </c>
      <c r="AS217" s="7"/>
      <c r="AT217" s="4">
        <f t="shared" si="152"/>
        <v>1.0203671054220504</v>
      </c>
      <c r="AU217" s="4"/>
      <c r="AV217" s="5">
        <f t="shared" si="153"/>
        <v>0</v>
      </c>
      <c r="AW217" s="7"/>
    </row>
    <row r="218" spans="5:49" x14ac:dyDescent="0.25">
      <c r="E218" s="3">
        <v>83.72</v>
      </c>
      <c r="F218" s="3">
        <v>83.57</v>
      </c>
      <c r="G218" s="13">
        <f t="shared" si="117"/>
        <v>-1.1686931885255492E-2</v>
      </c>
      <c r="H218" s="13">
        <f t="shared" si="118"/>
        <v>-5.7108863771565543E-3</v>
      </c>
      <c r="I218" s="4">
        <f t="shared" si="119"/>
        <v>1.0017949024769655</v>
      </c>
      <c r="J218" s="5">
        <f t="shared" si="120"/>
        <v>854</v>
      </c>
      <c r="K218" s="4">
        <f t="shared" si="121"/>
        <v>1.0103997400064997</v>
      </c>
      <c r="L218" s="4">
        <f t="shared" si="122"/>
        <v>1.0131865736704446</v>
      </c>
      <c r="M218" s="4">
        <f t="shared" si="123"/>
        <v>1.0144658753709199</v>
      </c>
      <c r="N218" s="4">
        <f t="shared" si="124"/>
        <v>1.0828940432261467</v>
      </c>
      <c r="O218" s="4">
        <f t="shared" si="125"/>
        <v>1.0841512890982856</v>
      </c>
      <c r="P218" s="4">
        <f t="shared" si="126"/>
        <v>1.0857984017944764</v>
      </c>
      <c r="Q218" s="4">
        <f t="shared" si="127"/>
        <v>1.0501364138587117</v>
      </c>
      <c r="R218" s="5">
        <f t="shared" si="130"/>
        <v>0</v>
      </c>
      <c r="S218" s="3" t="str">
        <f t="shared" si="131"/>
        <v/>
      </c>
      <c r="T218" s="3" t="str">
        <f t="shared" si="132"/>
        <v/>
      </c>
      <c r="U218" s="5">
        <f t="shared" si="133"/>
        <v>0</v>
      </c>
      <c r="V218" s="3" t="str">
        <f t="shared" si="134"/>
        <v/>
      </c>
      <c r="W218" s="3" t="str">
        <f t="shared" si="135"/>
        <v/>
      </c>
      <c r="X218" s="5">
        <f t="shared" si="128"/>
        <v>0</v>
      </c>
      <c r="Y218" s="3" t="str">
        <f t="shared" si="136"/>
        <v/>
      </c>
      <c r="Z218" s="3" t="str">
        <f t="shared" si="137"/>
        <v/>
      </c>
      <c r="AA218" s="5" t="str">
        <f t="shared" si="129"/>
        <v>BUY BRENT, SELL WTI</v>
      </c>
      <c r="AB218" s="5" t="str">
        <f t="shared" si="154"/>
        <v xml:space="preserve"> </v>
      </c>
      <c r="AC218" s="5">
        <f t="shared" si="138"/>
        <v>0</v>
      </c>
      <c r="AD218" s="3" t="str">
        <f t="shared" si="139"/>
        <v/>
      </c>
      <c r="AE218" s="3" t="str">
        <f t="shared" si="140"/>
        <v/>
      </c>
      <c r="AF218" s="11">
        <f t="shared" si="141"/>
        <v>0</v>
      </c>
      <c r="AG218" s="3" t="str">
        <f t="shared" si="142"/>
        <v/>
      </c>
      <c r="AH218" s="3" t="str">
        <f t="shared" si="143"/>
        <v/>
      </c>
      <c r="AI218" s="11">
        <f t="shared" si="144"/>
        <v>0</v>
      </c>
      <c r="AJ218" s="11" t="str">
        <f t="shared" si="145"/>
        <v/>
      </c>
      <c r="AK218" s="11" t="str">
        <f t="shared" si="146"/>
        <v/>
      </c>
      <c r="AL218" s="11">
        <f t="shared" si="147"/>
        <v>0</v>
      </c>
      <c r="AM218" s="11" t="str">
        <f t="shared" si="148"/>
        <v/>
      </c>
      <c r="AN218" s="11" t="str">
        <f t="shared" si="149"/>
        <v/>
      </c>
      <c r="AO218" s="4">
        <f t="shared" si="150"/>
        <v>0.99177695345219574</v>
      </c>
      <c r="AP218" s="169">
        <f>IF(I218&gt;MAX($I$216:I217),AO218,MAX($AO$216:AO217))</f>
        <v>1.0044918945076216</v>
      </c>
      <c r="AQ218" s="170">
        <f t="shared" si="151"/>
        <v>0</v>
      </c>
      <c r="AR218" s="170">
        <f t="shared" si="116"/>
        <v>1</v>
      </c>
      <c r="AS218" s="7"/>
      <c r="AT218" s="4">
        <f t="shared" si="152"/>
        <v>1.0118128515017351</v>
      </c>
      <c r="AU218" s="4"/>
      <c r="AV218" s="5">
        <f t="shared" si="153"/>
        <v>0</v>
      </c>
      <c r="AW218" s="7"/>
    </row>
    <row r="219" spans="5:49" x14ac:dyDescent="0.25">
      <c r="E219" s="3">
        <v>84.71</v>
      </c>
      <c r="F219" s="3">
        <v>84.05</v>
      </c>
      <c r="G219" s="13">
        <f t="shared" si="117"/>
        <v>-1.1803588290848488E-4</v>
      </c>
      <c r="H219" s="13">
        <f t="shared" si="118"/>
        <v>1.6684542962697169E-3</v>
      </c>
      <c r="I219" s="4">
        <f t="shared" si="119"/>
        <v>1.0078524687685901</v>
      </c>
      <c r="J219" s="5">
        <f t="shared" si="120"/>
        <v>847</v>
      </c>
      <c r="K219" s="4">
        <f t="shared" si="121"/>
        <v>1.0103997400064997</v>
      </c>
      <c r="L219" s="4">
        <f t="shared" si="122"/>
        <v>1.0131865736704446</v>
      </c>
      <c r="M219" s="4">
        <f t="shared" si="123"/>
        <v>1.0144658753709199</v>
      </c>
      <c r="N219" s="4">
        <f t="shared" si="124"/>
        <v>1.0828940432261467</v>
      </c>
      <c r="O219" s="4">
        <f t="shared" si="125"/>
        <v>1.0841512890982856</v>
      </c>
      <c r="P219" s="4">
        <f t="shared" si="126"/>
        <v>1.0857984017944764</v>
      </c>
      <c r="Q219" s="4">
        <f t="shared" si="127"/>
        <v>1.0501364138587117</v>
      </c>
      <c r="R219" s="5">
        <f t="shared" si="130"/>
        <v>0</v>
      </c>
      <c r="S219" s="3" t="str">
        <f t="shared" si="131"/>
        <v/>
      </c>
      <c r="T219" s="3" t="str">
        <f t="shared" si="132"/>
        <v/>
      </c>
      <c r="U219" s="5">
        <f t="shared" si="133"/>
        <v>0</v>
      </c>
      <c r="V219" s="3" t="str">
        <f t="shared" si="134"/>
        <v/>
      </c>
      <c r="W219" s="3" t="str">
        <f t="shared" si="135"/>
        <v/>
      </c>
      <c r="X219" s="5">
        <f t="shared" si="128"/>
        <v>0</v>
      </c>
      <c r="Y219" s="3" t="str">
        <f t="shared" si="136"/>
        <v/>
      </c>
      <c r="Z219" s="3" t="str">
        <f t="shared" si="137"/>
        <v/>
      </c>
      <c r="AA219" s="5" t="str">
        <f t="shared" si="129"/>
        <v>BUY BRENT, SELL WTI</v>
      </c>
      <c r="AB219" s="5" t="str">
        <f t="shared" si="154"/>
        <v xml:space="preserve"> </v>
      </c>
      <c r="AC219" s="5">
        <f t="shared" si="138"/>
        <v>0</v>
      </c>
      <c r="AD219" s="3" t="str">
        <f t="shared" si="139"/>
        <v/>
      </c>
      <c r="AE219" s="3" t="str">
        <f t="shared" si="140"/>
        <v/>
      </c>
      <c r="AF219" s="11">
        <f t="shared" si="141"/>
        <v>0</v>
      </c>
      <c r="AG219" s="3" t="str">
        <f t="shared" si="142"/>
        <v/>
      </c>
      <c r="AH219" s="3" t="str">
        <f t="shared" si="143"/>
        <v/>
      </c>
      <c r="AI219" s="11">
        <f t="shared" si="144"/>
        <v>0</v>
      </c>
      <c r="AJ219" s="11" t="str">
        <f t="shared" si="145"/>
        <v/>
      </c>
      <c r="AK219" s="11" t="str">
        <f t="shared" si="146"/>
        <v/>
      </c>
      <c r="AL219" s="11">
        <f t="shared" si="147"/>
        <v>0</v>
      </c>
      <c r="AM219" s="11" t="str">
        <f t="shared" si="148"/>
        <v/>
      </c>
      <c r="AN219" s="11" t="str">
        <f t="shared" si="149"/>
        <v/>
      </c>
      <c r="AO219" s="4">
        <f t="shared" si="150"/>
        <v>0.99777394408090425</v>
      </c>
      <c r="AP219" s="169">
        <f>IF(I219&gt;MAX($I$216:I218),AO219,MAX($AO$216:AO218))</f>
        <v>1.0044918945076216</v>
      </c>
      <c r="AQ219" s="170">
        <f t="shared" si="151"/>
        <v>0</v>
      </c>
      <c r="AR219" s="170">
        <f t="shared" si="116"/>
        <v>0</v>
      </c>
      <c r="AS219" s="7"/>
      <c r="AT219" s="4">
        <f t="shared" si="152"/>
        <v>1.0179309934562761</v>
      </c>
      <c r="AU219" s="4"/>
      <c r="AV219" s="5">
        <f t="shared" si="153"/>
        <v>0</v>
      </c>
      <c r="AW219" s="7"/>
    </row>
    <row r="220" spans="5:49" x14ac:dyDescent="0.25">
      <c r="E220" s="3">
        <v>84.72</v>
      </c>
      <c r="F220" s="3">
        <v>83.91</v>
      </c>
      <c r="G220" s="13">
        <f t="shared" si="117"/>
        <v>3.3296743505305537E-2</v>
      </c>
      <c r="H220" s="13">
        <f t="shared" si="118"/>
        <v>3.7719515211476651E-2</v>
      </c>
      <c r="I220" s="4">
        <f t="shared" si="119"/>
        <v>1.0096531998569898</v>
      </c>
      <c r="J220" s="5">
        <f t="shared" si="120"/>
        <v>840</v>
      </c>
      <c r="K220" s="4">
        <f t="shared" si="121"/>
        <v>1.0103997400064997</v>
      </c>
      <c r="L220" s="4">
        <f t="shared" si="122"/>
        <v>1.0131865736704446</v>
      </c>
      <c r="M220" s="4">
        <f t="shared" si="123"/>
        <v>1.0144658753709199</v>
      </c>
      <c r="N220" s="4">
        <f t="shared" si="124"/>
        <v>1.0828940432261467</v>
      </c>
      <c r="O220" s="4">
        <f t="shared" si="125"/>
        <v>1.0841512890982856</v>
      </c>
      <c r="P220" s="4">
        <f t="shared" si="126"/>
        <v>1.0857984017944764</v>
      </c>
      <c r="Q220" s="4">
        <f t="shared" si="127"/>
        <v>1.0501364138587117</v>
      </c>
      <c r="R220" s="5">
        <f t="shared" si="130"/>
        <v>0</v>
      </c>
      <c r="S220" s="3" t="str">
        <f t="shared" si="131"/>
        <v/>
      </c>
      <c r="T220" s="3" t="str">
        <f t="shared" si="132"/>
        <v/>
      </c>
      <c r="U220" s="5">
        <f t="shared" si="133"/>
        <v>0</v>
      </c>
      <c r="V220" s="3" t="str">
        <f t="shared" si="134"/>
        <v/>
      </c>
      <c r="W220" s="3" t="str">
        <f t="shared" si="135"/>
        <v/>
      </c>
      <c r="X220" s="5">
        <f t="shared" si="128"/>
        <v>0</v>
      </c>
      <c r="Y220" s="3" t="str">
        <f t="shared" si="136"/>
        <v/>
      </c>
      <c r="Z220" s="3" t="str">
        <f t="shared" si="137"/>
        <v/>
      </c>
      <c r="AA220" s="5" t="str">
        <f t="shared" si="129"/>
        <v>BUY BRENT, SELL WTI</v>
      </c>
      <c r="AB220" s="5" t="str">
        <f t="shared" si="154"/>
        <v xml:space="preserve"> </v>
      </c>
      <c r="AC220" s="5">
        <f t="shared" si="138"/>
        <v>1</v>
      </c>
      <c r="AD220" s="3">
        <f t="shared" si="139"/>
        <v>84.72</v>
      </c>
      <c r="AE220" s="3">
        <f t="shared" si="140"/>
        <v>83.91</v>
      </c>
      <c r="AF220" s="11">
        <f t="shared" si="141"/>
        <v>0</v>
      </c>
      <c r="AG220" s="3" t="str">
        <f t="shared" si="142"/>
        <v/>
      </c>
      <c r="AH220" s="3" t="str">
        <f t="shared" si="143"/>
        <v/>
      </c>
      <c r="AI220" s="11">
        <f t="shared" si="144"/>
        <v>1</v>
      </c>
      <c r="AJ220" s="11">
        <f t="shared" si="145"/>
        <v>84.72</v>
      </c>
      <c r="AK220" s="11">
        <f t="shared" si="146"/>
        <v>83.91</v>
      </c>
      <c r="AL220" s="11">
        <f t="shared" si="147"/>
        <v>0</v>
      </c>
      <c r="AM220" s="11" t="str">
        <f t="shared" si="148"/>
        <v/>
      </c>
      <c r="AN220" s="11" t="str">
        <f t="shared" si="149"/>
        <v/>
      </c>
      <c r="AO220" s="4">
        <f t="shared" si="150"/>
        <v>0.9995566678584199</v>
      </c>
      <c r="AP220" s="169">
        <f>IF(I220&gt;MAX($I$216:I219),AO220,MAX($AO$216:AO219))</f>
        <v>1.0044918945076216</v>
      </c>
      <c r="AQ220" s="170">
        <f t="shared" si="151"/>
        <v>0</v>
      </c>
      <c r="AR220" s="170">
        <f t="shared" si="116"/>
        <v>0</v>
      </c>
      <c r="AS220" s="7"/>
      <c r="AT220" s="4">
        <f t="shared" si="152"/>
        <v>1.0197497318555597</v>
      </c>
      <c r="AU220" s="4"/>
      <c r="AV220" s="5">
        <f t="shared" si="153"/>
        <v>0</v>
      </c>
      <c r="AW220" s="7"/>
    </row>
    <row r="221" spans="5:49" x14ac:dyDescent="0.25">
      <c r="E221" s="3">
        <v>81.99</v>
      </c>
      <c r="F221" s="3">
        <v>80.86</v>
      </c>
      <c r="G221" s="13">
        <f t="shared" si="117"/>
        <v>1.8003476533399398E-2</v>
      </c>
      <c r="H221" s="13">
        <f t="shared" si="118"/>
        <v>2.6011927420378056E-2</v>
      </c>
      <c r="I221" s="4">
        <f t="shared" si="119"/>
        <v>1.0139747712094977</v>
      </c>
      <c r="J221" s="5">
        <f t="shared" si="120"/>
        <v>819</v>
      </c>
      <c r="K221" s="4">
        <f t="shared" si="121"/>
        <v>1.0103997400064997</v>
      </c>
      <c r="L221" s="4">
        <f t="shared" si="122"/>
        <v>1.0131865736704446</v>
      </c>
      <c r="M221" s="4">
        <f t="shared" si="123"/>
        <v>1.0144658753709199</v>
      </c>
      <c r="N221" s="4">
        <f t="shared" si="124"/>
        <v>1.0828940432261467</v>
      </c>
      <c r="O221" s="4">
        <f t="shared" si="125"/>
        <v>1.0841512890982856</v>
      </c>
      <c r="P221" s="4">
        <f t="shared" si="126"/>
        <v>1.0857984017944764</v>
      </c>
      <c r="Q221" s="4">
        <f t="shared" si="127"/>
        <v>1.0501364138587117</v>
      </c>
      <c r="R221" s="5">
        <f t="shared" si="130"/>
        <v>1</v>
      </c>
      <c r="S221" s="3">
        <f t="shared" si="131"/>
        <v>81.99</v>
      </c>
      <c r="T221" s="3">
        <f t="shared" si="132"/>
        <v>80.86</v>
      </c>
      <c r="U221" s="5">
        <f t="shared" si="133"/>
        <v>0</v>
      </c>
      <c r="V221" s="3" t="str">
        <f t="shared" si="134"/>
        <v/>
      </c>
      <c r="W221" s="3" t="str">
        <f t="shared" si="135"/>
        <v/>
      </c>
      <c r="X221" s="5">
        <f t="shared" si="128"/>
        <v>0</v>
      </c>
      <c r="Y221" s="3" t="str">
        <f t="shared" si="136"/>
        <v/>
      </c>
      <c r="Z221" s="3" t="str">
        <f t="shared" si="137"/>
        <v/>
      </c>
      <c r="AA221" s="5" t="str">
        <f t="shared" si="129"/>
        <v>BUY BRENT, SELL WTI</v>
      </c>
      <c r="AB221" s="5" t="str">
        <f t="shared" si="154"/>
        <v xml:space="preserve"> </v>
      </c>
      <c r="AC221" s="5">
        <f t="shared" si="138"/>
        <v>0</v>
      </c>
      <c r="AD221" s="3" t="str">
        <f t="shared" si="139"/>
        <v/>
      </c>
      <c r="AE221" s="3" t="str">
        <f t="shared" si="140"/>
        <v/>
      </c>
      <c r="AF221" s="11">
        <f t="shared" si="141"/>
        <v>0</v>
      </c>
      <c r="AG221" s="3" t="str">
        <f t="shared" si="142"/>
        <v/>
      </c>
      <c r="AH221" s="3" t="str">
        <f t="shared" si="143"/>
        <v/>
      </c>
      <c r="AI221" s="11">
        <f t="shared" si="144"/>
        <v>0</v>
      </c>
      <c r="AJ221" s="11" t="str">
        <f t="shared" si="145"/>
        <v/>
      </c>
      <c r="AK221" s="11" t="str">
        <f t="shared" si="146"/>
        <v/>
      </c>
      <c r="AL221" s="11">
        <f t="shared" si="147"/>
        <v>0</v>
      </c>
      <c r="AM221" s="11" t="str">
        <f t="shared" si="148"/>
        <v/>
      </c>
      <c r="AN221" s="11" t="str">
        <f t="shared" si="149"/>
        <v/>
      </c>
      <c r="AO221" s="4">
        <f t="shared" si="150"/>
        <v>1.0038350234974027</v>
      </c>
      <c r="AP221" s="169">
        <f>IF(I221&gt;MAX($I$220:I220),AO221,MAX($AO$220:AO220))</f>
        <v>1.0038350234974027</v>
      </c>
      <c r="AQ221" s="170">
        <f t="shared" si="151"/>
        <v>1</v>
      </c>
      <c r="AR221" s="170">
        <f t="shared" si="116"/>
        <v>0</v>
      </c>
      <c r="AS221" s="7"/>
      <c r="AT221" s="4">
        <f t="shared" si="152"/>
        <v>1.0241145189215928</v>
      </c>
      <c r="AU221" s="4"/>
      <c r="AV221" s="5">
        <f t="shared" si="153"/>
        <v>0</v>
      </c>
      <c r="AW221" s="7"/>
    </row>
    <row r="222" spans="5:49" x14ac:dyDescent="0.25">
      <c r="E222" s="3">
        <v>80.540000000000006</v>
      </c>
      <c r="F222" s="3">
        <v>78.81</v>
      </c>
      <c r="G222" s="13">
        <f t="shared" si="117"/>
        <v>-2.6589315929417268E-2</v>
      </c>
      <c r="H222" s="13">
        <f t="shared" si="118"/>
        <v>-3.0269472129937136E-2</v>
      </c>
      <c r="I222" s="4">
        <f t="shared" si="119"/>
        <v>1.0219515289937826</v>
      </c>
      <c r="J222" s="5">
        <f t="shared" si="120"/>
        <v>761</v>
      </c>
      <c r="K222" s="4">
        <f t="shared" si="121"/>
        <v>1.0103997400064997</v>
      </c>
      <c r="L222" s="4">
        <f t="shared" si="122"/>
        <v>1.0131865736704446</v>
      </c>
      <c r="M222" s="4">
        <f t="shared" si="123"/>
        <v>1.0144658753709199</v>
      </c>
      <c r="N222" s="4">
        <f t="shared" si="124"/>
        <v>1.0828940432261467</v>
      </c>
      <c r="O222" s="4">
        <f t="shared" si="125"/>
        <v>1.0841512890982856</v>
      </c>
      <c r="P222" s="4">
        <f t="shared" si="126"/>
        <v>1.0857984017944764</v>
      </c>
      <c r="Q222" s="4">
        <f t="shared" si="127"/>
        <v>1.0501364138587117</v>
      </c>
      <c r="R222" s="5">
        <f t="shared" si="130"/>
        <v>0</v>
      </c>
      <c r="S222" s="3" t="str">
        <f t="shared" si="131"/>
        <v/>
      </c>
      <c r="T222" s="3" t="str">
        <f t="shared" si="132"/>
        <v/>
      </c>
      <c r="U222" s="5">
        <f t="shared" si="133"/>
        <v>0</v>
      </c>
      <c r="V222" s="3" t="str">
        <f t="shared" si="134"/>
        <v/>
      </c>
      <c r="W222" s="3" t="str">
        <f t="shared" si="135"/>
        <v/>
      </c>
      <c r="X222" s="5">
        <f t="shared" si="128"/>
        <v>0</v>
      </c>
      <c r="Y222" s="3" t="str">
        <f t="shared" si="136"/>
        <v/>
      </c>
      <c r="Z222" s="3" t="str">
        <f t="shared" si="137"/>
        <v/>
      </c>
      <c r="AA222" s="5" t="str">
        <f t="shared" si="129"/>
        <v>No action</v>
      </c>
      <c r="AB222" s="5" t="str">
        <f t="shared" si="154"/>
        <v>No action</v>
      </c>
      <c r="AC222" s="5">
        <f t="shared" si="138"/>
        <v>0</v>
      </c>
      <c r="AD222" s="3" t="str">
        <f t="shared" si="139"/>
        <v/>
      </c>
      <c r="AE222" s="3" t="str">
        <f t="shared" si="140"/>
        <v/>
      </c>
      <c r="AF222" s="11">
        <f t="shared" si="141"/>
        <v>0</v>
      </c>
      <c r="AG222" s="3" t="str">
        <f t="shared" si="142"/>
        <v/>
      </c>
      <c r="AH222" s="3" t="str">
        <f t="shared" si="143"/>
        <v/>
      </c>
      <c r="AI222" s="11">
        <f t="shared" si="144"/>
        <v>0</v>
      </c>
      <c r="AJ222" s="11" t="str">
        <f t="shared" si="145"/>
        <v/>
      </c>
      <c r="AK222" s="11" t="str">
        <f t="shared" si="146"/>
        <v/>
      </c>
      <c r="AL222" s="11">
        <f t="shared" si="147"/>
        <v>0</v>
      </c>
      <c r="AM222" s="11" t="str">
        <f t="shared" si="148"/>
        <v/>
      </c>
      <c r="AN222" s="11" t="str">
        <f t="shared" si="149"/>
        <v/>
      </c>
      <c r="AO222" s="4">
        <f t="shared" si="150"/>
        <v>1.0117320137038448</v>
      </c>
      <c r="AP222" s="169">
        <f>IF(I222&gt;MAX($I$220:I221),AO222,MAX($AO$220:AO221))</f>
        <v>1.0117320137038448</v>
      </c>
      <c r="AQ222" s="170">
        <f t="shared" si="151"/>
        <v>0</v>
      </c>
      <c r="AR222" s="170">
        <f t="shared" si="116"/>
        <v>0</v>
      </c>
      <c r="AS222" s="7"/>
      <c r="AT222" s="4">
        <f t="shared" si="152"/>
        <v>1.0321710442837204</v>
      </c>
      <c r="AU222" s="4"/>
      <c r="AV222" s="5">
        <f t="shared" si="153"/>
        <v>0</v>
      </c>
      <c r="AW222" s="7"/>
    </row>
    <row r="223" spans="5:49" x14ac:dyDescent="0.25">
      <c r="E223" s="3">
        <v>82.74</v>
      </c>
      <c r="F223" s="3">
        <v>81.27</v>
      </c>
      <c r="G223" s="13">
        <f t="shared" si="117"/>
        <v>-8.2704063286589413E-3</v>
      </c>
      <c r="H223" s="13">
        <f t="shared" si="118"/>
        <v>-8.0556572683999628E-3</v>
      </c>
      <c r="I223" s="4">
        <f t="shared" si="119"/>
        <v>1.0180878552971575</v>
      </c>
      <c r="J223" s="5">
        <f t="shared" si="120"/>
        <v>792</v>
      </c>
      <c r="K223" s="4">
        <f t="shared" si="121"/>
        <v>1.0103997400064997</v>
      </c>
      <c r="L223" s="4">
        <f t="shared" si="122"/>
        <v>1.0131865736704446</v>
      </c>
      <c r="M223" s="4">
        <f t="shared" si="123"/>
        <v>1.0144658753709199</v>
      </c>
      <c r="N223" s="4">
        <f t="shared" si="124"/>
        <v>1.0828940432261467</v>
      </c>
      <c r="O223" s="4">
        <f t="shared" si="125"/>
        <v>1.0841512890982856</v>
      </c>
      <c r="P223" s="4">
        <f t="shared" si="126"/>
        <v>1.0857984017944764</v>
      </c>
      <c r="Q223" s="4">
        <f t="shared" si="127"/>
        <v>1.0501364138587117</v>
      </c>
      <c r="R223" s="5">
        <f t="shared" si="130"/>
        <v>0</v>
      </c>
      <c r="S223" s="3" t="str">
        <f t="shared" si="131"/>
        <v/>
      </c>
      <c r="T223" s="3" t="str">
        <f t="shared" si="132"/>
        <v/>
      </c>
      <c r="U223" s="5">
        <f t="shared" si="133"/>
        <v>0</v>
      </c>
      <c r="V223" s="3" t="str">
        <f t="shared" si="134"/>
        <v/>
      </c>
      <c r="W223" s="3" t="str">
        <f t="shared" si="135"/>
        <v/>
      </c>
      <c r="X223" s="5">
        <f t="shared" si="128"/>
        <v>0</v>
      </c>
      <c r="Y223" s="3" t="str">
        <f t="shared" si="136"/>
        <v/>
      </c>
      <c r="Z223" s="3" t="str">
        <f t="shared" si="137"/>
        <v/>
      </c>
      <c r="AA223" s="5" t="str">
        <f t="shared" si="129"/>
        <v>No action</v>
      </c>
      <c r="AB223" s="5" t="str">
        <f t="shared" si="154"/>
        <v xml:space="preserve"> </v>
      </c>
      <c r="AC223" s="5">
        <f t="shared" si="138"/>
        <v>0</v>
      </c>
      <c r="AD223" s="3" t="str">
        <f t="shared" si="139"/>
        <v/>
      </c>
      <c r="AE223" s="3" t="str">
        <f t="shared" si="140"/>
        <v/>
      </c>
      <c r="AF223" s="11">
        <f t="shared" si="141"/>
        <v>0</v>
      </c>
      <c r="AG223" s="3" t="str">
        <f t="shared" si="142"/>
        <v/>
      </c>
      <c r="AH223" s="3" t="str">
        <f t="shared" si="143"/>
        <v/>
      </c>
      <c r="AI223" s="11">
        <f t="shared" si="144"/>
        <v>0</v>
      </c>
      <c r="AJ223" s="11" t="str">
        <f t="shared" si="145"/>
        <v/>
      </c>
      <c r="AK223" s="11" t="str">
        <f t="shared" si="146"/>
        <v/>
      </c>
      <c r="AL223" s="11">
        <f t="shared" si="147"/>
        <v>0</v>
      </c>
      <c r="AM223" s="11" t="str">
        <f t="shared" si="148"/>
        <v/>
      </c>
      <c r="AN223" s="11" t="str">
        <f t="shared" si="149"/>
        <v/>
      </c>
      <c r="AO223" s="4">
        <f t="shared" si="150"/>
        <v>1.0079069767441859</v>
      </c>
      <c r="AP223" s="169">
        <f>IF(I223&gt;MAX($I$220:I222),AO223,MAX($AO$220:AO222))</f>
        <v>1.0117320137038448</v>
      </c>
      <c r="AQ223" s="170">
        <f t="shared" si="151"/>
        <v>0</v>
      </c>
      <c r="AR223" s="170">
        <f t="shared" si="116"/>
        <v>0</v>
      </c>
      <c r="AS223" s="7"/>
      <c r="AT223" s="4">
        <f t="shared" si="152"/>
        <v>1.0282687338501291</v>
      </c>
      <c r="AU223" s="4"/>
      <c r="AV223" s="5">
        <f t="shared" si="153"/>
        <v>0</v>
      </c>
      <c r="AW223" s="7"/>
    </row>
    <row r="224" spans="5:49" x14ac:dyDescent="0.25">
      <c r="E224" s="3">
        <v>83.43</v>
      </c>
      <c r="F224" s="3">
        <v>81.93</v>
      </c>
      <c r="G224" s="13">
        <f t="shared" si="117"/>
        <v>-1.5923566878980777E-2</v>
      </c>
      <c r="H224" s="13">
        <f t="shared" si="118"/>
        <v>-2.638146167557931E-2</v>
      </c>
      <c r="I224" s="4">
        <f t="shared" si="119"/>
        <v>1.018308311973636</v>
      </c>
      <c r="J224" s="5">
        <f t="shared" si="120"/>
        <v>790</v>
      </c>
      <c r="K224" s="4">
        <f t="shared" si="121"/>
        <v>1.0103997400064997</v>
      </c>
      <c r="L224" s="4">
        <f t="shared" si="122"/>
        <v>1.0131865736704446</v>
      </c>
      <c r="M224" s="4">
        <f t="shared" si="123"/>
        <v>1.0144658753709199</v>
      </c>
      <c r="N224" s="4">
        <f t="shared" si="124"/>
        <v>1.0828940432261467</v>
      </c>
      <c r="O224" s="4">
        <f t="shared" si="125"/>
        <v>1.0841512890982856</v>
      </c>
      <c r="P224" s="4">
        <f t="shared" si="126"/>
        <v>1.0857984017944764</v>
      </c>
      <c r="Q224" s="4">
        <f t="shared" si="127"/>
        <v>1.0501364138587117</v>
      </c>
      <c r="R224" s="5">
        <f t="shared" si="130"/>
        <v>1</v>
      </c>
      <c r="S224" s="3">
        <f t="shared" si="131"/>
        <v>83.43</v>
      </c>
      <c r="T224" s="3">
        <f t="shared" si="132"/>
        <v>81.93</v>
      </c>
      <c r="U224" s="5">
        <f t="shared" si="133"/>
        <v>0</v>
      </c>
      <c r="V224" s="3" t="str">
        <f t="shared" si="134"/>
        <v/>
      </c>
      <c r="W224" s="3" t="str">
        <f t="shared" si="135"/>
        <v/>
      </c>
      <c r="X224" s="5">
        <f t="shared" si="128"/>
        <v>0</v>
      </c>
      <c r="Y224" s="3" t="str">
        <f t="shared" si="136"/>
        <v/>
      </c>
      <c r="Z224" s="3" t="str">
        <f t="shared" si="137"/>
        <v/>
      </c>
      <c r="AA224" s="5" t="str">
        <f t="shared" si="129"/>
        <v>No action</v>
      </c>
      <c r="AB224" s="5" t="str">
        <f t="shared" si="154"/>
        <v xml:space="preserve"> </v>
      </c>
      <c r="AC224" s="5">
        <f t="shared" si="138"/>
        <v>1</v>
      </c>
      <c r="AD224" s="3">
        <f t="shared" si="139"/>
        <v>83.43</v>
      </c>
      <c r="AE224" s="3">
        <f t="shared" si="140"/>
        <v>81.93</v>
      </c>
      <c r="AF224" s="11">
        <f t="shared" si="141"/>
        <v>0</v>
      </c>
      <c r="AG224" s="3" t="str">
        <f t="shared" si="142"/>
        <v/>
      </c>
      <c r="AH224" s="3" t="str">
        <f t="shared" si="143"/>
        <v/>
      </c>
      <c r="AI224" s="11">
        <f t="shared" si="144"/>
        <v>1</v>
      </c>
      <c r="AJ224" s="11">
        <f t="shared" si="145"/>
        <v>83.43</v>
      </c>
      <c r="AK224" s="11">
        <f t="shared" si="146"/>
        <v>81.93</v>
      </c>
      <c r="AL224" s="11">
        <f t="shared" si="147"/>
        <v>0</v>
      </c>
      <c r="AM224" s="11" t="str">
        <f t="shared" si="148"/>
        <v/>
      </c>
      <c r="AN224" s="11" t="str">
        <f t="shared" si="149"/>
        <v/>
      </c>
      <c r="AO224" s="4">
        <f t="shared" si="150"/>
        <v>1.0081252288538995</v>
      </c>
      <c r="AP224" s="169">
        <f>IF(I224&gt;MAX($I$220:I223),AO224,MAX($AO$220:AO223))</f>
        <v>1.0117320137038448</v>
      </c>
      <c r="AQ224" s="170">
        <f t="shared" si="151"/>
        <v>1</v>
      </c>
      <c r="AR224" s="170">
        <f t="shared" si="116"/>
        <v>1</v>
      </c>
      <c r="AS224" s="7"/>
      <c r="AT224" s="4">
        <f t="shared" si="152"/>
        <v>1.0284913950933725</v>
      </c>
      <c r="AU224" s="4"/>
      <c r="AV224" s="5">
        <f t="shared" si="153"/>
        <v>0</v>
      </c>
      <c r="AW224" s="7"/>
    </row>
    <row r="225" spans="5:49" x14ac:dyDescent="0.25">
      <c r="E225" s="3">
        <v>84.78</v>
      </c>
      <c r="F225" s="3">
        <v>84.15</v>
      </c>
      <c r="G225" s="13">
        <f t="shared" si="117"/>
        <v>2.5895450145208221E-2</v>
      </c>
      <c r="H225" s="13">
        <f t="shared" si="118"/>
        <v>3.4546348659945991E-2</v>
      </c>
      <c r="I225" s="4">
        <f t="shared" si="119"/>
        <v>1.0074866310160426</v>
      </c>
      <c r="J225" s="5">
        <f t="shared" si="120"/>
        <v>848</v>
      </c>
      <c r="K225" s="4">
        <f t="shared" si="121"/>
        <v>1.0103997400064997</v>
      </c>
      <c r="L225" s="4">
        <f t="shared" si="122"/>
        <v>1.0131865736704446</v>
      </c>
      <c r="M225" s="4">
        <f t="shared" si="123"/>
        <v>1.0144658753709199</v>
      </c>
      <c r="N225" s="4">
        <f t="shared" si="124"/>
        <v>1.0828940432261467</v>
      </c>
      <c r="O225" s="4">
        <f t="shared" si="125"/>
        <v>1.0841512890982856</v>
      </c>
      <c r="P225" s="4">
        <f t="shared" si="126"/>
        <v>1.0857984017944764</v>
      </c>
      <c r="Q225" s="4">
        <f t="shared" si="127"/>
        <v>1.0501364138587117</v>
      </c>
      <c r="R225" s="5">
        <f t="shared" si="130"/>
        <v>1</v>
      </c>
      <c r="S225" s="3">
        <f t="shared" si="131"/>
        <v>84.78</v>
      </c>
      <c r="T225" s="3">
        <f t="shared" si="132"/>
        <v>84.15</v>
      </c>
      <c r="U225" s="5">
        <f t="shared" si="133"/>
        <v>0</v>
      </c>
      <c r="V225" s="3" t="str">
        <f t="shared" si="134"/>
        <v/>
      </c>
      <c r="W225" s="3" t="str">
        <f t="shared" si="135"/>
        <v/>
      </c>
      <c r="X225" s="5">
        <f t="shared" si="128"/>
        <v>0</v>
      </c>
      <c r="Y225" s="3" t="str">
        <f t="shared" si="136"/>
        <v/>
      </c>
      <c r="Z225" s="3" t="str">
        <f t="shared" si="137"/>
        <v/>
      </c>
      <c r="AA225" s="5" t="str">
        <f t="shared" si="129"/>
        <v>BUY BRENT, SELL WTI</v>
      </c>
      <c r="AB225" s="5" t="str">
        <f t="shared" si="154"/>
        <v>BUY BRENT, SELL WTI</v>
      </c>
      <c r="AC225" s="5">
        <f t="shared" si="138"/>
        <v>1</v>
      </c>
      <c r="AD225" s="3">
        <f t="shared" si="139"/>
        <v>84.78</v>
      </c>
      <c r="AE225" s="3">
        <f t="shared" si="140"/>
        <v>84.15</v>
      </c>
      <c r="AF225" s="11">
        <f t="shared" si="141"/>
        <v>0</v>
      </c>
      <c r="AG225" s="3" t="str">
        <f t="shared" si="142"/>
        <v/>
      </c>
      <c r="AH225" s="3" t="str">
        <f t="shared" si="143"/>
        <v/>
      </c>
      <c r="AI225" s="11">
        <f t="shared" si="144"/>
        <v>1</v>
      </c>
      <c r="AJ225" s="11">
        <f t="shared" si="145"/>
        <v>84.78</v>
      </c>
      <c r="AK225" s="11">
        <f t="shared" si="146"/>
        <v>84.15</v>
      </c>
      <c r="AL225" s="11">
        <f t="shared" si="147"/>
        <v>0</v>
      </c>
      <c r="AM225" s="11" t="str">
        <f t="shared" si="148"/>
        <v/>
      </c>
      <c r="AN225" s="11" t="str">
        <f t="shared" si="149"/>
        <v/>
      </c>
      <c r="AO225" s="4">
        <f t="shared" si="150"/>
        <v>0.99741176470588222</v>
      </c>
      <c r="AP225" s="169">
        <f>IF(I225&gt;MAX($I$224:I224),AO225,MAX($AO$224:AO224))</f>
        <v>1.0081252288538995</v>
      </c>
      <c r="AQ225" s="170">
        <f t="shared" si="151"/>
        <v>1</v>
      </c>
      <c r="AR225" s="170">
        <f t="shared" si="116"/>
        <v>1</v>
      </c>
      <c r="AS225" s="7"/>
      <c r="AT225" s="4">
        <f t="shared" si="152"/>
        <v>1.017561497326203</v>
      </c>
      <c r="AU225" s="4"/>
      <c r="AV225" s="5">
        <f t="shared" si="153"/>
        <v>0</v>
      </c>
      <c r="AW225" s="7"/>
    </row>
    <row r="226" spans="5:49" x14ac:dyDescent="0.25">
      <c r="E226" s="3">
        <v>82.64</v>
      </c>
      <c r="F226" s="3">
        <v>81.34</v>
      </c>
      <c r="G226" s="13">
        <f t="shared" si="117"/>
        <v>-2.7754313985761669E-3</v>
      </c>
      <c r="H226" s="13">
        <f t="shared" si="118"/>
        <v>-3.0641009927687701E-3</v>
      </c>
      <c r="I226" s="4">
        <f t="shared" si="119"/>
        <v>1.0159822965330709</v>
      </c>
      <c r="J226" s="5">
        <f t="shared" si="120"/>
        <v>805</v>
      </c>
      <c r="K226" s="4">
        <f t="shared" si="121"/>
        <v>1.0103997400064997</v>
      </c>
      <c r="L226" s="4">
        <f t="shared" si="122"/>
        <v>1.0131865736704446</v>
      </c>
      <c r="M226" s="4">
        <f t="shared" si="123"/>
        <v>1.0144658753709199</v>
      </c>
      <c r="N226" s="4">
        <f t="shared" si="124"/>
        <v>1.0828940432261467</v>
      </c>
      <c r="O226" s="4">
        <f t="shared" si="125"/>
        <v>1.0841512890982856</v>
      </c>
      <c r="P226" s="4">
        <f t="shared" si="126"/>
        <v>1.0857984017944764</v>
      </c>
      <c r="Q226" s="4">
        <f t="shared" si="127"/>
        <v>1.0501364138587117</v>
      </c>
      <c r="R226" s="5">
        <f t="shared" si="130"/>
        <v>0</v>
      </c>
      <c r="S226" s="3" t="str">
        <f t="shared" si="131"/>
        <v/>
      </c>
      <c r="T226" s="3" t="str">
        <f t="shared" si="132"/>
        <v/>
      </c>
      <c r="U226" s="5">
        <f t="shared" si="133"/>
        <v>0</v>
      </c>
      <c r="V226" s="3" t="str">
        <f t="shared" si="134"/>
        <v/>
      </c>
      <c r="W226" s="3" t="str">
        <f t="shared" si="135"/>
        <v/>
      </c>
      <c r="X226" s="5">
        <f t="shared" si="128"/>
        <v>0</v>
      </c>
      <c r="Y226" s="3" t="str">
        <f t="shared" si="136"/>
        <v/>
      </c>
      <c r="Z226" s="3" t="str">
        <f t="shared" si="137"/>
        <v/>
      </c>
      <c r="AA226" s="5" t="str">
        <f t="shared" si="129"/>
        <v>No action</v>
      </c>
      <c r="AB226" s="5" t="str">
        <f t="shared" si="154"/>
        <v>No action</v>
      </c>
      <c r="AC226" s="5">
        <f t="shared" si="138"/>
        <v>0</v>
      </c>
      <c r="AD226" s="3" t="str">
        <f t="shared" si="139"/>
        <v/>
      </c>
      <c r="AE226" s="3" t="str">
        <f t="shared" si="140"/>
        <v/>
      </c>
      <c r="AF226" s="11">
        <f t="shared" si="141"/>
        <v>0</v>
      </c>
      <c r="AG226" s="3" t="str">
        <f t="shared" si="142"/>
        <v/>
      </c>
      <c r="AH226" s="3" t="str">
        <f t="shared" si="143"/>
        <v/>
      </c>
      <c r="AI226" s="11">
        <f t="shared" si="144"/>
        <v>0</v>
      </c>
      <c r="AJ226" s="11" t="str">
        <f t="shared" si="145"/>
        <v/>
      </c>
      <c r="AK226" s="11" t="str">
        <f t="shared" si="146"/>
        <v/>
      </c>
      <c r="AL226" s="11">
        <f t="shared" si="147"/>
        <v>0</v>
      </c>
      <c r="AM226" s="11" t="str">
        <f t="shared" si="148"/>
        <v/>
      </c>
      <c r="AN226" s="11" t="str">
        <f t="shared" si="149"/>
        <v/>
      </c>
      <c r="AO226" s="4">
        <f t="shared" si="150"/>
        <v>1.0058224735677401</v>
      </c>
      <c r="AP226" s="169"/>
      <c r="AQ226" s="170">
        <f t="shared" si="151"/>
        <v>0</v>
      </c>
      <c r="AR226" s="170">
        <f t="shared" si="116"/>
        <v>0</v>
      </c>
      <c r="AS226" s="7"/>
      <c r="AT226" s="4">
        <f t="shared" si="152"/>
        <v>1.0261421194984017</v>
      </c>
      <c r="AU226" s="4"/>
      <c r="AV226" s="5">
        <f t="shared" si="153"/>
        <v>0</v>
      </c>
      <c r="AW226" s="7"/>
    </row>
    <row r="227" spans="5:49" x14ac:dyDescent="0.25">
      <c r="E227" s="3">
        <v>82.87</v>
      </c>
      <c r="F227" s="3">
        <v>81.59</v>
      </c>
      <c r="G227" s="13">
        <f t="shared" si="117"/>
        <v>8.5189241815748495E-3</v>
      </c>
      <c r="H227" s="13">
        <f t="shared" si="118"/>
        <v>9.902215620745114E-3</v>
      </c>
      <c r="I227" s="4">
        <f t="shared" si="119"/>
        <v>1.0156881970829759</v>
      </c>
      <c r="J227" s="5">
        <f t="shared" si="120"/>
        <v>809</v>
      </c>
      <c r="K227" s="4">
        <f t="shared" si="121"/>
        <v>1.0103997400064997</v>
      </c>
      <c r="L227" s="4">
        <f t="shared" si="122"/>
        <v>1.0131865736704446</v>
      </c>
      <c r="M227" s="4">
        <f t="shared" si="123"/>
        <v>1.0144658753709199</v>
      </c>
      <c r="N227" s="4">
        <f t="shared" si="124"/>
        <v>1.0828940432261467</v>
      </c>
      <c r="O227" s="4">
        <f t="shared" si="125"/>
        <v>1.0841512890982856</v>
      </c>
      <c r="P227" s="4">
        <f t="shared" si="126"/>
        <v>1.0857984017944764</v>
      </c>
      <c r="Q227" s="4">
        <f t="shared" si="127"/>
        <v>1.0501364138587117</v>
      </c>
      <c r="R227" s="5">
        <f t="shared" si="130"/>
        <v>0</v>
      </c>
      <c r="S227" s="3" t="str">
        <f t="shared" si="131"/>
        <v/>
      </c>
      <c r="T227" s="3" t="str">
        <f t="shared" si="132"/>
        <v/>
      </c>
      <c r="U227" s="5">
        <f t="shared" si="133"/>
        <v>0</v>
      </c>
      <c r="V227" s="3" t="str">
        <f t="shared" si="134"/>
        <v/>
      </c>
      <c r="W227" s="3" t="str">
        <f t="shared" si="135"/>
        <v/>
      </c>
      <c r="X227" s="5">
        <f t="shared" si="128"/>
        <v>0</v>
      </c>
      <c r="Y227" s="3" t="str">
        <f t="shared" si="136"/>
        <v/>
      </c>
      <c r="Z227" s="3" t="str">
        <f t="shared" si="137"/>
        <v/>
      </c>
      <c r="AA227" s="5" t="str">
        <f t="shared" si="129"/>
        <v>No action</v>
      </c>
      <c r="AB227" s="5" t="str">
        <f t="shared" si="154"/>
        <v xml:space="preserve"> </v>
      </c>
      <c r="AC227" s="5">
        <f t="shared" si="138"/>
        <v>0</v>
      </c>
      <c r="AD227" s="3" t="str">
        <f t="shared" si="139"/>
        <v/>
      </c>
      <c r="AE227" s="3" t="str">
        <f t="shared" si="140"/>
        <v/>
      </c>
      <c r="AF227" s="11">
        <f t="shared" si="141"/>
        <v>0</v>
      </c>
      <c r="AG227" s="3" t="str">
        <f t="shared" si="142"/>
        <v/>
      </c>
      <c r="AH227" s="3" t="str">
        <f t="shared" si="143"/>
        <v/>
      </c>
      <c r="AI227" s="11">
        <f t="shared" si="144"/>
        <v>0</v>
      </c>
      <c r="AJ227" s="11" t="str">
        <f t="shared" si="145"/>
        <v/>
      </c>
      <c r="AK227" s="11" t="str">
        <f t="shared" si="146"/>
        <v/>
      </c>
      <c r="AL227" s="11">
        <f t="shared" si="147"/>
        <v>0</v>
      </c>
      <c r="AM227" s="11" t="str">
        <f t="shared" si="148"/>
        <v/>
      </c>
      <c r="AN227" s="11" t="str">
        <f t="shared" si="149"/>
        <v/>
      </c>
      <c r="AO227" s="4">
        <f t="shared" si="150"/>
        <v>1.0055313151121461</v>
      </c>
      <c r="AP227" s="169"/>
      <c r="AQ227" s="170">
        <f t="shared" si="151"/>
        <v>0</v>
      </c>
      <c r="AR227" s="170">
        <f t="shared" si="116"/>
        <v>0</v>
      </c>
      <c r="AS227" s="7"/>
      <c r="AT227" s="4">
        <f t="shared" si="152"/>
        <v>1.0258450790538056</v>
      </c>
      <c r="AU227" s="4"/>
      <c r="AV227" s="5">
        <f t="shared" si="153"/>
        <v>0</v>
      </c>
      <c r="AW227" s="7"/>
    </row>
    <row r="228" spans="5:49" x14ac:dyDescent="0.25">
      <c r="E228" s="3">
        <v>82.17</v>
      </c>
      <c r="F228" s="3">
        <v>80.790000000000006</v>
      </c>
      <c r="G228" s="13">
        <f t="shared" si="117"/>
        <v>1.4625228519196121E-3</v>
      </c>
      <c r="H228" s="13">
        <f t="shared" si="118"/>
        <v>-1.112759643916772E-3</v>
      </c>
      <c r="I228" s="4">
        <f t="shared" si="119"/>
        <v>1.0170813219457853</v>
      </c>
      <c r="J228" s="5">
        <f t="shared" si="120"/>
        <v>797</v>
      </c>
      <c r="K228" s="4">
        <f t="shared" si="121"/>
        <v>1.0103997400064997</v>
      </c>
      <c r="L228" s="4">
        <f t="shared" si="122"/>
        <v>1.0131865736704446</v>
      </c>
      <c r="M228" s="4">
        <f t="shared" si="123"/>
        <v>1.0144658753709199</v>
      </c>
      <c r="N228" s="4">
        <f t="shared" si="124"/>
        <v>1.0828940432261467</v>
      </c>
      <c r="O228" s="4">
        <f t="shared" si="125"/>
        <v>1.0841512890982856</v>
      </c>
      <c r="P228" s="4">
        <f t="shared" si="126"/>
        <v>1.0857984017944764</v>
      </c>
      <c r="Q228" s="4">
        <f t="shared" si="127"/>
        <v>1.0501364138587117</v>
      </c>
      <c r="R228" s="5">
        <f t="shared" si="130"/>
        <v>0</v>
      </c>
      <c r="S228" s="3" t="str">
        <f t="shared" si="131"/>
        <v/>
      </c>
      <c r="T228" s="3" t="str">
        <f t="shared" si="132"/>
        <v/>
      </c>
      <c r="U228" s="5">
        <f t="shared" si="133"/>
        <v>0</v>
      </c>
      <c r="V228" s="3" t="str">
        <f t="shared" si="134"/>
        <v/>
      </c>
      <c r="W228" s="3" t="str">
        <f t="shared" si="135"/>
        <v/>
      </c>
      <c r="X228" s="5">
        <f t="shared" si="128"/>
        <v>0</v>
      </c>
      <c r="Y228" s="3" t="str">
        <f t="shared" si="136"/>
        <v/>
      </c>
      <c r="Z228" s="3" t="str">
        <f t="shared" si="137"/>
        <v/>
      </c>
      <c r="AA228" s="5" t="str">
        <f t="shared" si="129"/>
        <v>No action</v>
      </c>
      <c r="AB228" s="5" t="str">
        <f t="shared" si="154"/>
        <v xml:space="preserve"> </v>
      </c>
      <c r="AC228" s="5">
        <f t="shared" si="138"/>
        <v>0</v>
      </c>
      <c r="AD228" s="3" t="str">
        <f t="shared" si="139"/>
        <v/>
      </c>
      <c r="AE228" s="3" t="str">
        <f t="shared" si="140"/>
        <v/>
      </c>
      <c r="AF228" s="11">
        <f t="shared" si="141"/>
        <v>0</v>
      </c>
      <c r="AG228" s="3" t="str">
        <f t="shared" si="142"/>
        <v/>
      </c>
      <c r="AH228" s="3" t="str">
        <f t="shared" si="143"/>
        <v/>
      </c>
      <c r="AI228" s="11">
        <f t="shared" si="144"/>
        <v>0</v>
      </c>
      <c r="AJ228" s="11" t="str">
        <f t="shared" si="145"/>
        <v/>
      </c>
      <c r="AK228" s="11" t="str">
        <f t="shared" si="146"/>
        <v/>
      </c>
      <c r="AL228" s="11">
        <f t="shared" si="147"/>
        <v>0</v>
      </c>
      <c r="AM228" s="11" t="str">
        <f t="shared" si="148"/>
        <v/>
      </c>
      <c r="AN228" s="11" t="str">
        <f t="shared" si="149"/>
        <v/>
      </c>
      <c r="AO228" s="4">
        <f t="shared" si="150"/>
        <v>1.0069105087263275</v>
      </c>
      <c r="AP228" s="169"/>
      <c r="AQ228" s="170">
        <f t="shared" si="151"/>
        <v>0</v>
      </c>
      <c r="AR228" s="170">
        <f t="shared" si="116"/>
        <v>0</v>
      </c>
      <c r="AS228" s="7"/>
      <c r="AT228" s="4">
        <f t="shared" si="152"/>
        <v>1.0272521351652431</v>
      </c>
      <c r="AU228" s="4"/>
      <c r="AV228" s="5">
        <f t="shared" si="153"/>
        <v>0</v>
      </c>
      <c r="AW228" s="7"/>
    </row>
    <row r="229" spans="5:49" x14ac:dyDescent="0.25">
      <c r="E229" s="3">
        <v>82.05</v>
      </c>
      <c r="F229" s="3">
        <v>80.88</v>
      </c>
      <c r="G229" s="13">
        <f t="shared" si="117"/>
        <v>-4.6099720975374403E-3</v>
      </c>
      <c r="H229" s="13">
        <f t="shared" si="118"/>
        <v>1.4858841010398915E-3</v>
      </c>
      <c r="I229" s="4">
        <f t="shared" si="119"/>
        <v>1.0144658753709199</v>
      </c>
      <c r="J229" s="5">
        <f t="shared" si="120"/>
        <v>816</v>
      </c>
      <c r="K229" s="4">
        <f t="shared" si="121"/>
        <v>1.0103997400064997</v>
      </c>
      <c r="L229" s="4">
        <f t="shared" si="122"/>
        <v>1.0131865736704446</v>
      </c>
      <c r="M229" s="4">
        <f t="shared" si="123"/>
        <v>1.0144658753709199</v>
      </c>
      <c r="N229" s="4">
        <f t="shared" si="124"/>
        <v>1.0828940432261467</v>
      </c>
      <c r="O229" s="4">
        <f t="shared" si="125"/>
        <v>1.0841512890982856</v>
      </c>
      <c r="P229" s="4">
        <f t="shared" si="126"/>
        <v>1.0857984017944764</v>
      </c>
      <c r="Q229" s="4">
        <f t="shared" si="127"/>
        <v>1.0501364138587117</v>
      </c>
      <c r="R229" s="5">
        <f t="shared" si="130"/>
        <v>0</v>
      </c>
      <c r="S229" s="3" t="str">
        <f t="shared" si="131"/>
        <v/>
      </c>
      <c r="T229" s="3" t="str">
        <f t="shared" si="132"/>
        <v/>
      </c>
      <c r="U229" s="5">
        <f t="shared" si="133"/>
        <v>0</v>
      </c>
      <c r="V229" s="3" t="str">
        <f t="shared" si="134"/>
        <v/>
      </c>
      <c r="W229" s="3" t="str">
        <f t="shared" si="135"/>
        <v/>
      </c>
      <c r="X229" s="5">
        <f t="shared" si="128"/>
        <v>0</v>
      </c>
      <c r="Y229" s="3" t="str">
        <f t="shared" si="136"/>
        <v/>
      </c>
      <c r="Z229" s="3" t="str">
        <f t="shared" si="137"/>
        <v/>
      </c>
      <c r="AA229" s="5" t="str">
        <f t="shared" si="129"/>
        <v>No action</v>
      </c>
      <c r="AB229" s="5" t="str">
        <f t="shared" si="154"/>
        <v xml:space="preserve"> </v>
      </c>
      <c r="AC229" s="5">
        <f t="shared" si="138"/>
        <v>0</v>
      </c>
      <c r="AD229" s="3" t="str">
        <f t="shared" si="139"/>
        <v/>
      </c>
      <c r="AE229" s="3" t="str">
        <f t="shared" si="140"/>
        <v/>
      </c>
      <c r="AF229" s="11">
        <f t="shared" si="141"/>
        <v>0</v>
      </c>
      <c r="AG229" s="3" t="str">
        <f t="shared" si="142"/>
        <v/>
      </c>
      <c r="AH229" s="3" t="str">
        <f t="shared" si="143"/>
        <v/>
      </c>
      <c r="AI229" s="11">
        <f t="shared" si="144"/>
        <v>0</v>
      </c>
      <c r="AJ229" s="11" t="str">
        <f t="shared" si="145"/>
        <v/>
      </c>
      <c r="AK229" s="11" t="str">
        <f t="shared" si="146"/>
        <v/>
      </c>
      <c r="AL229" s="11">
        <f t="shared" si="147"/>
        <v>0</v>
      </c>
      <c r="AM229" s="11" t="str">
        <f t="shared" si="148"/>
        <v/>
      </c>
      <c r="AN229" s="11" t="str">
        <f t="shared" si="149"/>
        <v/>
      </c>
      <c r="AO229" s="4">
        <f t="shared" si="150"/>
        <v>1.0043212166172106</v>
      </c>
      <c r="AP229" s="169"/>
      <c r="AQ229" s="170">
        <f t="shared" si="151"/>
        <v>0</v>
      </c>
      <c r="AR229" s="170">
        <f t="shared" si="116"/>
        <v>0</v>
      </c>
      <c r="AS229" s="7"/>
      <c r="AT229" s="4">
        <f t="shared" si="152"/>
        <v>1.0246105341246292</v>
      </c>
      <c r="AU229" s="4"/>
      <c r="AV229" s="5">
        <f t="shared" si="153"/>
        <v>0</v>
      </c>
      <c r="AW229" s="7"/>
    </row>
    <row r="230" spans="5:49" x14ac:dyDescent="0.25">
      <c r="E230" s="3">
        <v>82.43</v>
      </c>
      <c r="F230" s="3">
        <v>80.760000000000005</v>
      </c>
      <c r="G230" s="13">
        <f t="shared" si="117"/>
        <v>2.678126557050331E-2</v>
      </c>
      <c r="H230" s="13">
        <f t="shared" si="118"/>
        <v>3.0627871362940429E-2</v>
      </c>
      <c r="I230" s="4">
        <f t="shared" si="119"/>
        <v>1.0206785537394749</v>
      </c>
      <c r="J230" s="5">
        <f t="shared" si="120"/>
        <v>774</v>
      </c>
      <c r="K230" s="4">
        <f t="shared" si="121"/>
        <v>1.0103997400064997</v>
      </c>
      <c r="L230" s="4">
        <f t="shared" si="122"/>
        <v>1.0131865736704446</v>
      </c>
      <c r="M230" s="4">
        <f t="shared" si="123"/>
        <v>1.0144658753709199</v>
      </c>
      <c r="N230" s="4">
        <f t="shared" si="124"/>
        <v>1.0828940432261467</v>
      </c>
      <c r="O230" s="4">
        <f t="shared" si="125"/>
        <v>1.0841512890982856</v>
      </c>
      <c r="P230" s="4">
        <f t="shared" si="126"/>
        <v>1.0857984017944764</v>
      </c>
      <c r="Q230" s="4">
        <f t="shared" si="127"/>
        <v>1.0501364138587117</v>
      </c>
      <c r="R230" s="5">
        <f t="shared" si="130"/>
        <v>0</v>
      </c>
      <c r="S230" s="3" t="str">
        <f t="shared" si="131"/>
        <v/>
      </c>
      <c r="T230" s="3" t="str">
        <f t="shared" si="132"/>
        <v/>
      </c>
      <c r="U230" s="5">
        <f t="shared" si="133"/>
        <v>0</v>
      </c>
      <c r="V230" s="3" t="str">
        <f t="shared" si="134"/>
        <v/>
      </c>
      <c r="W230" s="3" t="str">
        <f t="shared" si="135"/>
        <v/>
      </c>
      <c r="X230" s="5">
        <f t="shared" si="128"/>
        <v>0</v>
      </c>
      <c r="Y230" s="3" t="str">
        <f t="shared" si="136"/>
        <v/>
      </c>
      <c r="Z230" s="3" t="str">
        <f t="shared" si="137"/>
        <v/>
      </c>
      <c r="AA230" s="5" t="str">
        <f t="shared" si="129"/>
        <v>No action</v>
      </c>
      <c r="AB230" s="5" t="str">
        <f t="shared" si="154"/>
        <v xml:space="preserve"> </v>
      </c>
      <c r="AC230" s="5">
        <f t="shared" si="138"/>
        <v>0</v>
      </c>
      <c r="AD230" s="3" t="str">
        <f t="shared" si="139"/>
        <v/>
      </c>
      <c r="AE230" s="3" t="str">
        <f t="shared" si="140"/>
        <v/>
      </c>
      <c r="AF230" s="11">
        <f t="shared" si="141"/>
        <v>0</v>
      </c>
      <c r="AG230" s="3" t="str">
        <f t="shared" si="142"/>
        <v/>
      </c>
      <c r="AH230" s="3" t="str">
        <f t="shared" si="143"/>
        <v/>
      </c>
      <c r="AI230" s="11">
        <f t="shared" si="144"/>
        <v>0</v>
      </c>
      <c r="AJ230" s="11" t="str">
        <f t="shared" si="145"/>
        <v/>
      </c>
      <c r="AK230" s="11" t="str">
        <f t="shared" si="146"/>
        <v/>
      </c>
      <c r="AL230" s="11">
        <f t="shared" si="147"/>
        <v>0</v>
      </c>
      <c r="AM230" s="11" t="str">
        <f t="shared" si="148"/>
        <v/>
      </c>
      <c r="AN230" s="11" t="str">
        <f t="shared" si="149"/>
        <v/>
      </c>
      <c r="AO230" s="4">
        <f t="shared" si="150"/>
        <v>1.0104717682020801</v>
      </c>
      <c r="AP230" s="169"/>
      <c r="AQ230" s="170">
        <f t="shared" si="151"/>
        <v>0</v>
      </c>
      <c r="AR230" s="170">
        <f t="shared" si="116"/>
        <v>0</v>
      </c>
      <c r="AS230" s="7"/>
      <c r="AT230" s="4">
        <f t="shared" si="152"/>
        <v>1.0308853392768698</v>
      </c>
      <c r="AU230" s="4"/>
      <c r="AV230" s="5">
        <f t="shared" si="153"/>
        <v>0</v>
      </c>
      <c r="AW230" s="7"/>
    </row>
    <row r="231" spans="5:49" x14ac:dyDescent="0.25">
      <c r="E231" s="3">
        <v>80.28</v>
      </c>
      <c r="F231" s="3">
        <v>78.36</v>
      </c>
      <c r="G231" s="13">
        <f t="shared" si="117"/>
        <v>-1.1816838995568624E-2</v>
      </c>
      <c r="H231" s="13">
        <f t="shared" si="118"/>
        <v>-6.3767376610124327E-4</v>
      </c>
      <c r="I231" s="4">
        <f t="shared" si="119"/>
        <v>1.0245022970903523</v>
      </c>
      <c r="J231" s="5">
        <f t="shared" si="120"/>
        <v>749</v>
      </c>
      <c r="K231" s="4">
        <f t="shared" si="121"/>
        <v>1.0103997400064997</v>
      </c>
      <c r="L231" s="4">
        <f t="shared" si="122"/>
        <v>1.0131865736704446</v>
      </c>
      <c r="M231" s="4">
        <f t="shared" si="123"/>
        <v>1.0144658753709199</v>
      </c>
      <c r="N231" s="4">
        <f t="shared" si="124"/>
        <v>1.0828940432261467</v>
      </c>
      <c r="O231" s="4">
        <f t="shared" si="125"/>
        <v>1.0841512890982856</v>
      </c>
      <c r="P231" s="4">
        <f t="shared" si="126"/>
        <v>1.0857984017944764</v>
      </c>
      <c r="Q231" s="4">
        <f t="shared" si="127"/>
        <v>1.0501364138587117</v>
      </c>
      <c r="R231" s="5">
        <f t="shared" si="130"/>
        <v>0</v>
      </c>
      <c r="S231" s="3" t="str">
        <f t="shared" si="131"/>
        <v/>
      </c>
      <c r="T231" s="3" t="str">
        <f t="shared" si="132"/>
        <v/>
      </c>
      <c r="U231" s="5">
        <f t="shared" si="133"/>
        <v>0</v>
      </c>
      <c r="V231" s="3" t="str">
        <f t="shared" si="134"/>
        <v/>
      </c>
      <c r="W231" s="3" t="str">
        <f t="shared" si="135"/>
        <v/>
      </c>
      <c r="X231" s="5">
        <f t="shared" si="128"/>
        <v>0</v>
      </c>
      <c r="Y231" s="3" t="str">
        <f t="shared" si="136"/>
        <v/>
      </c>
      <c r="Z231" s="3" t="str">
        <f t="shared" si="137"/>
        <v/>
      </c>
      <c r="AA231" s="5" t="str">
        <f t="shared" si="129"/>
        <v>No action</v>
      </c>
      <c r="AB231" s="5" t="str">
        <f t="shared" si="154"/>
        <v xml:space="preserve"> </v>
      </c>
      <c r="AC231" s="5">
        <f t="shared" si="138"/>
        <v>0</v>
      </c>
      <c r="AD231" s="3" t="str">
        <f t="shared" si="139"/>
        <v/>
      </c>
      <c r="AE231" s="3" t="str">
        <f t="shared" si="140"/>
        <v/>
      </c>
      <c r="AF231" s="11">
        <f t="shared" si="141"/>
        <v>0</v>
      </c>
      <c r="AG231" s="3" t="str">
        <f t="shared" si="142"/>
        <v/>
      </c>
      <c r="AH231" s="3" t="str">
        <f t="shared" si="143"/>
        <v/>
      </c>
      <c r="AI231" s="11">
        <f t="shared" si="144"/>
        <v>0</v>
      </c>
      <c r="AJ231" s="11" t="str">
        <f t="shared" si="145"/>
        <v/>
      </c>
      <c r="AK231" s="11" t="str">
        <f t="shared" si="146"/>
        <v/>
      </c>
      <c r="AL231" s="11">
        <f t="shared" si="147"/>
        <v>0</v>
      </c>
      <c r="AM231" s="11" t="str">
        <f t="shared" si="148"/>
        <v/>
      </c>
      <c r="AN231" s="11" t="str">
        <f t="shared" si="149"/>
        <v/>
      </c>
      <c r="AO231" s="4">
        <f t="shared" si="150"/>
        <v>1.0142572741194489</v>
      </c>
      <c r="AP231" s="169"/>
      <c r="AQ231" s="170">
        <f t="shared" si="151"/>
        <v>0</v>
      </c>
      <c r="AR231" s="170">
        <f t="shared" si="116"/>
        <v>0</v>
      </c>
      <c r="AS231" s="7"/>
      <c r="AT231" s="4">
        <f t="shared" si="152"/>
        <v>1.0347473200612558</v>
      </c>
      <c r="AU231" s="4"/>
      <c r="AV231" s="5">
        <f t="shared" si="153"/>
        <v>0</v>
      </c>
      <c r="AW231" s="7"/>
    </row>
    <row r="232" spans="5:49" x14ac:dyDescent="0.25">
      <c r="E232" s="3">
        <v>81.239999999999995</v>
      </c>
      <c r="F232" s="3">
        <v>78.41</v>
      </c>
      <c r="G232" s="13">
        <f t="shared" si="117"/>
        <v>2.9788312840664188E-2</v>
      </c>
      <c r="H232" s="13">
        <f t="shared" si="118"/>
        <v>3.2525678166973826E-2</v>
      </c>
      <c r="I232" s="4">
        <f t="shared" si="119"/>
        <v>1.0360923351613314</v>
      </c>
      <c r="J232" s="5">
        <f t="shared" si="120"/>
        <v>649</v>
      </c>
      <c r="K232" s="4">
        <f t="shared" si="121"/>
        <v>1.0103997400064997</v>
      </c>
      <c r="L232" s="4">
        <f t="shared" si="122"/>
        <v>1.0131865736704446</v>
      </c>
      <c r="M232" s="4">
        <f t="shared" si="123"/>
        <v>1.0144658753709199</v>
      </c>
      <c r="N232" s="4">
        <f t="shared" si="124"/>
        <v>1.0828940432261467</v>
      </c>
      <c r="O232" s="4">
        <f t="shared" si="125"/>
        <v>1.0841512890982856</v>
      </c>
      <c r="P232" s="4">
        <f t="shared" si="126"/>
        <v>1.0857984017944764</v>
      </c>
      <c r="Q232" s="4">
        <f t="shared" si="127"/>
        <v>1.0501364138587117</v>
      </c>
      <c r="R232" s="5">
        <f t="shared" si="130"/>
        <v>0</v>
      </c>
      <c r="S232" s="3" t="str">
        <f t="shared" si="131"/>
        <v/>
      </c>
      <c r="T232" s="3" t="str">
        <f t="shared" si="132"/>
        <v/>
      </c>
      <c r="U232" s="5">
        <f t="shared" si="133"/>
        <v>0</v>
      </c>
      <c r="V232" s="3" t="str">
        <f t="shared" si="134"/>
        <v/>
      </c>
      <c r="W232" s="3" t="str">
        <f t="shared" si="135"/>
        <v/>
      </c>
      <c r="X232" s="5">
        <f t="shared" si="128"/>
        <v>0</v>
      </c>
      <c r="Y232" s="3" t="str">
        <f t="shared" si="136"/>
        <v/>
      </c>
      <c r="Z232" s="3" t="str">
        <f t="shared" si="137"/>
        <v/>
      </c>
      <c r="AA232" s="5" t="str">
        <f t="shared" si="129"/>
        <v>No action</v>
      </c>
      <c r="AB232" s="5" t="str">
        <f t="shared" si="154"/>
        <v xml:space="preserve"> </v>
      </c>
      <c r="AC232" s="5">
        <f t="shared" si="138"/>
        <v>0</v>
      </c>
      <c r="AD232" s="3" t="str">
        <f t="shared" si="139"/>
        <v/>
      </c>
      <c r="AE232" s="3" t="str">
        <f t="shared" si="140"/>
        <v/>
      </c>
      <c r="AF232" s="11">
        <f t="shared" si="141"/>
        <v>0</v>
      </c>
      <c r="AG232" s="3" t="str">
        <f t="shared" si="142"/>
        <v/>
      </c>
      <c r="AH232" s="3" t="str">
        <f t="shared" si="143"/>
        <v/>
      </c>
      <c r="AI232" s="11">
        <f t="shared" si="144"/>
        <v>0</v>
      </c>
      <c r="AJ232" s="11" t="str">
        <f t="shared" si="145"/>
        <v/>
      </c>
      <c r="AK232" s="11" t="str">
        <f t="shared" si="146"/>
        <v/>
      </c>
      <c r="AL232" s="11">
        <f t="shared" si="147"/>
        <v>0</v>
      </c>
      <c r="AM232" s="11" t="str">
        <f t="shared" si="148"/>
        <v/>
      </c>
      <c r="AN232" s="11" t="str">
        <f t="shared" si="149"/>
        <v/>
      </c>
      <c r="AO232" s="4">
        <f t="shared" si="150"/>
        <v>1.0257314118097181</v>
      </c>
      <c r="AP232" s="169"/>
      <c r="AQ232" s="170">
        <f t="shared" si="151"/>
        <v>0</v>
      </c>
      <c r="AR232" s="170">
        <f t="shared" si="116"/>
        <v>0</v>
      </c>
      <c r="AS232" s="7"/>
      <c r="AT232" s="4">
        <f t="shared" si="152"/>
        <v>1.0464532585129447</v>
      </c>
      <c r="AU232" s="4"/>
      <c r="AV232" s="5">
        <f t="shared" si="153"/>
        <v>0</v>
      </c>
      <c r="AW232" s="7"/>
    </row>
    <row r="233" spans="5:49" x14ac:dyDescent="0.25">
      <c r="E233" s="3">
        <v>78.89</v>
      </c>
      <c r="F233" s="3">
        <v>75.94</v>
      </c>
      <c r="G233" s="13">
        <f t="shared" si="117"/>
        <v>-1.0163111668757829E-2</v>
      </c>
      <c r="H233" s="13">
        <f t="shared" si="118"/>
        <v>-1.0553745928338798E-2</v>
      </c>
      <c r="I233" s="4">
        <f t="shared" si="119"/>
        <v>1.0388464577297867</v>
      </c>
      <c r="J233" s="5">
        <f t="shared" si="120"/>
        <v>619</v>
      </c>
      <c r="K233" s="4">
        <f t="shared" si="121"/>
        <v>1.0103997400064997</v>
      </c>
      <c r="L233" s="4">
        <f t="shared" si="122"/>
        <v>1.0131865736704446</v>
      </c>
      <c r="M233" s="4">
        <f t="shared" si="123"/>
        <v>1.0144658753709199</v>
      </c>
      <c r="N233" s="4">
        <f t="shared" si="124"/>
        <v>1.0828940432261467</v>
      </c>
      <c r="O233" s="4">
        <f t="shared" si="125"/>
        <v>1.0841512890982856</v>
      </c>
      <c r="P233" s="4">
        <f t="shared" si="126"/>
        <v>1.0857984017944764</v>
      </c>
      <c r="Q233" s="4">
        <f t="shared" si="127"/>
        <v>1.0501364138587117</v>
      </c>
      <c r="R233" s="5">
        <f t="shared" si="130"/>
        <v>0</v>
      </c>
      <c r="S233" s="3" t="str">
        <f t="shared" si="131"/>
        <v/>
      </c>
      <c r="T233" s="3" t="str">
        <f t="shared" si="132"/>
        <v/>
      </c>
      <c r="U233" s="5">
        <f t="shared" si="133"/>
        <v>0</v>
      </c>
      <c r="V233" s="3" t="str">
        <f t="shared" si="134"/>
        <v/>
      </c>
      <c r="W233" s="3" t="str">
        <f t="shared" si="135"/>
        <v/>
      </c>
      <c r="X233" s="5">
        <f t="shared" si="128"/>
        <v>0</v>
      </c>
      <c r="Y233" s="3" t="str">
        <f t="shared" si="136"/>
        <v/>
      </c>
      <c r="Z233" s="3" t="str">
        <f t="shared" si="137"/>
        <v/>
      </c>
      <c r="AA233" s="5" t="str">
        <f t="shared" si="129"/>
        <v>No action</v>
      </c>
      <c r="AB233" s="5" t="str">
        <f t="shared" si="154"/>
        <v xml:space="preserve"> </v>
      </c>
      <c r="AC233" s="5">
        <f t="shared" si="138"/>
        <v>0</v>
      </c>
      <c r="AD233" s="3" t="str">
        <f t="shared" si="139"/>
        <v/>
      </c>
      <c r="AE233" s="3" t="str">
        <f t="shared" si="140"/>
        <v/>
      </c>
      <c r="AF233" s="11">
        <f t="shared" si="141"/>
        <v>0</v>
      </c>
      <c r="AG233" s="3" t="str">
        <f t="shared" si="142"/>
        <v/>
      </c>
      <c r="AH233" s="3" t="str">
        <f t="shared" si="143"/>
        <v/>
      </c>
      <c r="AI233" s="11">
        <f t="shared" si="144"/>
        <v>0</v>
      </c>
      <c r="AJ233" s="11" t="str">
        <f t="shared" si="145"/>
        <v/>
      </c>
      <c r="AK233" s="11" t="str">
        <f t="shared" si="146"/>
        <v/>
      </c>
      <c r="AL233" s="11">
        <f t="shared" si="147"/>
        <v>0</v>
      </c>
      <c r="AM233" s="11" t="str">
        <f t="shared" si="148"/>
        <v/>
      </c>
      <c r="AN233" s="11" t="str">
        <f t="shared" si="149"/>
        <v/>
      </c>
      <c r="AO233" s="4">
        <f t="shared" si="150"/>
        <v>1.0284579931524889</v>
      </c>
      <c r="AP233" s="169"/>
      <c r="AQ233" s="170">
        <f t="shared" si="151"/>
        <v>0</v>
      </c>
      <c r="AR233" s="170">
        <f t="shared" si="116"/>
        <v>0</v>
      </c>
      <c r="AS233" s="7"/>
      <c r="AT233" s="4">
        <f t="shared" si="152"/>
        <v>1.0492349223070845</v>
      </c>
      <c r="AU233" s="4"/>
      <c r="AV233" s="5">
        <f t="shared" si="153"/>
        <v>0</v>
      </c>
      <c r="AW233" s="7"/>
    </row>
    <row r="234" spans="5:49" x14ac:dyDescent="0.25">
      <c r="E234" s="3">
        <v>79.7</v>
      </c>
      <c r="F234" s="3">
        <v>76.75</v>
      </c>
      <c r="G234" s="13">
        <f t="shared" si="117"/>
        <v>-3.1709391325476899E-2</v>
      </c>
      <c r="H234" s="13">
        <f t="shared" si="118"/>
        <v>-2.2292993630573243E-2</v>
      </c>
      <c r="I234" s="4">
        <f t="shared" si="119"/>
        <v>1.0384364820846905</v>
      </c>
      <c r="J234" s="5">
        <f t="shared" si="120"/>
        <v>623</v>
      </c>
      <c r="K234" s="4">
        <f t="shared" si="121"/>
        <v>1.0103997400064997</v>
      </c>
      <c r="L234" s="4">
        <f t="shared" si="122"/>
        <v>1.0131865736704446</v>
      </c>
      <c r="M234" s="4">
        <f t="shared" si="123"/>
        <v>1.0144658753709199</v>
      </c>
      <c r="N234" s="4">
        <f t="shared" si="124"/>
        <v>1.0828940432261467</v>
      </c>
      <c r="O234" s="4">
        <f t="shared" si="125"/>
        <v>1.0841512890982856</v>
      </c>
      <c r="P234" s="4">
        <f t="shared" si="126"/>
        <v>1.0857984017944764</v>
      </c>
      <c r="Q234" s="4">
        <f t="shared" si="127"/>
        <v>1.0501364138587117</v>
      </c>
      <c r="R234" s="5">
        <f t="shared" si="130"/>
        <v>0</v>
      </c>
      <c r="S234" s="3" t="str">
        <f t="shared" si="131"/>
        <v/>
      </c>
      <c r="T234" s="3" t="str">
        <f t="shared" si="132"/>
        <v/>
      </c>
      <c r="U234" s="5">
        <f t="shared" si="133"/>
        <v>0</v>
      </c>
      <c r="V234" s="3" t="str">
        <f t="shared" si="134"/>
        <v/>
      </c>
      <c r="W234" s="3" t="str">
        <f t="shared" si="135"/>
        <v/>
      </c>
      <c r="X234" s="5">
        <f t="shared" si="128"/>
        <v>0</v>
      </c>
      <c r="Y234" s="3" t="str">
        <f t="shared" si="136"/>
        <v/>
      </c>
      <c r="Z234" s="3" t="str">
        <f t="shared" si="137"/>
        <v/>
      </c>
      <c r="AA234" s="5" t="str">
        <f t="shared" si="129"/>
        <v>No action</v>
      </c>
      <c r="AB234" s="5" t="str">
        <f t="shared" si="154"/>
        <v xml:space="preserve"> </v>
      </c>
      <c r="AC234" s="5">
        <f t="shared" si="138"/>
        <v>0</v>
      </c>
      <c r="AD234" s="3" t="str">
        <f t="shared" si="139"/>
        <v/>
      </c>
      <c r="AE234" s="3" t="str">
        <f t="shared" si="140"/>
        <v/>
      </c>
      <c r="AF234" s="11">
        <f t="shared" si="141"/>
        <v>0</v>
      </c>
      <c r="AG234" s="3" t="str">
        <f t="shared" si="142"/>
        <v/>
      </c>
      <c r="AH234" s="3" t="str">
        <f t="shared" si="143"/>
        <v/>
      </c>
      <c r="AI234" s="11">
        <f t="shared" si="144"/>
        <v>0</v>
      </c>
      <c r="AJ234" s="11" t="str">
        <f t="shared" si="145"/>
        <v/>
      </c>
      <c r="AK234" s="11" t="str">
        <f t="shared" si="146"/>
        <v/>
      </c>
      <c r="AL234" s="11">
        <f t="shared" si="147"/>
        <v>0</v>
      </c>
      <c r="AM234" s="11" t="str">
        <f t="shared" si="148"/>
        <v/>
      </c>
      <c r="AN234" s="11" t="str">
        <f t="shared" si="149"/>
        <v/>
      </c>
      <c r="AO234" s="4">
        <f t="shared" si="150"/>
        <v>1.0280521172638437</v>
      </c>
      <c r="AP234" s="169"/>
      <c r="AQ234" s="170">
        <f t="shared" si="151"/>
        <v>0</v>
      </c>
      <c r="AR234" s="170">
        <f t="shared" si="116"/>
        <v>0</v>
      </c>
      <c r="AS234" s="7"/>
      <c r="AT234" s="4">
        <f t="shared" si="152"/>
        <v>1.0488208469055373</v>
      </c>
      <c r="AU234" s="4"/>
      <c r="AV234" s="5">
        <f t="shared" si="153"/>
        <v>0</v>
      </c>
      <c r="AW234" s="7"/>
    </row>
    <row r="235" spans="5:49" x14ac:dyDescent="0.25">
      <c r="E235" s="3">
        <v>82.31</v>
      </c>
      <c r="F235" s="3">
        <v>78.5</v>
      </c>
      <c r="G235" s="13">
        <f t="shared" si="117"/>
        <v>1.5545959284392508E-2</v>
      </c>
      <c r="H235" s="13">
        <f t="shared" si="118"/>
        <v>1.4032402092103435E-3</v>
      </c>
      <c r="I235" s="4">
        <f t="shared" si="119"/>
        <v>1.0485350318471338</v>
      </c>
      <c r="J235" s="5">
        <f t="shared" si="120"/>
        <v>489</v>
      </c>
      <c r="K235" s="4">
        <f t="shared" si="121"/>
        <v>1.0103997400064997</v>
      </c>
      <c r="L235" s="4">
        <f t="shared" si="122"/>
        <v>1.0131865736704446</v>
      </c>
      <c r="M235" s="4">
        <f t="shared" si="123"/>
        <v>1.0144658753709199</v>
      </c>
      <c r="N235" s="4">
        <f t="shared" si="124"/>
        <v>1.0828940432261467</v>
      </c>
      <c r="O235" s="4">
        <f t="shared" si="125"/>
        <v>1.0841512890982856</v>
      </c>
      <c r="P235" s="4">
        <f t="shared" si="126"/>
        <v>1.0857984017944764</v>
      </c>
      <c r="Q235" s="4">
        <f t="shared" si="127"/>
        <v>1.0501364138587117</v>
      </c>
      <c r="R235" s="5">
        <f t="shared" si="130"/>
        <v>0</v>
      </c>
      <c r="S235" s="3" t="str">
        <f t="shared" si="131"/>
        <v/>
      </c>
      <c r="T235" s="3" t="str">
        <f t="shared" si="132"/>
        <v/>
      </c>
      <c r="U235" s="5">
        <f t="shared" si="133"/>
        <v>0</v>
      </c>
      <c r="V235" s="3" t="str">
        <f t="shared" si="134"/>
        <v/>
      </c>
      <c r="W235" s="3" t="str">
        <f t="shared" si="135"/>
        <v/>
      </c>
      <c r="X235" s="5">
        <f t="shared" si="128"/>
        <v>0</v>
      </c>
      <c r="Y235" s="3" t="str">
        <f t="shared" si="136"/>
        <v/>
      </c>
      <c r="Z235" s="3" t="str">
        <f t="shared" si="137"/>
        <v/>
      </c>
      <c r="AA235" s="5" t="str">
        <f t="shared" si="129"/>
        <v>No action</v>
      </c>
      <c r="AB235" s="5" t="str">
        <f t="shared" si="154"/>
        <v xml:space="preserve"> </v>
      </c>
      <c r="AC235" s="5">
        <f t="shared" si="138"/>
        <v>0</v>
      </c>
      <c r="AD235" s="3" t="str">
        <f t="shared" si="139"/>
        <v/>
      </c>
      <c r="AE235" s="3" t="str">
        <f t="shared" si="140"/>
        <v/>
      </c>
      <c r="AF235" s="11">
        <f t="shared" si="141"/>
        <v>0</v>
      </c>
      <c r="AG235" s="3" t="str">
        <f t="shared" si="142"/>
        <v/>
      </c>
      <c r="AH235" s="3" t="str">
        <f t="shared" si="143"/>
        <v/>
      </c>
      <c r="AI235" s="11">
        <f t="shared" si="144"/>
        <v>0</v>
      </c>
      <c r="AJ235" s="11" t="str">
        <f t="shared" si="145"/>
        <v/>
      </c>
      <c r="AK235" s="11" t="str">
        <f t="shared" si="146"/>
        <v/>
      </c>
      <c r="AL235" s="11">
        <f t="shared" si="147"/>
        <v>0</v>
      </c>
      <c r="AM235" s="11" t="str">
        <f t="shared" si="148"/>
        <v/>
      </c>
      <c r="AN235" s="11" t="str">
        <f t="shared" si="149"/>
        <v/>
      </c>
      <c r="AO235" s="4">
        <f t="shared" si="150"/>
        <v>1.0380496815286624</v>
      </c>
      <c r="AP235" s="169"/>
      <c r="AQ235" s="170">
        <f t="shared" si="151"/>
        <v>0</v>
      </c>
      <c r="AR235" s="170">
        <f t="shared" si="116"/>
        <v>0</v>
      </c>
      <c r="AS235" s="7"/>
      <c r="AT235" s="4">
        <f t="shared" si="152"/>
        <v>1.0590203821656052</v>
      </c>
      <c r="AU235" s="4"/>
      <c r="AV235" s="5">
        <f t="shared" si="153"/>
        <v>0</v>
      </c>
      <c r="AW235" s="7"/>
    </row>
    <row r="236" spans="5:49" x14ac:dyDescent="0.25">
      <c r="E236" s="3">
        <v>81.05</v>
      </c>
      <c r="F236" s="3">
        <v>78.39</v>
      </c>
      <c r="G236" s="13">
        <f t="shared" si="117"/>
        <v>0.13214136052521286</v>
      </c>
      <c r="H236" s="13">
        <f t="shared" si="118"/>
        <v>0.15025678650036678</v>
      </c>
      <c r="I236" s="4">
        <f t="shared" si="119"/>
        <v>1.0339328996045414</v>
      </c>
      <c r="J236" s="5">
        <f t="shared" si="120"/>
        <v>679</v>
      </c>
      <c r="K236" s="4">
        <f t="shared" si="121"/>
        <v>1.0103997400064997</v>
      </c>
      <c r="L236" s="4">
        <f t="shared" si="122"/>
        <v>1.0131865736704446</v>
      </c>
      <c r="M236" s="4">
        <f t="shared" si="123"/>
        <v>1.0144658753709199</v>
      </c>
      <c r="N236" s="4">
        <f t="shared" si="124"/>
        <v>1.0828940432261467</v>
      </c>
      <c r="O236" s="4">
        <f t="shared" si="125"/>
        <v>1.0841512890982856</v>
      </c>
      <c r="P236" s="4">
        <f t="shared" si="126"/>
        <v>1.0857984017944764</v>
      </c>
      <c r="Q236" s="4">
        <f t="shared" si="127"/>
        <v>1.0501364138587117</v>
      </c>
      <c r="R236" s="5">
        <f t="shared" si="130"/>
        <v>0</v>
      </c>
      <c r="S236" s="3" t="str">
        <f t="shared" si="131"/>
        <v/>
      </c>
      <c r="T236" s="3" t="str">
        <f t="shared" si="132"/>
        <v/>
      </c>
      <c r="U236" s="5">
        <f t="shared" si="133"/>
        <v>1</v>
      </c>
      <c r="V236" s="3">
        <f t="shared" si="134"/>
        <v>81.05</v>
      </c>
      <c r="W236" s="3">
        <f t="shared" si="135"/>
        <v>78.39</v>
      </c>
      <c r="X236" s="5">
        <f t="shared" si="128"/>
        <v>0</v>
      </c>
      <c r="Y236" s="3" t="str">
        <f t="shared" si="136"/>
        <v/>
      </c>
      <c r="Z236" s="3" t="str">
        <f t="shared" si="137"/>
        <v/>
      </c>
      <c r="AA236" s="5" t="str">
        <f t="shared" si="129"/>
        <v>No action</v>
      </c>
      <c r="AB236" s="5" t="str">
        <f t="shared" si="154"/>
        <v xml:space="preserve"> </v>
      </c>
      <c r="AC236" s="5">
        <f t="shared" si="138"/>
        <v>0</v>
      </c>
      <c r="AD236" s="3" t="str">
        <f t="shared" si="139"/>
        <v/>
      </c>
      <c r="AE236" s="3" t="str">
        <f t="shared" si="140"/>
        <v/>
      </c>
      <c r="AF236" s="11">
        <f t="shared" si="141"/>
        <v>0</v>
      </c>
      <c r="AG236" s="3" t="str">
        <f t="shared" si="142"/>
        <v/>
      </c>
      <c r="AH236" s="3" t="str">
        <f t="shared" si="143"/>
        <v/>
      </c>
      <c r="AI236" s="11">
        <f t="shared" si="144"/>
        <v>0</v>
      </c>
      <c r="AJ236" s="11" t="str">
        <f t="shared" si="145"/>
        <v/>
      </c>
      <c r="AK236" s="11" t="str">
        <f t="shared" si="146"/>
        <v/>
      </c>
      <c r="AL236" s="11">
        <f t="shared" si="147"/>
        <v>0</v>
      </c>
      <c r="AM236" s="11" t="str">
        <f t="shared" si="148"/>
        <v/>
      </c>
      <c r="AN236" s="11" t="str">
        <f t="shared" si="149"/>
        <v/>
      </c>
      <c r="AO236" s="4">
        <f t="shared" si="150"/>
        <v>1.023593570608496</v>
      </c>
      <c r="AP236" s="169"/>
      <c r="AQ236" s="170">
        <f t="shared" si="151"/>
        <v>0</v>
      </c>
      <c r="AR236" s="170">
        <f t="shared" si="116"/>
        <v>0</v>
      </c>
      <c r="AS236" s="7"/>
      <c r="AT236" s="4">
        <f t="shared" si="152"/>
        <v>1.0442722286005868</v>
      </c>
      <c r="AU236" s="4"/>
      <c r="AV236" s="5">
        <f t="shared" si="153"/>
        <v>0</v>
      </c>
      <c r="AW236" s="7"/>
    </row>
    <row r="237" spans="5:49" x14ac:dyDescent="0.25">
      <c r="E237" s="3">
        <v>71.59</v>
      </c>
      <c r="F237" s="3">
        <v>68.150000000000006</v>
      </c>
      <c r="G237" s="13">
        <f t="shared" si="117"/>
        <v>-2.2261677137394131E-2</v>
      </c>
      <c r="H237" s="13">
        <f t="shared" si="118"/>
        <v>-2.5732666190135811E-2</v>
      </c>
      <c r="I237" s="4">
        <f t="shared" si="119"/>
        <v>1.050476889214967</v>
      </c>
      <c r="J237" s="5">
        <f t="shared" si="120"/>
        <v>447</v>
      </c>
      <c r="K237" s="4">
        <f t="shared" si="121"/>
        <v>1.0103997400064997</v>
      </c>
      <c r="L237" s="4">
        <f t="shared" si="122"/>
        <v>1.0131865736704446</v>
      </c>
      <c r="M237" s="4">
        <f t="shared" si="123"/>
        <v>1.0144658753709199</v>
      </c>
      <c r="N237" s="4">
        <f t="shared" si="124"/>
        <v>1.0828940432261467</v>
      </c>
      <c r="O237" s="4">
        <f t="shared" si="125"/>
        <v>1.0841512890982856</v>
      </c>
      <c r="P237" s="4">
        <f t="shared" si="126"/>
        <v>1.0857984017944764</v>
      </c>
      <c r="Q237" s="4">
        <f t="shared" si="127"/>
        <v>1.0501364138587117</v>
      </c>
      <c r="R237" s="5">
        <f t="shared" si="130"/>
        <v>0</v>
      </c>
      <c r="S237" s="3" t="str">
        <f t="shared" si="131"/>
        <v/>
      </c>
      <c r="T237" s="3" t="str">
        <f t="shared" si="132"/>
        <v/>
      </c>
      <c r="U237" s="5">
        <f t="shared" si="133"/>
        <v>1</v>
      </c>
      <c r="V237" s="3">
        <f t="shared" si="134"/>
        <v>71.59</v>
      </c>
      <c r="W237" s="3">
        <f t="shared" si="135"/>
        <v>68.150000000000006</v>
      </c>
      <c r="X237" s="5">
        <f t="shared" si="128"/>
        <v>0</v>
      </c>
      <c r="Y237" s="3" t="str">
        <f t="shared" si="136"/>
        <v/>
      </c>
      <c r="Z237" s="3" t="str">
        <f t="shared" si="137"/>
        <v/>
      </c>
      <c r="AA237" s="5" t="str">
        <f t="shared" si="129"/>
        <v>No action</v>
      </c>
      <c r="AB237" s="5" t="str">
        <f t="shared" si="154"/>
        <v xml:space="preserve"> </v>
      </c>
      <c r="AC237" s="5">
        <f t="shared" si="138"/>
        <v>0</v>
      </c>
      <c r="AD237" s="3" t="str">
        <f t="shared" si="139"/>
        <v/>
      </c>
      <c r="AE237" s="3" t="str">
        <f t="shared" si="140"/>
        <v/>
      </c>
      <c r="AF237" s="11">
        <f t="shared" si="141"/>
        <v>0</v>
      </c>
      <c r="AG237" s="3" t="str">
        <f t="shared" si="142"/>
        <v/>
      </c>
      <c r="AH237" s="3" t="str">
        <f t="shared" si="143"/>
        <v/>
      </c>
      <c r="AI237" s="11">
        <f t="shared" si="144"/>
        <v>0</v>
      </c>
      <c r="AJ237" s="11" t="str">
        <f t="shared" si="145"/>
        <v/>
      </c>
      <c r="AK237" s="11" t="str">
        <f t="shared" si="146"/>
        <v/>
      </c>
      <c r="AL237" s="11">
        <f t="shared" si="147"/>
        <v>0</v>
      </c>
      <c r="AM237" s="11" t="str">
        <f t="shared" si="148"/>
        <v/>
      </c>
      <c r="AN237" s="11" t="str">
        <f t="shared" si="149"/>
        <v/>
      </c>
      <c r="AO237" s="4">
        <f t="shared" si="150"/>
        <v>1.0399721203228174</v>
      </c>
      <c r="AP237" s="169"/>
      <c r="AQ237" s="170">
        <f t="shared" si="151"/>
        <v>0</v>
      </c>
      <c r="AR237" s="170">
        <f t="shared" si="116"/>
        <v>0</v>
      </c>
      <c r="AS237" s="7"/>
      <c r="AT237" s="4">
        <f t="shared" si="152"/>
        <v>1.0609816581071165</v>
      </c>
      <c r="AU237" s="4"/>
      <c r="AV237" s="5">
        <f t="shared" si="153"/>
        <v>0</v>
      </c>
      <c r="AW237" s="7"/>
    </row>
    <row r="238" spans="5:49" x14ac:dyDescent="0.25">
      <c r="E238" s="3">
        <v>73.22</v>
      </c>
      <c r="F238" s="3">
        <v>69.95</v>
      </c>
      <c r="G238" s="13">
        <f t="shared" si="117"/>
        <v>5.7633973710818909E-2</v>
      </c>
      <c r="H238" s="13">
        <f t="shared" si="118"/>
        <v>5.6965850710184229E-2</v>
      </c>
      <c r="I238" s="4">
        <f t="shared" si="119"/>
        <v>1.04674767691208</v>
      </c>
      <c r="J238" s="5">
        <f t="shared" si="120"/>
        <v>524</v>
      </c>
      <c r="K238" s="4">
        <f t="shared" si="121"/>
        <v>1.0103997400064997</v>
      </c>
      <c r="L238" s="4">
        <f t="shared" si="122"/>
        <v>1.0131865736704446</v>
      </c>
      <c r="M238" s="4">
        <f t="shared" si="123"/>
        <v>1.0144658753709199</v>
      </c>
      <c r="N238" s="4">
        <f t="shared" si="124"/>
        <v>1.0828940432261467</v>
      </c>
      <c r="O238" s="4">
        <f t="shared" si="125"/>
        <v>1.0841512890982856</v>
      </c>
      <c r="P238" s="4">
        <f t="shared" si="126"/>
        <v>1.0857984017944764</v>
      </c>
      <c r="Q238" s="4">
        <f t="shared" si="127"/>
        <v>1.0501364138587117</v>
      </c>
      <c r="R238" s="5">
        <f t="shared" si="130"/>
        <v>0</v>
      </c>
      <c r="S238" s="3" t="str">
        <f t="shared" si="131"/>
        <v/>
      </c>
      <c r="T238" s="3" t="str">
        <f t="shared" si="132"/>
        <v/>
      </c>
      <c r="U238" s="5">
        <f t="shared" si="133"/>
        <v>0</v>
      </c>
      <c r="V238" s="3" t="str">
        <f t="shared" si="134"/>
        <v/>
      </c>
      <c r="W238" s="3" t="str">
        <f t="shared" si="135"/>
        <v/>
      </c>
      <c r="X238" s="5">
        <f t="shared" si="128"/>
        <v>0</v>
      </c>
      <c r="Y238" s="3" t="str">
        <f t="shared" si="136"/>
        <v/>
      </c>
      <c r="Z238" s="3" t="str">
        <f t="shared" si="137"/>
        <v/>
      </c>
      <c r="AA238" s="5" t="str">
        <f t="shared" si="129"/>
        <v>No action</v>
      </c>
      <c r="AB238" s="5" t="str">
        <f t="shared" si="154"/>
        <v xml:space="preserve"> </v>
      </c>
      <c r="AC238" s="5">
        <f t="shared" si="138"/>
        <v>0</v>
      </c>
      <c r="AD238" s="3" t="str">
        <f t="shared" si="139"/>
        <v/>
      </c>
      <c r="AE238" s="3" t="str">
        <f t="shared" si="140"/>
        <v/>
      </c>
      <c r="AF238" s="11">
        <f t="shared" si="141"/>
        <v>0</v>
      </c>
      <c r="AG238" s="3" t="str">
        <f t="shared" si="142"/>
        <v/>
      </c>
      <c r="AH238" s="3" t="str">
        <f t="shared" si="143"/>
        <v/>
      </c>
      <c r="AI238" s="11">
        <f t="shared" si="144"/>
        <v>0</v>
      </c>
      <c r="AJ238" s="11" t="str">
        <f t="shared" si="145"/>
        <v/>
      </c>
      <c r="AK238" s="11" t="str">
        <f t="shared" si="146"/>
        <v/>
      </c>
      <c r="AL238" s="11">
        <f t="shared" si="147"/>
        <v>0</v>
      </c>
      <c r="AM238" s="11" t="str">
        <f t="shared" si="148"/>
        <v/>
      </c>
      <c r="AN238" s="11" t="str">
        <f t="shared" si="149"/>
        <v/>
      </c>
      <c r="AO238" s="4">
        <f t="shared" si="150"/>
        <v>1.0362802001429592</v>
      </c>
      <c r="AP238" s="169"/>
      <c r="AQ238" s="170">
        <f t="shared" si="151"/>
        <v>0</v>
      </c>
      <c r="AR238" s="170">
        <f t="shared" si="116"/>
        <v>0</v>
      </c>
      <c r="AS238" s="7"/>
      <c r="AT238" s="4">
        <f t="shared" si="152"/>
        <v>1.0572151536812009</v>
      </c>
      <c r="AU238" s="4"/>
      <c r="AV238" s="5">
        <f t="shared" si="153"/>
        <v>0</v>
      </c>
      <c r="AW238" s="7"/>
    </row>
    <row r="239" spans="5:49" x14ac:dyDescent="0.25">
      <c r="E239" s="3">
        <v>69.23</v>
      </c>
      <c r="F239" s="3">
        <v>66.180000000000007</v>
      </c>
      <c r="G239" s="13">
        <f t="shared" si="117"/>
        <v>5.2272397270218818E-3</v>
      </c>
      <c r="H239" s="13">
        <f t="shared" si="118"/>
        <v>9.3030349245084576E-3</v>
      </c>
      <c r="I239" s="4">
        <f t="shared" si="119"/>
        <v>1.046086430945905</v>
      </c>
      <c r="J239" s="5">
        <f t="shared" si="120"/>
        <v>539</v>
      </c>
      <c r="K239" s="4">
        <f t="shared" si="121"/>
        <v>1.0103997400064997</v>
      </c>
      <c r="L239" s="4">
        <f t="shared" si="122"/>
        <v>1.0131865736704446</v>
      </c>
      <c r="M239" s="4">
        <f t="shared" si="123"/>
        <v>1.0144658753709199</v>
      </c>
      <c r="N239" s="4">
        <f t="shared" si="124"/>
        <v>1.0828940432261467</v>
      </c>
      <c r="O239" s="4">
        <f t="shared" si="125"/>
        <v>1.0841512890982856</v>
      </c>
      <c r="P239" s="4">
        <f t="shared" si="126"/>
        <v>1.0857984017944764</v>
      </c>
      <c r="Q239" s="4">
        <f t="shared" si="127"/>
        <v>1.0501364138587117</v>
      </c>
      <c r="R239" s="5">
        <f t="shared" si="130"/>
        <v>0</v>
      </c>
      <c r="S239" s="3" t="str">
        <f t="shared" si="131"/>
        <v/>
      </c>
      <c r="T239" s="3" t="str">
        <f t="shared" si="132"/>
        <v/>
      </c>
      <c r="U239" s="5">
        <f t="shared" si="133"/>
        <v>1</v>
      </c>
      <c r="V239" s="3">
        <f t="shared" si="134"/>
        <v>69.23</v>
      </c>
      <c r="W239" s="3">
        <f t="shared" si="135"/>
        <v>66.180000000000007</v>
      </c>
      <c r="X239" s="5">
        <f t="shared" si="128"/>
        <v>0</v>
      </c>
      <c r="Y239" s="3" t="str">
        <f t="shared" si="136"/>
        <v/>
      </c>
      <c r="Z239" s="3" t="str">
        <f t="shared" si="137"/>
        <v/>
      </c>
      <c r="AA239" s="5" t="str">
        <f t="shared" si="129"/>
        <v>No action</v>
      </c>
      <c r="AB239" s="5" t="str">
        <f t="shared" si="154"/>
        <v xml:space="preserve"> </v>
      </c>
      <c r="AC239" s="5">
        <f t="shared" si="138"/>
        <v>0</v>
      </c>
      <c r="AD239" s="3" t="str">
        <f t="shared" si="139"/>
        <v/>
      </c>
      <c r="AE239" s="3" t="str">
        <f t="shared" si="140"/>
        <v/>
      </c>
      <c r="AF239" s="11">
        <f t="shared" si="141"/>
        <v>0</v>
      </c>
      <c r="AG239" s="3" t="str">
        <f t="shared" si="142"/>
        <v/>
      </c>
      <c r="AH239" s="3" t="str">
        <f t="shared" si="143"/>
        <v/>
      </c>
      <c r="AI239" s="11">
        <f t="shared" si="144"/>
        <v>0</v>
      </c>
      <c r="AJ239" s="11" t="str">
        <f t="shared" si="145"/>
        <v/>
      </c>
      <c r="AK239" s="11" t="str">
        <f t="shared" si="146"/>
        <v/>
      </c>
      <c r="AL239" s="11">
        <f t="shared" si="147"/>
        <v>0</v>
      </c>
      <c r="AM239" s="11" t="str">
        <f t="shared" si="148"/>
        <v/>
      </c>
      <c r="AN239" s="11" t="str">
        <f t="shared" si="149"/>
        <v/>
      </c>
      <c r="AO239" s="4">
        <f t="shared" si="150"/>
        <v>1.035625566636446</v>
      </c>
      <c r="AP239" s="169"/>
      <c r="AQ239" s="170">
        <f t="shared" si="151"/>
        <v>0</v>
      </c>
      <c r="AR239" s="170">
        <f t="shared" si="116"/>
        <v>0</v>
      </c>
      <c r="AS239" s="7"/>
      <c r="AT239" s="4">
        <f t="shared" si="152"/>
        <v>1.0565472952553641</v>
      </c>
      <c r="AU239" s="4"/>
      <c r="AV239" s="5">
        <f t="shared" si="153"/>
        <v>0</v>
      </c>
      <c r="AW239" s="7"/>
    </row>
    <row r="240" spans="5:49" x14ac:dyDescent="0.25">
      <c r="E240" s="3">
        <v>68.87</v>
      </c>
      <c r="F240" s="3">
        <v>65.569999999999993</v>
      </c>
      <c r="G240" s="13">
        <f t="shared" si="117"/>
        <v>-1.1482704176833614E-2</v>
      </c>
      <c r="H240" s="13">
        <f t="shared" si="118"/>
        <v>-1.39849624060151E-2</v>
      </c>
      <c r="I240" s="4">
        <f t="shared" si="119"/>
        <v>1.0503278938538967</v>
      </c>
      <c r="J240" s="5">
        <f t="shared" si="120"/>
        <v>450</v>
      </c>
      <c r="K240" s="4">
        <f t="shared" si="121"/>
        <v>1.0103997400064997</v>
      </c>
      <c r="L240" s="4">
        <f t="shared" si="122"/>
        <v>1.0131865736704446</v>
      </c>
      <c r="M240" s="4">
        <f t="shared" si="123"/>
        <v>1.0144658753709199</v>
      </c>
      <c r="N240" s="4">
        <f t="shared" si="124"/>
        <v>1.0828940432261467</v>
      </c>
      <c r="O240" s="4">
        <f t="shared" si="125"/>
        <v>1.0841512890982856</v>
      </c>
      <c r="P240" s="4">
        <f t="shared" si="126"/>
        <v>1.0857984017944764</v>
      </c>
      <c r="Q240" s="4">
        <f t="shared" si="127"/>
        <v>1.0501364138587117</v>
      </c>
      <c r="R240" s="5">
        <f t="shared" si="130"/>
        <v>0</v>
      </c>
      <c r="S240" s="3" t="str">
        <f t="shared" si="131"/>
        <v/>
      </c>
      <c r="T240" s="3" t="str">
        <f t="shared" si="132"/>
        <v/>
      </c>
      <c r="U240" s="5">
        <f t="shared" si="133"/>
        <v>1</v>
      </c>
      <c r="V240" s="3">
        <f t="shared" si="134"/>
        <v>68.87</v>
      </c>
      <c r="W240" s="3">
        <f t="shared" si="135"/>
        <v>65.569999999999993</v>
      </c>
      <c r="X240" s="5">
        <f t="shared" si="128"/>
        <v>0</v>
      </c>
      <c r="Y240" s="3" t="str">
        <f t="shared" si="136"/>
        <v/>
      </c>
      <c r="Z240" s="3" t="str">
        <f t="shared" si="137"/>
        <v/>
      </c>
      <c r="AA240" s="5" t="str">
        <f t="shared" si="129"/>
        <v>No action</v>
      </c>
      <c r="AB240" s="5" t="str">
        <f t="shared" si="154"/>
        <v xml:space="preserve"> </v>
      </c>
      <c r="AC240" s="5">
        <f t="shared" si="138"/>
        <v>0</v>
      </c>
      <c r="AD240" s="3" t="str">
        <f t="shared" si="139"/>
        <v/>
      </c>
      <c r="AE240" s="3" t="str">
        <f t="shared" si="140"/>
        <v/>
      </c>
      <c r="AF240" s="11">
        <f t="shared" si="141"/>
        <v>0</v>
      </c>
      <c r="AG240" s="3" t="str">
        <f t="shared" si="142"/>
        <v/>
      </c>
      <c r="AH240" s="3" t="str">
        <f t="shared" si="143"/>
        <v/>
      </c>
      <c r="AI240" s="11">
        <f t="shared" si="144"/>
        <v>0</v>
      </c>
      <c r="AJ240" s="11" t="str">
        <f t="shared" si="145"/>
        <v/>
      </c>
      <c r="AK240" s="11" t="str">
        <f t="shared" si="146"/>
        <v/>
      </c>
      <c r="AL240" s="11">
        <f t="shared" si="147"/>
        <v>0</v>
      </c>
      <c r="AM240" s="11" t="str">
        <f t="shared" si="148"/>
        <v/>
      </c>
      <c r="AN240" s="11" t="str">
        <f t="shared" si="149"/>
        <v/>
      </c>
      <c r="AO240" s="4">
        <f t="shared" si="150"/>
        <v>1.0398246149153576</v>
      </c>
      <c r="AP240" s="169"/>
      <c r="AQ240" s="170">
        <f t="shared" si="151"/>
        <v>0</v>
      </c>
      <c r="AR240" s="170">
        <f t="shared" si="116"/>
        <v>0</v>
      </c>
      <c r="AS240" s="7"/>
      <c r="AT240" s="4">
        <f t="shared" si="152"/>
        <v>1.0608311727924358</v>
      </c>
      <c r="AU240" s="4"/>
      <c r="AV240" s="5">
        <f t="shared" si="153"/>
        <v>0</v>
      </c>
      <c r="AW240" s="7"/>
    </row>
    <row r="241" spans="5:49" x14ac:dyDescent="0.25">
      <c r="E241" s="3">
        <v>69.67</v>
      </c>
      <c r="F241" s="3">
        <v>66.5</v>
      </c>
      <c r="G241" s="13">
        <f t="shared" si="117"/>
        <v>-3.0051516886089313E-3</v>
      </c>
      <c r="H241" s="13">
        <f t="shared" si="118"/>
        <v>3.6220947781466784E-3</v>
      </c>
      <c r="I241" s="4">
        <f t="shared" si="119"/>
        <v>1.0476691729323309</v>
      </c>
      <c r="J241" s="5">
        <f t="shared" si="120"/>
        <v>503</v>
      </c>
      <c r="K241" s="4">
        <f t="shared" si="121"/>
        <v>1.0103997400064997</v>
      </c>
      <c r="L241" s="4">
        <f t="shared" si="122"/>
        <v>1.0131865736704446</v>
      </c>
      <c r="M241" s="4">
        <f t="shared" si="123"/>
        <v>1.0144658753709199</v>
      </c>
      <c r="N241" s="4">
        <f t="shared" si="124"/>
        <v>1.0828940432261467</v>
      </c>
      <c r="O241" s="4">
        <f t="shared" si="125"/>
        <v>1.0841512890982856</v>
      </c>
      <c r="P241" s="4">
        <f t="shared" si="126"/>
        <v>1.0857984017944764</v>
      </c>
      <c r="Q241" s="4">
        <f t="shared" si="127"/>
        <v>1.0501364138587117</v>
      </c>
      <c r="R241" s="5">
        <f t="shared" si="130"/>
        <v>0</v>
      </c>
      <c r="S241" s="3" t="str">
        <f t="shared" si="131"/>
        <v/>
      </c>
      <c r="T241" s="3" t="str">
        <f t="shared" si="132"/>
        <v/>
      </c>
      <c r="U241" s="5">
        <f t="shared" si="133"/>
        <v>1</v>
      </c>
      <c r="V241" s="3">
        <f t="shared" si="134"/>
        <v>69.67</v>
      </c>
      <c r="W241" s="3">
        <f t="shared" si="135"/>
        <v>66.5</v>
      </c>
      <c r="X241" s="5">
        <f t="shared" si="128"/>
        <v>0</v>
      </c>
      <c r="Y241" s="3" t="str">
        <f t="shared" si="136"/>
        <v/>
      </c>
      <c r="Z241" s="3" t="str">
        <f t="shared" si="137"/>
        <v/>
      </c>
      <c r="AA241" s="5" t="str">
        <f t="shared" si="129"/>
        <v>No action</v>
      </c>
      <c r="AB241" s="5" t="str">
        <f t="shared" si="154"/>
        <v xml:space="preserve"> </v>
      </c>
      <c r="AC241" s="5">
        <f t="shared" si="138"/>
        <v>0</v>
      </c>
      <c r="AD241" s="3" t="str">
        <f t="shared" si="139"/>
        <v/>
      </c>
      <c r="AE241" s="3" t="str">
        <f t="shared" si="140"/>
        <v/>
      </c>
      <c r="AF241" s="11">
        <f t="shared" si="141"/>
        <v>0</v>
      </c>
      <c r="AG241" s="3" t="str">
        <f t="shared" si="142"/>
        <v/>
      </c>
      <c r="AH241" s="3" t="str">
        <f t="shared" si="143"/>
        <v/>
      </c>
      <c r="AI241" s="11">
        <f t="shared" si="144"/>
        <v>0</v>
      </c>
      <c r="AJ241" s="11" t="str">
        <f t="shared" si="145"/>
        <v/>
      </c>
      <c r="AK241" s="11" t="str">
        <f t="shared" si="146"/>
        <v/>
      </c>
      <c r="AL241" s="11">
        <f t="shared" si="147"/>
        <v>0</v>
      </c>
      <c r="AM241" s="11" t="str">
        <f t="shared" si="148"/>
        <v/>
      </c>
      <c r="AN241" s="11" t="str">
        <f t="shared" si="149"/>
        <v/>
      </c>
      <c r="AO241" s="4">
        <f t="shared" si="150"/>
        <v>1.0371924812030076</v>
      </c>
      <c r="AP241" s="169"/>
      <c r="AQ241" s="170">
        <f t="shared" si="151"/>
        <v>0</v>
      </c>
      <c r="AR241" s="170">
        <f t="shared" si="116"/>
        <v>0</v>
      </c>
      <c r="AS241" s="7"/>
      <c r="AT241" s="4">
        <f t="shared" si="152"/>
        <v>1.0581458646616542</v>
      </c>
      <c r="AU241" s="4"/>
      <c r="AV241" s="5">
        <f t="shared" si="153"/>
        <v>0</v>
      </c>
      <c r="AW241" s="7"/>
    </row>
    <row r="242" spans="5:49" x14ac:dyDescent="0.25">
      <c r="E242" s="3">
        <v>69.88</v>
      </c>
      <c r="F242" s="3">
        <v>66.260000000000005</v>
      </c>
      <c r="G242" s="13">
        <f t="shared" si="117"/>
        <v>-4.3787629994526567E-2</v>
      </c>
      <c r="H242" s="13">
        <f t="shared" si="118"/>
        <v>-4.6481508130666094E-2</v>
      </c>
      <c r="I242" s="4">
        <f t="shared" si="119"/>
        <v>1.0546332629037125</v>
      </c>
      <c r="J242" s="5">
        <f t="shared" si="120"/>
        <v>365</v>
      </c>
      <c r="K242" s="4">
        <f t="shared" si="121"/>
        <v>1.0103997400064997</v>
      </c>
      <c r="L242" s="4">
        <f t="shared" si="122"/>
        <v>1.0131865736704446</v>
      </c>
      <c r="M242" s="4">
        <f t="shared" si="123"/>
        <v>1.0144658753709199</v>
      </c>
      <c r="N242" s="4">
        <f t="shared" si="124"/>
        <v>1.0828940432261467</v>
      </c>
      <c r="O242" s="4">
        <f t="shared" si="125"/>
        <v>1.0841512890982856</v>
      </c>
      <c r="P242" s="4">
        <f t="shared" si="126"/>
        <v>1.0857984017944764</v>
      </c>
      <c r="Q242" s="4">
        <f t="shared" si="127"/>
        <v>1.0501364138587117</v>
      </c>
      <c r="R242" s="5">
        <f t="shared" si="130"/>
        <v>0</v>
      </c>
      <c r="S242" s="3" t="str">
        <f t="shared" si="131"/>
        <v/>
      </c>
      <c r="T242" s="3" t="str">
        <f t="shared" si="132"/>
        <v/>
      </c>
      <c r="U242" s="5">
        <f t="shared" si="133"/>
        <v>0</v>
      </c>
      <c r="V242" s="3" t="str">
        <f t="shared" si="134"/>
        <v/>
      </c>
      <c r="W242" s="3" t="str">
        <f t="shared" si="135"/>
        <v/>
      </c>
      <c r="X242" s="5">
        <f t="shared" si="128"/>
        <v>0</v>
      </c>
      <c r="Y242" s="3" t="str">
        <f t="shared" si="136"/>
        <v/>
      </c>
      <c r="Z242" s="3" t="str">
        <f t="shared" si="137"/>
        <v/>
      </c>
      <c r="AA242" s="5" t="str">
        <f t="shared" si="129"/>
        <v>No action</v>
      </c>
      <c r="AB242" s="5" t="str">
        <f t="shared" si="154"/>
        <v xml:space="preserve"> </v>
      </c>
      <c r="AC242" s="5">
        <f t="shared" si="138"/>
        <v>0</v>
      </c>
      <c r="AD242" s="3" t="str">
        <f t="shared" si="139"/>
        <v/>
      </c>
      <c r="AE242" s="3" t="str">
        <f t="shared" si="140"/>
        <v/>
      </c>
      <c r="AF242" s="11">
        <f t="shared" si="141"/>
        <v>0</v>
      </c>
      <c r="AG242" s="3" t="str">
        <f t="shared" si="142"/>
        <v/>
      </c>
      <c r="AH242" s="3" t="str">
        <f t="shared" si="143"/>
        <v/>
      </c>
      <c r="AI242" s="11">
        <f t="shared" si="144"/>
        <v>0</v>
      </c>
      <c r="AJ242" s="11" t="str">
        <f t="shared" si="145"/>
        <v/>
      </c>
      <c r="AK242" s="11" t="str">
        <f t="shared" si="146"/>
        <v/>
      </c>
      <c r="AL242" s="11">
        <f t="shared" si="147"/>
        <v>0</v>
      </c>
      <c r="AM242" s="11" t="str">
        <f t="shared" si="148"/>
        <v/>
      </c>
      <c r="AN242" s="11" t="str">
        <f t="shared" si="149"/>
        <v/>
      </c>
      <c r="AO242" s="4">
        <f t="shared" si="150"/>
        <v>1.0440869302746754</v>
      </c>
      <c r="AP242" s="169"/>
      <c r="AQ242" s="170">
        <f t="shared" si="151"/>
        <v>0</v>
      </c>
      <c r="AR242" s="170">
        <f t="shared" si="116"/>
        <v>0</v>
      </c>
      <c r="AS242" s="7"/>
      <c r="AT242" s="4">
        <f t="shared" si="152"/>
        <v>1.0651795955327497</v>
      </c>
      <c r="AU242" s="4"/>
      <c r="AV242" s="5">
        <f t="shared" si="153"/>
        <v>0</v>
      </c>
      <c r="AW242" s="7"/>
    </row>
    <row r="243" spans="5:49" x14ac:dyDescent="0.25">
      <c r="E243" s="3">
        <v>73.08</v>
      </c>
      <c r="F243" s="3">
        <v>69.489999999999995</v>
      </c>
      <c r="G243" s="13">
        <f t="shared" si="117"/>
        <v>-3.1283138918345665E-2</v>
      </c>
      <c r="H243" s="13">
        <f t="shared" si="118"/>
        <v>-3.5530881332408115E-2</v>
      </c>
      <c r="I243" s="4">
        <f t="shared" si="119"/>
        <v>1.0516621096560657</v>
      </c>
      <c r="J243" s="5">
        <f t="shared" si="120"/>
        <v>424</v>
      </c>
      <c r="K243" s="4">
        <f t="shared" si="121"/>
        <v>1.0103997400064997</v>
      </c>
      <c r="L243" s="4">
        <f t="shared" si="122"/>
        <v>1.0131865736704446</v>
      </c>
      <c r="M243" s="4">
        <f t="shared" si="123"/>
        <v>1.0144658753709199</v>
      </c>
      <c r="N243" s="4">
        <f t="shared" si="124"/>
        <v>1.0828940432261467</v>
      </c>
      <c r="O243" s="4">
        <f t="shared" si="125"/>
        <v>1.0841512890982856</v>
      </c>
      <c r="P243" s="4">
        <f t="shared" si="126"/>
        <v>1.0857984017944764</v>
      </c>
      <c r="Q243" s="4">
        <f t="shared" si="127"/>
        <v>1.0501364138587117</v>
      </c>
      <c r="R243" s="5">
        <f t="shared" si="130"/>
        <v>0</v>
      </c>
      <c r="S243" s="3" t="str">
        <f t="shared" si="131"/>
        <v/>
      </c>
      <c r="T243" s="3" t="str">
        <f t="shared" si="132"/>
        <v/>
      </c>
      <c r="U243" s="5">
        <f t="shared" si="133"/>
        <v>1</v>
      </c>
      <c r="V243" s="3">
        <f t="shared" si="134"/>
        <v>73.08</v>
      </c>
      <c r="W243" s="3">
        <f t="shared" si="135"/>
        <v>69.489999999999995</v>
      </c>
      <c r="X243" s="5">
        <f t="shared" si="128"/>
        <v>0</v>
      </c>
      <c r="Y243" s="3" t="str">
        <f t="shared" si="136"/>
        <v/>
      </c>
      <c r="Z243" s="3" t="str">
        <f t="shared" si="137"/>
        <v/>
      </c>
      <c r="AA243" s="5" t="str">
        <f t="shared" si="129"/>
        <v>No action</v>
      </c>
      <c r="AB243" s="5" t="str">
        <f t="shared" si="154"/>
        <v xml:space="preserve"> </v>
      </c>
      <c r="AC243" s="5">
        <f t="shared" si="138"/>
        <v>0</v>
      </c>
      <c r="AD243" s="3" t="str">
        <f t="shared" si="139"/>
        <v/>
      </c>
      <c r="AE243" s="3" t="str">
        <f t="shared" si="140"/>
        <v/>
      </c>
      <c r="AF243" s="11">
        <f t="shared" si="141"/>
        <v>0</v>
      </c>
      <c r="AG243" s="3" t="str">
        <f t="shared" si="142"/>
        <v/>
      </c>
      <c r="AH243" s="3" t="str">
        <f t="shared" si="143"/>
        <v/>
      </c>
      <c r="AI243" s="11">
        <f t="shared" si="144"/>
        <v>0</v>
      </c>
      <c r="AJ243" s="11" t="str">
        <f t="shared" si="145"/>
        <v/>
      </c>
      <c r="AK243" s="11" t="str">
        <f t="shared" si="146"/>
        <v/>
      </c>
      <c r="AL243" s="11">
        <f t="shared" si="147"/>
        <v>0</v>
      </c>
      <c r="AM243" s="11" t="str">
        <f t="shared" si="148"/>
        <v/>
      </c>
      <c r="AN243" s="11" t="str">
        <f t="shared" si="149"/>
        <v/>
      </c>
      <c r="AO243" s="4">
        <f t="shared" si="150"/>
        <v>1.0411454885595051</v>
      </c>
      <c r="AP243" s="169"/>
      <c r="AQ243" s="170">
        <f t="shared" si="151"/>
        <v>0</v>
      </c>
      <c r="AR243" s="170">
        <f t="shared" si="116"/>
        <v>0</v>
      </c>
      <c r="AS243" s="7"/>
      <c r="AT243" s="4">
        <f t="shared" si="152"/>
        <v>1.0621787307526263</v>
      </c>
      <c r="AU243" s="4"/>
      <c r="AV243" s="5">
        <f t="shared" si="153"/>
        <v>0</v>
      </c>
      <c r="AW243" s="7"/>
    </row>
    <row r="244" spans="5:49" x14ac:dyDescent="0.25">
      <c r="E244" s="3">
        <v>75.44</v>
      </c>
      <c r="F244" s="3">
        <v>72.05</v>
      </c>
      <c r="G244" s="13">
        <f t="shared" si="117"/>
        <v>-5.0118702189395625E-3</v>
      </c>
      <c r="H244" s="13">
        <f t="shared" si="118"/>
        <v>-4.2841348811498703E-3</v>
      </c>
      <c r="I244" s="4">
        <f t="shared" si="119"/>
        <v>1.0470506592643998</v>
      </c>
      <c r="J244" s="5">
        <f t="shared" si="120"/>
        <v>515</v>
      </c>
      <c r="K244" s="4">
        <f t="shared" si="121"/>
        <v>1.0103997400064997</v>
      </c>
      <c r="L244" s="4">
        <f t="shared" si="122"/>
        <v>1.0131865736704446</v>
      </c>
      <c r="M244" s="4">
        <f t="shared" si="123"/>
        <v>1.0144658753709199</v>
      </c>
      <c r="N244" s="4">
        <f t="shared" si="124"/>
        <v>1.0828940432261467</v>
      </c>
      <c r="O244" s="4">
        <f t="shared" si="125"/>
        <v>1.0841512890982856</v>
      </c>
      <c r="P244" s="4">
        <f t="shared" si="126"/>
        <v>1.0857984017944764</v>
      </c>
      <c r="Q244" s="4">
        <f t="shared" si="127"/>
        <v>1.0501364138587117</v>
      </c>
      <c r="R244" s="5">
        <f t="shared" si="130"/>
        <v>0</v>
      </c>
      <c r="S244" s="3" t="str">
        <f t="shared" si="131"/>
        <v/>
      </c>
      <c r="T244" s="3" t="str">
        <f t="shared" si="132"/>
        <v/>
      </c>
      <c r="U244" s="5">
        <f t="shared" si="133"/>
        <v>0</v>
      </c>
      <c r="V244" s="3" t="str">
        <f t="shared" si="134"/>
        <v/>
      </c>
      <c r="W244" s="3" t="str">
        <f t="shared" si="135"/>
        <v/>
      </c>
      <c r="X244" s="5">
        <f t="shared" si="128"/>
        <v>0</v>
      </c>
      <c r="Y244" s="3" t="str">
        <f t="shared" si="136"/>
        <v/>
      </c>
      <c r="Z244" s="3" t="str">
        <f t="shared" si="137"/>
        <v/>
      </c>
      <c r="AA244" s="5" t="str">
        <f t="shared" si="129"/>
        <v>No action</v>
      </c>
      <c r="AB244" s="5" t="str">
        <f t="shared" si="154"/>
        <v xml:space="preserve"> </v>
      </c>
      <c r="AC244" s="5">
        <f t="shared" si="138"/>
        <v>0</v>
      </c>
      <c r="AD244" s="3" t="str">
        <f t="shared" si="139"/>
        <v/>
      </c>
      <c r="AE244" s="3" t="str">
        <f t="shared" si="140"/>
        <v/>
      </c>
      <c r="AF244" s="11">
        <f t="shared" si="141"/>
        <v>0</v>
      </c>
      <c r="AG244" s="3" t="str">
        <f t="shared" si="142"/>
        <v/>
      </c>
      <c r="AH244" s="3" t="str">
        <f t="shared" si="143"/>
        <v/>
      </c>
      <c r="AI244" s="11">
        <f t="shared" si="144"/>
        <v>0</v>
      </c>
      <c r="AJ244" s="11" t="str">
        <f t="shared" si="145"/>
        <v/>
      </c>
      <c r="AK244" s="11" t="str">
        <f t="shared" si="146"/>
        <v/>
      </c>
      <c r="AL244" s="11">
        <f t="shared" si="147"/>
        <v>0</v>
      </c>
      <c r="AM244" s="11" t="str">
        <f t="shared" si="148"/>
        <v/>
      </c>
      <c r="AN244" s="11" t="str">
        <f t="shared" si="149"/>
        <v/>
      </c>
      <c r="AO244" s="4">
        <f t="shared" si="150"/>
        <v>1.0365801526717557</v>
      </c>
      <c r="AP244" s="169"/>
      <c r="AQ244" s="170">
        <f t="shared" si="151"/>
        <v>0</v>
      </c>
      <c r="AR244" s="170">
        <f t="shared" si="116"/>
        <v>0</v>
      </c>
      <c r="AS244" s="7"/>
      <c r="AT244" s="4">
        <f t="shared" si="152"/>
        <v>1.0575211658570438</v>
      </c>
      <c r="AU244" s="4"/>
      <c r="AV244" s="5">
        <f t="shared" si="153"/>
        <v>0</v>
      </c>
      <c r="AW244" s="7"/>
    </row>
    <row r="245" spans="5:49" x14ac:dyDescent="0.25">
      <c r="E245" s="3">
        <v>75.819999999999993</v>
      </c>
      <c r="F245" s="3">
        <v>72.36</v>
      </c>
      <c r="G245" s="13">
        <f t="shared" si="117"/>
        <v>1.8812147272238455E-2</v>
      </c>
      <c r="H245" s="13">
        <f t="shared" si="118"/>
        <v>2.0016915703411353E-2</v>
      </c>
      <c r="I245" s="4">
        <f t="shared" si="119"/>
        <v>1.0478164731896074</v>
      </c>
      <c r="J245" s="5">
        <f t="shared" si="120"/>
        <v>502</v>
      </c>
      <c r="K245" s="4">
        <f t="shared" si="121"/>
        <v>1.0103997400064997</v>
      </c>
      <c r="L245" s="4">
        <f t="shared" si="122"/>
        <v>1.0131865736704446</v>
      </c>
      <c r="M245" s="4">
        <f t="shared" si="123"/>
        <v>1.0144658753709199</v>
      </c>
      <c r="N245" s="4">
        <f t="shared" si="124"/>
        <v>1.0828940432261467</v>
      </c>
      <c r="O245" s="4">
        <f t="shared" si="125"/>
        <v>1.0841512890982856</v>
      </c>
      <c r="P245" s="4">
        <f t="shared" si="126"/>
        <v>1.0857984017944764</v>
      </c>
      <c r="Q245" s="4">
        <f t="shared" si="127"/>
        <v>1.0501364138587117</v>
      </c>
      <c r="R245" s="5">
        <f t="shared" si="130"/>
        <v>0</v>
      </c>
      <c r="S245" s="3" t="str">
        <f t="shared" si="131"/>
        <v/>
      </c>
      <c r="T245" s="3" t="str">
        <f t="shared" si="132"/>
        <v/>
      </c>
      <c r="U245" s="5">
        <f t="shared" si="133"/>
        <v>0</v>
      </c>
      <c r="V245" s="3" t="str">
        <f t="shared" si="134"/>
        <v/>
      </c>
      <c r="W245" s="3" t="str">
        <f t="shared" si="135"/>
        <v/>
      </c>
      <c r="X245" s="5">
        <f t="shared" si="128"/>
        <v>0</v>
      </c>
      <c r="Y245" s="3" t="str">
        <f t="shared" si="136"/>
        <v/>
      </c>
      <c r="Z245" s="3" t="str">
        <f t="shared" si="137"/>
        <v/>
      </c>
      <c r="AA245" s="5" t="str">
        <f t="shared" si="129"/>
        <v>No action</v>
      </c>
      <c r="AB245" s="5" t="str">
        <f t="shared" si="154"/>
        <v xml:space="preserve"> </v>
      </c>
      <c r="AC245" s="5">
        <f t="shared" si="138"/>
        <v>0</v>
      </c>
      <c r="AD245" s="3" t="str">
        <f t="shared" si="139"/>
        <v/>
      </c>
      <c r="AE245" s="3" t="str">
        <f t="shared" si="140"/>
        <v/>
      </c>
      <c r="AF245" s="11">
        <f t="shared" si="141"/>
        <v>0</v>
      </c>
      <c r="AG245" s="3" t="str">
        <f t="shared" si="142"/>
        <v/>
      </c>
      <c r="AH245" s="3" t="str">
        <f t="shared" si="143"/>
        <v/>
      </c>
      <c r="AI245" s="11">
        <f t="shared" si="144"/>
        <v>0</v>
      </c>
      <c r="AJ245" s="11" t="str">
        <f t="shared" si="145"/>
        <v/>
      </c>
      <c r="AK245" s="11" t="str">
        <f t="shared" si="146"/>
        <v/>
      </c>
      <c r="AL245" s="11">
        <f t="shared" si="147"/>
        <v>0</v>
      </c>
      <c r="AM245" s="11" t="str">
        <f t="shared" si="148"/>
        <v/>
      </c>
      <c r="AN245" s="11" t="str">
        <f t="shared" si="149"/>
        <v/>
      </c>
      <c r="AO245" s="4">
        <f t="shared" si="150"/>
        <v>1.0373383084577112</v>
      </c>
      <c r="AP245" s="169"/>
      <c r="AQ245" s="170">
        <f t="shared" si="151"/>
        <v>0</v>
      </c>
      <c r="AR245" s="170">
        <f t="shared" si="116"/>
        <v>0</v>
      </c>
      <c r="AS245" s="7"/>
      <c r="AT245" s="4">
        <f t="shared" si="152"/>
        <v>1.0582946379215035</v>
      </c>
      <c r="AU245" s="4"/>
      <c r="AV245" s="5">
        <f t="shared" si="153"/>
        <v>0</v>
      </c>
      <c r="AW245" s="7"/>
    </row>
    <row r="246" spans="5:49" x14ac:dyDescent="0.25">
      <c r="E246" s="3">
        <v>74.42</v>
      </c>
      <c r="F246" s="3">
        <v>70.94</v>
      </c>
      <c r="G246" s="13">
        <f t="shared" si="117"/>
        <v>-9.7139055222887905E-3</v>
      </c>
      <c r="H246" s="13">
        <f t="shared" si="118"/>
        <v>-1.0185572764057516E-2</v>
      </c>
      <c r="I246" s="4">
        <f t="shared" si="119"/>
        <v>1.0490555398928674</v>
      </c>
      <c r="J246" s="5">
        <f t="shared" si="120"/>
        <v>476</v>
      </c>
      <c r="K246" s="4">
        <f t="shared" si="121"/>
        <v>1.0103997400064997</v>
      </c>
      <c r="L246" s="4">
        <f t="shared" si="122"/>
        <v>1.0131865736704446</v>
      </c>
      <c r="M246" s="4">
        <f t="shared" si="123"/>
        <v>1.0144658753709199</v>
      </c>
      <c r="N246" s="4">
        <f t="shared" si="124"/>
        <v>1.0828940432261467</v>
      </c>
      <c r="O246" s="4">
        <f t="shared" si="125"/>
        <v>1.0841512890982856</v>
      </c>
      <c r="P246" s="4">
        <f t="shared" si="126"/>
        <v>1.0857984017944764</v>
      </c>
      <c r="Q246" s="4">
        <f t="shared" si="127"/>
        <v>1.0501364138587117</v>
      </c>
      <c r="R246" s="5">
        <f t="shared" si="130"/>
        <v>0</v>
      </c>
      <c r="S246" s="3" t="str">
        <f t="shared" si="131"/>
        <v/>
      </c>
      <c r="T246" s="3" t="str">
        <f t="shared" si="132"/>
        <v/>
      </c>
      <c r="U246" s="5">
        <f t="shared" si="133"/>
        <v>0</v>
      </c>
      <c r="V246" s="3" t="str">
        <f t="shared" si="134"/>
        <v/>
      </c>
      <c r="W246" s="3" t="str">
        <f t="shared" si="135"/>
        <v/>
      </c>
      <c r="X246" s="5">
        <f t="shared" si="128"/>
        <v>0</v>
      </c>
      <c r="Y246" s="3" t="str">
        <f t="shared" si="136"/>
        <v/>
      </c>
      <c r="Z246" s="3" t="str">
        <f t="shared" si="137"/>
        <v/>
      </c>
      <c r="AA246" s="5" t="str">
        <f t="shared" si="129"/>
        <v>No action</v>
      </c>
      <c r="AB246" s="5" t="str">
        <f t="shared" si="154"/>
        <v xml:space="preserve"> </v>
      </c>
      <c r="AC246" s="5">
        <f t="shared" si="138"/>
        <v>0</v>
      </c>
      <c r="AD246" s="3" t="str">
        <f t="shared" si="139"/>
        <v/>
      </c>
      <c r="AE246" s="3" t="str">
        <f t="shared" si="140"/>
        <v/>
      </c>
      <c r="AF246" s="11">
        <f t="shared" si="141"/>
        <v>0</v>
      </c>
      <c r="AG246" s="3" t="str">
        <f t="shared" si="142"/>
        <v/>
      </c>
      <c r="AH246" s="3" t="str">
        <f t="shared" si="143"/>
        <v/>
      </c>
      <c r="AI246" s="11">
        <f t="shared" si="144"/>
        <v>0</v>
      </c>
      <c r="AJ246" s="11" t="str">
        <f t="shared" si="145"/>
        <v/>
      </c>
      <c r="AK246" s="11" t="str">
        <f t="shared" si="146"/>
        <v/>
      </c>
      <c r="AL246" s="11">
        <f t="shared" si="147"/>
        <v>0</v>
      </c>
      <c r="AM246" s="11" t="str">
        <f t="shared" si="148"/>
        <v/>
      </c>
      <c r="AN246" s="11" t="str">
        <f t="shared" si="149"/>
        <v/>
      </c>
      <c r="AO246" s="4">
        <f t="shared" si="150"/>
        <v>1.0385649844939386</v>
      </c>
      <c r="AP246" s="169"/>
      <c r="AQ246" s="170">
        <f t="shared" si="151"/>
        <v>0</v>
      </c>
      <c r="AR246" s="170">
        <f t="shared" si="116"/>
        <v>0</v>
      </c>
      <c r="AS246" s="7"/>
      <c r="AT246" s="4">
        <f t="shared" si="152"/>
        <v>1.0595460952917961</v>
      </c>
      <c r="AU246" s="4"/>
      <c r="AV246" s="5">
        <f t="shared" si="153"/>
        <v>0</v>
      </c>
      <c r="AW246" s="7"/>
    </row>
    <row r="247" spans="5:49" x14ac:dyDescent="0.25">
      <c r="E247" s="3">
        <v>75.150000000000006</v>
      </c>
      <c r="F247" s="3">
        <v>71.67</v>
      </c>
      <c r="G247" s="13">
        <f t="shared" si="117"/>
        <v>1.0216426939104739E-2</v>
      </c>
      <c r="H247" s="13">
        <f t="shared" si="118"/>
        <v>5.3303408612708214E-3</v>
      </c>
      <c r="I247" s="4">
        <f t="shared" si="119"/>
        <v>1.0485558811218083</v>
      </c>
      <c r="J247" s="5">
        <f t="shared" si="120"/>
        <v>488</v>
      </c>
      <c r="K247" s="4">
        <f t="shared" si="121"/>
        <v>1.0103997400064997</v>
      </c>
      <c r="L247" s="4">
        <f t="shared" si="122"/>
        <v>1.0131865736704446</v>
      </c>
      <c r="M247" s="4">
        <f t="shared" si="123"/>
        <v>1.0144658753709199</v>
      </c>
      <c r="N247" s="4">
        <f t="shared" si="124"/>
        <v>1.0828940432261467</v>
      </c>
      <c r="O247" s="4">
        <f t="shared" si="125"/>
        <v>1.0841512890982856</v>
      </c>
      <c r="P247" s="4">
        <f t="shared" si="126"/>
        <v>1.0857984017944764</v>
      </c>
      <c r="Q247" s="4">
        <f t="shared" si="127"/>
        <v>1.0501364138587117</v>
      </c>
      <c r="R247" s="5">
        <f t="shared" si="130"/>
        <v>0</v>
      </c>
      <c r="S247" s="3" t="str">
        <f t="shared" si="131"/>
        <v/>
      </c>
      <c r="T247" s="3" t="str">
        <f t="shared" si="132"/>
        <v/>
      </c>
      <c r="U247" s="5">
        <f t="shared" si="133"/>
        <v>0</v>
      </c>
      <c r="V247" s="3" t="str">
        <f t="shared" si="134"/>
        <v/>
      </c>
      <c r="W247" s="3" t="str">
        <f t="shared" si="135"/>
        <v/>
      </c>
      <c r="X247" s="5">
        <f t="shared" si="128"/>
        <v>0</v>
      </c>
      <c r="Y247" s="3" t="str">
        <f t="shared" si="136"/>
        <v/>
      </c>
      <c r="Z247" s="3" t="str">
        <f t="shared" si="137"/>
        <v/>
      </c>
      <c r="AA247" s="5" t="str">
        <f t="shared" si="129"/>
        <v>No action</v>
      </c>
      <c r="AB247" s="5" t="str">
        <f t="shared" si="154"/>
        <v xml:space="preserve"> </v>
      </c>
      <c r="AC247" s="5">
        <f t="shared" si="138"/>
        <v>0</v>
      </c>
      <c r="AD247" s="3" t="str">
        <f t="shared" si="139"/>
        <v/>
      </c>
      <c r="AE247" s="3" t="str">
        <f t="shared" si="140"/>
        <v/>
      </c>
      <c r="AF247" s="11">
        <f t="shared" si="141"/>
        <v>0</v>
      </c>
      <c r="AG247" s="3" t="str">
        <f t="shared" si="142"/>
        <v/>
      </c>
      <c r="AH247" s="3" t="str">
        <f t="shared" si="143"/>
        <v/>
      </c>
      <c r="AI247" s="11">
        <f t="shared" si="144"/>
        <v>0</v>
      </c>
      <c r="AJ247" s="11" t="str">
        <f t="shared" si="145"/>
        <v/>
      </c>
      <c r="AK247" s="11" t="str">
        <f t="shared" si="146"/>
        <v/>
      </c>
      <c r="AL247" s="11">
        <f t="shared" si="147"/>
        <v>0</v>
      </c>
      <c r="AM247" s="11" t="str">
        <f t="shared" si="148"/>
        <v/>
      </c>
      <c r="AN247" s="11" t="str">
        <f t="shared" si="149"/>
        <v/>
      </c>
      <c r="AO247" s="4">
        <f t="shared" si="150"/>
        <v>1.0380703223105903</v>
      </c>
      <c r="AP247" s="169"/>
      <c r="AQ247" s="170">
        <f t="shared" si="151"/>
        <v>0</v>
      </c>
      <c r="AR247" s="170">
        <f t="shared" si="116"/>
        <v>0</v>
      </c>
      <c r="AS247" s="7"/>
      <c r="AT247" s="4">
        <f t="shared" si="152"/>
        <v>1.0590414399330264</v>
      </c>
      <c r="AU247" s="4"/>
      <c r="AV247" s="5">
        <f t="shared" si="153"/>
        <v>0</v>
      </c>
      <c r="AW247" s="7"/>
    </row>
    <row r="248" spans="5:49" x14ac:dyDescent="0.25">
      <c r="E248" s="3">
        <v>74.39</v>
      </c>
      <c r="F248" s="3">
        <v>71.290000000000006</v>
      </c>
      <c r="G248" s="13">
        <f t="shared" si="117"/>
        <v>9.3622795115331225E-3</v>
      </c>
      <c r="H248" s="13">
        <f t="shared" si="118"/>
        <v>7.9174324897497428E-3</v>
      </c>
      <c r="I248" s="4">
        <f t="shared" si="119"/>
        <v>1.0434843596577359</v>
      </c>
      <c r="J248" s="5">
        <f t="shared" si="120"/>
        <v>585</v>
      </c>
      <c r="K248" s="4">
        <f t="shared" si="121"/>
        <v>1.0103997400064997</v>
      </c>
      <c r="L248" s="4">
        <f t="shared" si="122"/>
        <v>1.0131865736704446</v>
      </c>
      <c r="M248" s="4">
        <f t="shared" si="123"/>
        <v>1.0144658753709199</v>
      </c>
      <c r="N248" s="4">
        <f t="shared" si="124"/>
        <v>1.0828940432261467</v>
      </c>
      <c r="O248" s="4">
        <f t="shared" si="125"/>
        <v>1.0841512890982856</v>
      </c>
      <c r="P248" s="4">
        <f t="shared" si="126"/>
        <v>1.0857984017944764</v>
      </c>
      <c r="Q248" s="4">
        <f t="shared" si="127"/>
        <v>1.0501364138587117</v>
      </c>
      <c r="R248" s="5">
        <f t="shared" si="130"/>
        <v>0</v>
      </c>
      <c r="S248" s="3" t="str">
        <f t="shared" si="131"/>
        <v/>
      </c>
      <c r="T248" s="3" t="str">
        <f t="shared" si="132"/>
        <v/>
      </c>
      <c r="U248" s="5">
        <f t="shared" si="133"/>
        <v>0</v>
      </c>
      <c r="V248" s="3" t="str">
        <f t="shared" si="134"/>
        <v/>
      </c>
      <c r="W248" s="3" t="str">
        <f t="shared" si="135"/>
        <v/>
      </c>
      <c r="X248" s="5">
        <f t="shared" si="128"/>
        <v>0</v>
      </c>
      <c r="Y248" s="3" t="str">
        <f t="shared" si="136"/>
        <v/>
      </c>
      <c r="Z248" s="3" t="str">
        <f t="shared" si="137"/>
        <v/>
      </c>
      <c r="AA248" s="5" t="str">
        <f t="shared" si="129"/>
        <v>No action</v>
      </c>
      <c r="AB248" s="5" t="str">
        <f t="shared" si="154"/>
        <v xml:space="preserve"> </v>
      </c>
      <c r="AC248" s="5">
        <f t="shared" si="138"/>
        <v>0</v>
      </c>
      <c r="AD248" s="3" t="str">
        <f t="shared" si="139"/>
        <v/>
      </c>
      <c r="AE248" s="3" t="str">
        <f t="shared" si="140"/>
        <v/>
      </c>
      <c r="AF248" s="11">
        <f t="shared" si="141"/>
        <v>0</v>
      </c>
      <c r="AG248" s="3" t="str">
        <f t="shared" si="142"/>
        <v/>
      </c>
      <c r="AH248" s="3" t="str">
        <f t="shared" si="143"/>
        <v/>
      </c>
      <c r="AI248" s="11">
        <f t="shared" si="144"/>
        <v>0</v>
      </c>
      <c r="AJ248" s="11" t="str">
        <f t="shared" si="145"/>
        <v/>
      </c>
      <c r="AK248" s="11" t="str">
        <f t="shared" si="146"/>
        <v/>
      </c>
      <c r="AL248" s="11">
        <f t="shared" si="147"/>
        <v>0</v>
      </c>
      <c r="AM248" s="11" t="str">
        <f t="shared" si="148"/>
        <v/>
      </c>
      <c r="AN248" s="11" t="str">
        <f t="shared" si="149"/>
        <v/>
      </c>
      <c r="AO248" s="4">
        <f t="shared" si="150"/>
        <v>1.0330495160611586</v>
      </c>
      <c r="AP248" s="169"/>
      <c r="AQ248" s="170">
        <f t="shared" si="151"/>
        <v>0</v>
      </c>
      <c r="AR248" s="170">
        <f t="shared" si="116"/>
        <v>0</v>
      </c>
      <c r="AS248" s="7"/>
      <c r="AT248" s="4">
        <f t="shared" si="152"/>
        <v>1.0539192032543132</v>
      </c>
      <c r="AU248" s="4"/>
      <c r="AV248" s="5">
        <f t="shared" si="153"/>
        <v>0</v>
      </c>
      <c r="AW248" s="7"/>
    </row>
    <row r="249" spans="5:49" x14ac:dyDescent="0.25">
      <c r="E249" s="3">
        <v>73.7</v>
      </c>
      <c r="F249" s="3">
        <v>70.73</v>
      </c>
      <c r="G249" s="13">
        <f t="shared" si="117"/>
        <v>-2.4363833243096211E-3</v>
      </c>
      <c r="H249" s="13">
        <f t="shared" si="118"/>
        <v>-1.9754480033864485E-3</v>
      </c>
      <c r="I249" s="4">
        <f t="shared" si="119"/>
        <v>1.04199066874028</v>
      </c>
      <c r="J249" s="5">
        <f t="shared" si="120"/>
        <v>601</v>
      </c>
      <c r="K249" s="4">
        <f t="shared" si="121"/>
        <v>1.0103997400064997</v>
      </c>
      <c r="L249" s="4">
        <f t="shared" si="122"/>
        <v>1.0131865736704446</v>
      </c>
      <c r="M249" s="4">
        <f t="shared" si="123"/>
        <v>1.0144658753709199</v>
      </c>
      <c r="N249" s="4">
        <f t="shared" si="124"/>
        <v>1.0828940432261467</v>
      </c>
      <c r="O249" s="4">
        <f t="shared" si="125"/>
        <v>1.0841512890982856</v>
      </c>
      <c r="P249" s="4">
        <f t="shared" si="126"/>
        <v>1.0857984017944764</v>
      </c>
      <c r="Q249" s="4">
        <f t="shared" si="127"/>
        <v>1.0501364138587117</v>
      </c>
      <c r="R249" s="5">
        <f t="shared" si="130"/>
        <v>0</v>
      </c>
      <c r="S249" s="3" t="str">
        <f t="shared" si="131"/>
        <v/>
      </c>
      <c r="T249" s="3" t="str">
        <f t="shared" si="132"/>
        <v/>
      </c>
      <c r="U249" s="5">
        <f t="shared" si="133"/>
        <v>0</v>
      </c>
      <c r="V249" s="3" t="str">
        <f t="shared" si="134"/>
        <v/>
      </c>
      <c r="W249" s="3" t="str">
        <f t="shared" si="135"/>
        <v/>
      </c>
      <c r="X249" s="5">
        <f t="shared" si="128"/>
        <v>0</v>
      </c>
      <c r="Y249" s="3" t="str">
        <f t="shared" si="136"/>
        <v/>
      </c>
      <c r="Z249" s="3" t="str">
        <f t="shared" si="137"/>
        <v/>
      </c>
      <c r="AA249" s="5" t="str">
        <f t="shared" si="129"/>
        <v>No action</v>
      </c>
      <c r="AB249" s="5" t="str">
        <f t="shared" si="154"/>
        <v xml:space="preserve"> </v>
      </c>
      <c r="AC249" s="5">
        <f t="shared" si="138"/>
        <v>0</v>
      </c>
      <c r="AD249" s="3" t="str">
        <f t="shared" si="139"/>
        <v/>
      </c>
      <c r="AE249" s="3" t="str">
        <f t="shared" si="140"/>
        <v/>
      </c>
      <c r="AF249" s="11">
        <f t="shared" si="141"/>
        <v>0</v>
      </c>
      <c r="AG249" s="3" t="str">
        <f t="shared" si="142"/>
        <v/>
      </c>
      <c r="AH249" s="3" t="str">
        <f t="shared" si="143"/>
        <v/>
      </c>
      <c r="AI249" s="11">
        <f t="shared" si="144"/>
        <v>0</v>
      </c>
      <c r="AJ249" s="11" t="str">
        <f t="shared" si="145"/>
        <v/>
      </c>
      <c r="AK249" s="11" t="str">
        <f t="shared" si="146"/>
        <v/>
      </c>
      <c r="AL249" s="11">
        <f t="shared" si="147"/>
        <v>0</v>
      </c>
      <c r="AM249" s="11" t="str">
        <f t="shared" si="148"/>
        <v/>
      </c>
      <c r="AN249" s="11" t="str">
        <f t="shared" si="149"/>
        <v/>
      </c>
      <c r="AO249" s="4">
        <f t="shared" si="150"/>
        <v>1.0315707620528771</v>
      </c>
      <c r="AP249" s="169"/>
      <c r="AQ249" s="170">
        <f t="shared" si="151"/>
        <v>0</v>
      </c>
      <c r="AR249" s="170">
        <f t="shared" si="116"/>
        <v>0</v>
      </c>
      <c r="AS249" s="7"/>
      <c r="AT249" s="4">
        <f t="shared" si="152"/>
        <v>1.0524105754276829</v>
      </c>
      <c r="AU249" s="4"/>
      <c r="AV249" s="5">
        <f t="shared" si="153"/>
        <v>0</v>
      </c>
      <c r="AW249" s="7"/>
    </row>
    <row r="250" spans="5:49" x14ac:dyDescent="0.25">
      <c r="E250" s="3">
        <v>73.88</v>
      </c>
      <c r="F250" s="3">
        <v>70.87</v>
      </c>
      <c r="G250" s="13">
        <f t="shared" si="117"/>
        <v>-1.5195947747267402E-2</v>
      </c>
      <c r="H250" s="13">
        <f t="shared" si="118"/>
        <v>-2.0862116606797376E-2</v>
      </c>
      <c r="I250" s="4">
        <f t="shared" si="119"/>
        <v>1.0424721320728092</v>
      </c>
      <c r="J250" s="5">
        <f t="shared" si="120"/>
        <v>598</v>
      </c>
      <c r="K250" s="4">
        <f t="shared" si="121"/>
        <v>1.0103997400064997</v>
      </c>
      <c r="L250" s="4">
        <f t="shared" si="122"/>
        <v>1.0131865736704446</v>
      </c>
      <c r="M250" s="4">
        <f t="shared" si="123"/>
        <v>1.0144658753709199</v>
      </c>
      <c r="N250" s="4">
        <f t="shared" si="124"/>
        <v>1.0828940432261467</v>
      </c>
      <c r="O250" s="4">
        <f t="shared" si="125"/>
        <v>1.0841512890982856</v>
      </c>
      <c r="P250" s="4">
        <f t="shared" si="126"/>
        <v>1.0857984017944764</v>
      </c>
      <c r="Q250" s="4">
        <f t="shared" si="127"/>
        <v>1.0501364138587117</v>
      </c>
      <c r="R250" s="5">
        <f t="shared" si="130"/>
        <v>0</v>
      </c>
      <c r="S250" s="3" t="str">
        <f t="shared" si="131"/>
        <v/>
      </c>
      <c r="T250" s="3" t="str">
        <f t="shared" si="132"/>
        <v/>
      </c>
      <c r="U250" s="5">
        <f t="shared" si="133"/>
        <v>0</v>
      </c>
      <c r="V250" s="3" t="str">
        <f t="shared" si="134"/>
        <v/>
      </c>
      <c r="W250" s="3" t="str">
        <f t="shared" si="135"/>
        <v/>
      </c>
      <c r="X250" s="5">
        <f t="shared" si="128"/>
        <v>0</v>
      </c>
      <c r="Y250" s="3" t="str">
        <f t="shared" si="136"/>
        <v/>
      </c>
      <c r="Z250" s="3" t="str">
        <f t="shared" si="137"/>
        <v/>
      </c>
      <c r="AA250" s="5" t="str">
        <f t="shared" si="129"/>
        <v>No action</v>
      </c>
      <c r="AB250" s="5" t="str">
        <f t="shared" si="154"/>
        <v xml:space="preserve"> </v>
      </c>
      <c r="AC250" s="5">
        <f t="shared" si="138"/>
        <v>0</v>
      </c>
      <c r="AD250" s="3" t="str">
        <f t="shared" si="139"/>
        <v/>
      </c>
      <c r="AE250" s="3" t="str">
        <f t="shared" si="140"/>
        <v/>
      </c>
      <c r="AF250" s="11">
        <f t="shared" si="141"/>
        <v>0</v>
      </c>
      <c r="AG250" s="3" t="str">
        <f t="shared" si="142"/>
        <v/>
      </c>
      <c r="AH250" s="3" t="str">
        <f t="shared" si="143"/>
        <v/>
      </c>
      <c r="AI250" s="11">
        <f t="shared" si="144"/>
        <v>0</v>
      </c>
      <c r="AJ250" s="11" t="str">
        <f t="shared" si="145"/>
        <v/>
      </c>
      <c r="AK250" s="11" t="str">
        <f t="shared" si="146"/>
        <v/>
      </c>
      <c r="AL250" s="11">
        <f t="shared" si="147"/>
        <v>0</v>
      </c>
      <c r="AM250" s="11" t="str">
        <f t="shared" si="148"/>
        <v/>
      </c>
      <c r="AN250" s="11" t="str">
        <f t="shared" si="149"/>
        <v/>
      </c>
      <c r="AO250" s="4">
        <f t="shared" si="150"/>
        <v>1.0320474107520812</v>
      </c>
      <c r="AP250" s="169"/>
      <c r="AQ250" s="170">
        <f t="shared" si="151"/>
        <v>0</v>
      </c>
      <c r="AR250" s="170">
        <f t="shared" si="116"/>
        <v>0</v>
      </c>
      <c r="AS250" s="7"/>
      <c r="AT250" s="4">
        <f t="shared" si="152"/>
        <v>1.0528968533935372</v>
      </c>
      <c r="AU250" s="4"/>
      <c r="AV250" s="5">
        <f t="shared" si="153"/>
        <v>0</v>
      </c>
      <c r="AW250" s="7"/>
    </row>
    <row r="251" spans="5:49" x14ac:dyDescent="0.25">
      <c r="E251" s="3">
        <v>75.02</v>
      </c>
      <c r="F251" s="3">
        <v>72.38</v>
      </c>
      <c r="G251" s="13">
        <f t="shared" si="117"/>
        <v>2.040261153427636E-2</v>
      </c>
      <c r="H251" s="13">
        <f t="shared" si="118"/>
        <v>2.3472850678732948E-2</v>
      </c>
      <c r="I251" s="4">
        <f t="shared" si="119"/>
        <v>1.0364741641337387</v>
      </c>
      <c r="J251" s="5">
        <f t="shared" si="120"/>
        <v>644</v>
      </c>
      <c r="K251" s="4">
        <f t="shared" si="121"/>
        <v>1.0103997400064997</v>
      </c>
      <c r="L251" s="4">
        <f t="shared" si="122"/>
        <v>1.0131865736704446</v>
      </c>
      <c r="M251" s="4">
        <f t="shared" si="123"/>
        <v>1.0144658753709199</v>
      </c>
      <c r="N251" s="4">
        <f t="shared" si="124"/>
        <v>1.0828940432261467</v>
      </c>
      <c r="O251" s="4">
        <f t="shared" si="125"/>
        <v>1.0841512890982856</v>
      </c>
      <c r="P251" s="4">
        <f t="shared" si="126"/>
        <v>1.0857984017944764</v>
      </c>
      <c r="Q251" s="4">
        <f t="shared" si="127"/>
        <v>1.0501364138587117</v>
      </c>
      <c r="R251" s="5">
        <f t="shared" si="130"/>
        <v>0</v>
      </c>
      <c r="S251" s="3" t="str">
        <f t="shared" si="131"/>
        <v/>
      </c>
      <c r="T251" s="3" t="str">
        <f t="shared" si="132"/>
        <v/>
      </c>
      <c r="U251" s="5">
        <f t="shared" si="133"/>
        <v>0</v>
      </c>
      <c r="V251" s="3" t="str">
        <f t="shared" si="134"/>
        <v/>
      </c>
      <c r="W251" s="3" t="str">
        <f t="shared" si="135"/>
        <v/>
      </c>
      <c r="X251" s="5">
        <f t="shared" si="128"/>
        <v>0</v>
      </c>
      <c r="Y251" s="3" t="str">
        <f t="shared" si="136"/>
        <v/>
      </c>
      <c r="Z251" s="3" t="str">
        <f t="shared" si="137"/>
        <v/>
      </c>
      <c r="AA251" s="5" t="str">
        <f t="shared" si="129"/>
        <v>No action</v>
      </c>
      <c r="AB251" s="5" t="str">
        <f t="shared" si="154"/>
        <v xml:space="preserve"> </v>
      </c>
      <c r="AC251" s="5">
        <f t="shared" si="138"/>
        <v>0</v>
      </c>
      <c r="AD251" s="3" t="str">
        <f t="shared" si="139"/>
        <v/>
      </c>
      <c r="AE251" s="3" t="str">
        <f t="shared" si="140"/>
        <v/>
      </c>
      <c r="AF251" s="11">
        <f t="shared" si="141"/>
        <v>0</v>
      </c>
      <c r="AG251" s="3" t="str">
        <f t="shared" si="142"/>
        <v/>
      </c>
      <c r="AH251" s="3" t="str">
        <f t="shared" si="143"/>
        <v/>
      </c>
      <c r="AI251" s="11">
        <f t="shared" si="144"/>
        <v>0</v>
      </c>
      <c r="AJ251" s="11" t="str">
        <f t="shared" si="145"/>
        <v/>
      </c>
      <c r="AK251" s="11" t="str">
        <f t="shared" si="146"/>
        <v/>
      </c>
      <c r="AL251" s="11">
        <f t="shared" si="147"/>
        <v>0</v>
      </c>
      <c r="AM251" s="11" t="str">
        <f t="shared" si="148"/>
        <v/>
      </c>
      <c r="AN251" s="11" t="str">
        <f t="shared" si="149"/>
        <v/>
      </c>
      <c r="AO251" s="4">
        <f t="shared" si="150"/>
        <v>1.0261094224924012</v>
      </c>
      <c r="AP251" s="169"/>
      <c r="AQ251" s="170">
        <f t="shared" si="151"/>
        <v>0</v>
      </c>
      <c r="AR251" s="170">
        <f t="shared" si="116"/>
        <v>0</v>
      </c>
      <c r="AS251" s="7"/>
      <c r="AT251" s="4">
        <f t="shared" si="152"/>
        <v>1.0468389057750762</v>
      </c>
      <c r="AU251" s="4"/>
      <c r="AV251" s="5">
        <f t="shared" si="153"/>
        <v>0</v>
      </c>
      <c r="AW251" s="7"/>
    </row>
    <row r="252" spans="5:49" x14ac:dyDescent="0.25">
      <c r="E252" s="3">
        <v>73.52</v>
      </c>
      <c r="F252" s="3">
        <v>70.72</v>
      </c>
      <c r="G252" s="13">
        <f t="shared" si="117"/>
        <v>2.7964205816554788E-2</v>
      </c>
      <c r="H252" s="13">
        <f t="shared" si="118"/>
        <v>3.0753534470193911E-2</v>
      </c>
      <c r="I252" s="4">
        <f t="shared" si="119"/>
        <v>1.0395927601809953</v>
      </c>
      <c r="J252" s="5">
        <f t="shared" si="120"/>
        <v>612</v>
      </c>
      <c r="K252" s="4">
        <f t="shared" si="121"/>
        <v>1.0103997400064997</v>
      </c>
      <c r="L252" s="4">
        <f t="shared" si="122"/>
        <v>1.0131865736704446</v>
      </c>
      <c r="M252" s="4">
        <f t="shared" si="123"/>
        <v>1.0144658753709199</v>
      </c>
      <c r="N252" s="4">
        <f t="shared" si="124"/>
        <v>1.0828940432261467</v>
      </c>
      <c r="O252" s="4">
        <f t="shared" si="125"/>
        <v>1.0841512890982856</v>
      </c>
      <c r="P252" s="4">
        <f t="shared" si="126"/>
        <v>1.0857984017944764</v>
      </c>
      <c r="Q252" s="4">
        <f t="shared" si="127"/>
        <v>1.0501364138587117</v>
      </c>
      <c r="R252" s="5">
        <f t="shared" si="130"/>
        <v>0</v>
      </c>
      <c r="S252" s="3" t="str">
        <f t="shared" si="131"/>
        <v/>
      </c>
      <c r="T252" s="3" t="str">
        <f t="shared" si="132"/>
        <v/>
      </c>
      <c r="U252" s="5">
        <f t="shared" si="133"/>
        <v>0</v>
      </c>
      <c r="V252" s="3" t="str">
        <f t="shared" si="134"/>
        <v/>
      </c>
      <c r="W252" s="3" t="str">
        <f t="shared" si="135"/>
        <v/>
      </c>
      <c r="X252" s="5">
        <f t="shared" si="128"/>
        <v>0</v>
      </c>
      <c r="Y252" s="3" t="str">
        <f t="shared" si="136"/>
        <v/>
      </c>
      <c r="Z252" s="3" t="str">
        <f t="shared" si="137"/>
        <v/>
      </c>
      <c r="AA252" s="5" t="str">
        <f t="shared" si="129"/>
        <v>No action</v>
      </c>
      <c r="AB252" s="5" t="str">
        <f t="shared" si="154"/>
        <v xml:space="preserve"> </v>
      </c>
      <c r="AC252" s="5">
        <f t="shared" si="138"/>
        <v>0</v>
      </c>
      <c r="AD252" s="3" t="str">
        <f t="shared" si="139"/>
        <v/>
      </c>
      <c r="AE252" s="3" t="str">
        <f t="shared" si="140"/>
        <v/>
      </c>
      <c r="AF252" s="11">
        <f t="shared" si="141"/>
        <v>0</v>
      </c>
      <c r="AG252" s="3" t="str">
        <f t="shared" si="142"/>
        <v/>
      </c>
      <c r="AH252" s="3" t="str">
        <f t="shared" si="143"/>
        <v/>
      </c>
      <c r="AI252" s="11">
        <f t="shared" si="144"/>
        <v>0</v>
      </c>
      <c r="AJ252" s="11" t="str">
        <f t="shared" si="145"/>
        <v/>
      </c>
      <c r="AK252" s="11" t="str">
        <f t="shared" si="146"/>
        <v/>
      </c>
      <c r="AL252" s="11">
        <f t="shared" si="147"/>
        <v>0</v>
      </c>
      <c r="AM252" s="11" t="str">
        <f t="shared" si="148"/>
        <v/>
      </c>
      <c r="AN252" s="11" t="str">
        <f t="shared" si="149"/>
        <v/>
      </c>
      <c r="AO252" s="4">
        <f t="shared" si="150"/>
        <v>1.0291968325791854</v>
      </c>
      <c r="AP252" s="169"/>
      <c r="AQ252" s="170">
        <f t="shared" si="151"/>
        <v>0</v>
      </c>
      <c r="AR252" s="170">
        <f t="shared" si="116"/>
        <v>0</v>
      </c>
      <c r="AS252" s="7"/>
      <c r="AT252" s="4">
        <f t="shared" si="152"/>
        <v>1.0499886877828053</v>
      </c>
      <c r="AU252" s="4"/>
      <c r="AV252" s="5">
        <f t="shared" si="153"/>
        <v>0</v>
      </c>
      <c r="AW252" s="7"/>
    </row>
    <row r="253" spans="5:49" x14ac:dyDescent="0.25">
      <c r="E253" s="3">
        <v>71.52</v>
      </c>
      <c r="F253" s="3">
        <v>68.61</v>
      </c>
      <c r="G253" s="13">
        <f t="shared" si="117"/>
        <v>-3.3252230332522448E-2</v>
      </c>
      <c r="H253" s="13">
        <f t="shared" si="118"/>
        <v>-3.5292463442069821E-2</v>
      </c>
      <c r="I253" s="4">
        <f t="shared" si="119"/>
        <v>1.0424136423261914</v>
      </c>
      <c r="J253" s="5">
        <f t="shared" si="120"/>
        <v>599</v>
      </c>
      <c r="K253" s="4">
        <f t="shared" si="121"/>
        <v>1.0103997400064997</v>
      </c>
      <c r="L253" s="4">
        <f t="shared" si="122"/>
        <v>1.0131865736704446</v>
      </c>
      <c r="M253" s="4">
        <f t="shared" si="123"/>
        <v>1.0144658753709199</v>
      </c>
      <c r="N253" s="4">
        <f t="shared" si="124"/>
        <v>1.0828940432261467</v>
      </c>
      <c r="O253" s="4">
        <f t="shared" si="125"/>
        <v>1.0841512890982856</v>
      </c>
      <c r="P253" s="4">
        <f t="shared" si="126"/>
        <v>1.0857984017944764</v>
      </c>
      <c r="Q253" s="4">
        <f t="shared" si="127"/>
        <v>1.0501364138587117</v>
      </c>
      <c r="R253" s="5">
        <f t="shared" si="130"/>
        <v>0</v>
      </c>
      <c r="S253" s="3" t="str">
        <f t="shared" si="131"/>
        <v/>
      </c>
      <c r="T253" s="3" t="str">
        <f t="shared" si="132"/>
        <v/>
      </c>
      <c r="U253" s="5">
        <f t="shared" si="133"/>
        <v>0</v>
      </c>
      <c r="V253" s="3" t="str">
        <f t="shared" si="134"/>
        <v/>
      </c>
      <c r="W253" s="3" t="str">
        <f t="shared" si="135"/>
        <v/>
      </c>
      <c r="X253" s="5">
        <f t="shared" si="128"/>
        <v>0</v>
      </c>
      <c r="Y253" s="3" t="str">
        <f t="shared" si="136"/>
        <v/>
      </c>
      <c r="Z253" s="3" t="str">
        <f t="shared" si="137"/>
        <v/>
      </c>
      <c r="AA253" s="5" t="str">
        <f t="shared" si="129"/>
        <v>No action</v>
      </c>
      <c r="AB253" s="5" t="str">
        <f t="shared" si="154"/>
        <v xml:space="preserve"> </v>
      </c>
      <c r="AC253" s="5">
        <f t="shared" si="138"/>
        <v>0</v>
      </c>
      <c r="AD253" s="3" t="str">
        <f t="shared" si="139"/>
        <v/>
      </c>
      <c r="AE253" s="3" t="str">
        <f t="shared" si="140"/>
        <v/>
      </c>
      <c r="AF253" s="11">
        <f t="shared" si="141"/>
        <v>0</v>
      </c>
      <c r="AG253" s="3" t="str">
        <f t="shared" si="142"/>
        <v/>
      </c>
      <c r="AH253" s="3" t="str">
        <f t="shared" si="143"/>
        <v/>
      </c>
      <c r="AI253" s="11">
        <f t="shared" si="144"/>
        <v>0</v>
      </c>
      <c r="AJ253" s="11" t="str">
        <f t="shared" si="145"/>
        <v/>
      </c>
      <c r="AK253" s="11" t="str">
        <f t="shared" si="146"/>
        <v/>
      </c>
      <c r="AL253" s="11">
        <f t="shared" si="147"/>
        <v>0</v>
      </c>
      <c r="AM253" s="11" t="str">
        <f t="shared" si="148"/>
        <v/>
      </c>
      <c r="AN253" s="11" t="str">
        <f t="shared" si="149"/>
        <v/>
      </c>
      <c r="AO253" s="4">
        <f t="shared" si="150"/>
        <v>1.0319895059029294</v>
      </c>
      <c r="AP253" s="169"/>
      <c r="AQ253" s="170">
        <f t="shared" si="151"/>
        <v>0</v>
      </c>
      <c r="AR253" s="170">
        <f t="shared" si="116"/>
        <v>0</v>
      </c>
      <c r="AS253" s="7"/>
      <c r="AT253" s="4">
        <f t="shared" si="152"/>
        <v>1.0528377787494534</v>
      </c>
      <c r="AU253" s="4"/>
      <c r="AV253" s="5">
        <f t="shared" si="153"/>
        <v>0</v>
      </c>
      <c r="AW253" s="7"/>
    </row>
    <row r="254" spans="5:49" x14ac:dyDescent="0.25">
      <c r="E254" s="3">
        <v>73.98</v>
      </c>
      <c r="F254" s="3">
        <v>71.12</v>
      </c>
      <c r="G254" s="13">
        <f t="shared" si="117"/>
        <v>-1.7399389029087553E-2</v>
      </c>
      <c r="H254" s="13">
        <f t="shared" si="118"/>
        <v>-2.2539857064321045E-2</v>
      </c>
      <c r="I254" s="4">
        <f t="shared" si="119"/>
        <v>1.0402137232845894</v>
      </c>
      <c r="J254" s="5">
        <f t="shared" si="120"/>
        <v>609</v>
      </c>
      <c r="K254" s="4">
        <f t="shared" si="121"/>
        <v>1.0103997400064997</v>
      </c>
      <c r="L254" s="4">
        <f t="shared" si="122"/>
        <v>1.0131865736704446</v>
      </c>
      <c r="M254" s="4">
        <f t="shared" si="123"/>
        <v>1.0144658753709199</v>
      </c>
      <c r="N254" s="4">
        <f t="shared" si="124"/>
        <v>1.0828940432261467</v>
      </c>
      <c r="O254" s="4">
        <f t="shared" si="125"/>
        <v>1.0841512890982856</v>
      </c>
      <c r="P254" s="4">
        <f t="shared" si="126"/>
        <v>1.0857984017944764</v>
      </c>
      <c r="Q254" s="4">
        <f t="shared" si="127"/>
        <v>1.0501364138587117</v>
      </c>
      <c r="R254" s="5">
        <f t="shared" si="130"/>
        <v>0</v>
      </c>
      <c r="S254" s="3" t="str">
        <f t="shared" si="131"/>
        <v/>
      </c>
      <c r="T254" s="3" t="str">
        <f t="shared" si="132"/>
        <v/>
      </c>
      <c r="U254" s="5">
        <f t="shared" si="133"/>
        <v>0</v>
      </c>
      <c r="V254" s="3" t="str">
        <f t="shared" si="134"/>
        <v/>
      </c>
      <c r="W254" s="3" t="str">
        <f t="shared" si="135"/>
        <v/>
      </c>
      <c r="X254" s="5">
        <f t="shared" si="128"/>
        <v>0</v>
      </c>
      <c r="Y254" s="3" t="str">
        <f t="shared" si="136"/>
        <v/>
      </c>
      <c r="Z254" s="3" t="str">
        <f t="shared" si="137"/>
        <v/>
      </c>
      <c r="AA254" s="5" t="str">
        <f t="shared" si="129"/>
        <v>No action</v>
      </c>
      <c r="AB254" s="5" t="str">
        <f t="shared" si="154"/>
        <v xml:space="preserve"> </v>
      </c>
      <c r="AC254" s="5">
        <f t="shared" si="138"/>
        <v>0</v>
      </c>
      <c r="AD254" s="3" t="str">
        <f t="shared" si="139"/>
        <v/>
      </c>
      <c r="AE254" s="3" t="str">
        <f t="shared" si="140"/>
        <v/>
      </c>
      <c r="AF254" s="11">
        <f t="shared" si="141"/>
        <v>0</v>
      </c>
      <c r="AG254" s="3" t="str">
        <f t="shared" si="142"/>
        <v/>
      </c>
      <c r="AH254" s="3" t="str">
        <f t="shared" si="143"/>
        <v/>
      </c>
      <c r="AI254" s="11">
        <f t="shared" si="144"/>
        <v>0</v>
      </c>
      <c r="AJ254" s="11" t="str">
        <f t="shared" si="145"/>
        <v/>
      </c>
      <c r="AK254" s="11" t="str">
        <f t="shared" si="146"/>
        <v/>
      </c>
      <c r="AL254" s="11">
        <f t="shared" si="147"/>
        <v>0</v>
      </c>
      <c r="AM254" s="11" t="str">
        <f t="shared" si="148"/>
        <v/>
      </c>
      <c r="AN254" s="11" t="str">
        <f t="shared" si="149"/>
        <v/>
      </c>
      <c r="AO254" s="4">
        <f t="shared" si="150"/>
        <v>1.0298115860517434</v>
      </c>
      <c r="AP254" s="169"/>
      <c r="AQ254" s="170">
        <f t="shared" si="151"/>
        <v>0</v>
      </c>
      <c r="AR254" s="170">
        <f t="shared" si="116"/>
        <v>0</v>
      </c>
      <c r="AS254" s="7"/>
      <c r="AT254" s="4">
        <f t="shared" si="152"/>
        <v>1.0506158605174354</v>
      </c>
      <c r="AU254" s="4"/>
      <c r="AV254" s="5">
        <f t="shared" si="153"/>
        <v>0</v>
      </c>
      <c r="AW254" s="7"/>
    </row>
    <row r="255" spans="5:49" x14ac:dyDescent="0.25">
      <c r="E255" s="3">
        <v>75.290000000000006</v>
      </c>
      <c r="F255" s="3">
        <v>72.760000000000005</v>
      </c>
      <c r="G255" s="13">
        <f t="shared" si="117"/>
        <v>-1.7614822546972775E-2</v>
      </c>
      <c r="H255" s="13">
        <f t="shared" si="118"/>
        <v>-1.3958530966255656E-2</v>
      </c>
      <c r="I255" s="4">
        <f t="shared" si="119"/>
        <v>1.0347718526663001</v>
      </c>
      <c r="J255" s="5">
        <f t="shared" si="120"/>
        <v>667</v>
      </c>
      <c r="K255" s="4">
        <f t="shared" si="121"/>
        <v>1.0103997400064997</v>
      </c>
      <c r="L255" s="4">
        <f t="shared" si="122"/>
        <v>1.0131865736704446</v>
      </c>
      <c r="M255" s="4">
        <f t="shared" si="123"/>
        <v>1.0144658753709199</v>
      </c>
      <c r="N255" s="4">
        <f t="shared" si="124"/>
        <v>1.0828940432261467</v>
      </c>
      <c r="O255" s="4">
        <f t="shared" si="125"/>
        <v>1.0841512890982856</v>
      </c>
      <c r="P255" s="4">
        <f t="shared" si="126"/>
        <v>1.0857984017944764</v>
      </c>
      <c r="Q255" s="4">
        <f t="shared" si="127"/>
        <v>1.0501364138587117</v>
      </c>
      <c r="R255" s="5">
        <f t="shared" si="130"/>
        <v>0</v>
      </c>
      <c r="S255" s="3" t="str">
        <f t="shared" si="131"/>
        <v/>
      </c>
      <c r="T255" s="3" t="str">
        <f t="shared" si="132"/>
        <v/>
      </c>
      <c r="U255" s="5">
        <f t="shared" si="133"/>
        <v>0</v>
      </c>
      <c r="V255" s="3" t="str">
        <f t="shared" si="134"/>
        <v/>
      </c>
      <c r="W255" s="3" t="str">
        <f t="shared" si="135"/>
        <v/>
      </c>
      <c r="X255" s="5">
        <f t="shared" si="128"/>
        <v>0</v>
      </c>
      <c r="Y255" s="3" t="str">
        <f t="shared" si="136"/>
        <v/>
      </c>
      <c r="Z255" s="3" t="str">
        <f t="shared" si="137"/>
        <v/>
      </c>
      <c r="AA255" s="5" t="str">
        <f t="shared" si="129"/>
        <v>No action</v>
      </c>
      <c r="AB255" s="5" t="str">
        <f t="shared" si="154"/>
        <v xml:space="preserve"> </v>
      </c>
      <c r="AC255" s="5">
        <f t="shared" si="138"/>
        <v>0</v>
      </c>
      <c r="AD255" s="3" t="str">
        <f t="shared" si="139"/>
        <v/>
      </c>
      <c r="AE255" s="3" t="str">
        <f t="shared" si="140"/>
        <v/>
      </c>
      <c r="AF255" s="11">
        <f t="shared" si="141"/>
        <v>0</v>
      </c>
      <c r="AG255" s="3" t="str">
        <f t="shared" si="142"/>
        <v/>
      </c>
      <c r="AH255" s="3" t="str">
        <f t="shared" si="143"/>
        <v/>
      </c>
      <c r="AI255" s="11">
        <f t="shared" si="144"/>
        <v>0</v>
      </c>
      <c r="AJ255" s="11" t="str">
        <f t="shared" si="145"/>
        <v/>
      </c>
      <c r="AK255" s="11" t="str">
        <f t="shared" si="146"/>
        <v/>
      </c>
      <c r="AL255" s="11">
        <f t="shared" si="147"/>
        <v>0</v>
      </c>
      <c r="AM255" s="11" t="str">
        <f t="shared" si="148"/>
        <v/>
      </c>
      <c r="AN255" s="11" t="str">
        <f t="shared" si="149"/>
        <v/>
      </c>
      <c r="AO255" s="4">
        <f t="shared" si="150"/>
        <v>1.0244241341396372</v>
      </c>
      <c r="AP255" s="169"/>
      <c r="AQ255" s="170">
        <f t="shared" si="151"/>
        <v>0</v>
      </c>
      <c r="AR255" s="170">
        <f t="shared" si="116"/>
        <v>0</v>
      </c>
      <c r="AS255" s="7"/>
      <c r="AT255" s="4">
        <f t="shared" si="152"/>
        <v>1.0451195711929631</v>
      </c>
      <c r="AU255" s="4"/>
      <c r="AV255" s="5">
        <f t="shared" si="153"/>
        <v>0</v>
      </c>
      <c r="AW255" s="7"/>
    </row>
    <row r="256" spans="5:49" x14ac:dyDescent="0.25">
      <c r="E256" s="3">
        <v>76.64</v>
      </c>
      <c r="F256" s="3">
        <v>73.790000000000006</v>
      </c>
      <c r="G256" s="13">
        <f t="shared" si="117"/>
        <v>-2.0199437484019422E-2</v>
      </c>
      <c r="H256" s="13">
        <f t="shared" si="118"/>
        <v>-2.3554320497551795E-2</v>
      </c>
      <c r="I256" s="4">
        <f t="shared" si="119"/>
        <v>1.0386231196639111</v>
      </c>
      <c r="J256" s="5">
        <f t="shared" si="120"/>
        <v>621</v>
      </c>
      <c r="K256" s="4">
        <f t="shared" si="121"/>
        <v>1.0103997400064997</v>
      </c>
      <c r="L256" s="4">
        <f t="shared" si="122"/>
        <v>1.0131865736704446</v>
      </c>
      <c r="M256" s="4">
        <f t="shared" si="123"/>
        <v>1.0144658753709199</v>
      </c>
      <c r="N256" s="4">
        <f t="shared" si="124"/>
        <v>1.0828940432261467</v>
      </c>
      <c r="O256" s="4">
        <f t="shared" si="125"/>
        <v>1.0841512890982856</v>
      </c>
      <c r="P256" s="4">
        <f t="shared" si="126"/>
        <v>1.0857984017944764</v>
      </c>
      <c r="Q256" s="4">
        <f t="shared" si="127"/>
        <v>1.0501364138587117</v>
      </c>
      <c r="R256" s="5">
        <f t="shared" si="130"/>
        <v>0</v>
      </c>
      <c r="S256" s="3" t="str">
        <f t="shared" si="131"/>
        <v/>
      </c>
      <c r="T256" s="3" t="str">
        <f t="shared" si="132"/>
        <v/>
      </c>
      <c r="U256" s="5">
        <f t="shared" si="133"/>
        <v>0</v>
      </c>
      <c r="V256" s="3" t="str">
        <f t="shared" si="134"/>
        <v/>
      </c>
      <c r="W256" s="3" t="str">
        <f t="shared" si="135"/>
        <v/>
      </c>
      <c r="X256" s="5">
        <f t="shared" si="128"/>
        <v>0</v>
      </c>
      <c r="Y256" s="3" t="str">
        <f t="shared" si="136"/>
        <v/>
      </c>
      <c r="Z256" s="3" t="str">
        <f t="shared" si="137"/>
        <v/>
      </c>
      <c r="AA256" s="5" t="str">
        <f t="shared" si="129"/>
        <v>No action</v>
      </c>
      <c r="AB256" s="5" t="str">
        <f t="shared" si="154"/>
        <v xml:space="preserve"> </v>
      </c>
      <c r="AC256" s="5">
        <f t="shared" si="138"/>
        <v>0</v>
      </c>
      <c r="AD256" s="3" t="str">
        <f t="shared" si="139"/>
        <v/>
      </c>
      <c r="AE256" s="3" t="str">
        <f t="shared" si="140"/>
        <v/>
      </c>
      <c r="AF256" s="11">
        <f t="shared" si="141"/>
        <v>0</v>
      </c>
      <c r="AG256" s="3" t="str">
        <f t="shared" si="142"/>
        <v/>
      </c>
      <c r="AH256" s="3" t="str">
        <f t="shared" si="143"/>
        <v/>
      </c>
      <c r="AI256" s="11">
        <f t="shared" si="144"/>
        <v>0</v>
      </c>
      <c r="AJ256" s="11" t="str">
        <f t="shared" si="145"/>
        <v/>
      </c>
      <c r="AK256" s="11" t="str">
        <f t="shared" si="146"/>
        <v/>
      </c>
      <c r="AL256" s="11">
        <f t="shared" si="147"/>
        <v>0</v>
      </c>
      <c r="AM256" s="11" t="str">
        <f t="shared" si="148"/>
        <v/>
      </c>
      <c r="AN256" s="11" t="str">
        <f t="shared" si="149"/>
        <v/>
      </c>
      <c r="AO256" s="4">
        <f t="shared" si="150"/>
        <v>1.0282368884672719</v>
      </c>
      <c r="AP256" s="169"/>
      <c r="AQ256" s="170">
        <f t="shared" si="151"/>
        <v>0</v>
      </c>
      <c r="AR256" s="170">
        <f t="shared" si="116"/>
        <v>0</v>
      </c>
      <c r="AS256" s="7"/>
      <c r="AT256" s="4">
        <f t="shared" si="152"/>
        <v>1.0490093508605502</v>
      </c>
      <c r="AU256" s="4"/>
      <c r="AV256" s="5">
        <f t="shared" si="153"/>
        <v>0</v>
      </c>
      <c r="AW256" s="7"/>
    </row>
    <row r="257" spans="5:49" x14ac:dyDescent="0.25">
      <c r="E257" s="3">
        <v>78.22</v>
      </c>
      <c r="F257" s="3">
        <v>75.569999999999993</v>
      </c>
      <c r="G257" s="13">
        <f t="shared" si="117"/>
        <v>-5.7200966060760861E-3</v>
      </c>
      <c r="H257" s="13">
        <f t="shared" si="118"/>
        <v>-5.3961568833904572E-3</v>
      </c>
      <c r="I257" s="4">
        <f t="shared" si="119"/>
        <v>1.0350668254598387</v>
      </c>
      <c r="J257" s="5">
        <f t="shared" si="120"/>
        <v>664</v>
      </c>
      <c r="K257" s="4">
        <f t="shared" si="121"/>
        <v>1.0103997400064997</v>
      </c>
      <c r="L257" s="4">
        <f t="shared" si="122"/>
        <v>1.0131865736704446</v>
      </c>
      <c r="M257" s="4">
        <f t="shared" si="123"/>
        <v>1.0144658753709199</v>
      </c>
      <c r="N257" s="4">
        <f t="shared" si="124"/>
        <v>1.0828940432261467</v>
      </c>
      <c r="O257" s="4">
        <f t="shared" si="125"/>
        <v>1.0841512890982856</v>
      </c>
      <c r="P257" s="4">
        <f t="shared" si="126"/>
        <v>1.0857984017944764</v>
      </c>
      <c r="Q257" s="4">
        <f t="shared" si="127"/>
        <v>1.0501364138587117</v>
      </c>
      <c r="R257" s="5">
        <f t="shared" si="130"/>
        <v>0</v>
      </c>
      <c r="S257" s="3" t="str">
        <f t="shared" si="131"/>
        <v/>
      </c>
      <c r="T257" s="3" t="str">
        <f t="shared" si="132"/>
        <v/>
      </c>
      <c r="U257" s="5">
        <f t="shared" si="133"/>
        <v>0</v>
      </c>
      <c r="V257" s="3" t="str">
        <f t="shared" si="134"/>
        <v/>
      </c>
      <c r="W257" s="3" t="str">
        <f t="shared" si="135"/>
        <v/>
      </c>
      <c r="X257" s="5">
        <f t="shared" si="128"/>
        <v>0</v>
      </c>
      <c r="Y257" s="3" t="str">
        <f t="shared" si="136"/>
        <v/>
      </c>
      <c r="Z257" s="3" t="str">
        <f t="shared" si="137"/>
        <v/>
      </c>
      <c r="AA257" s="5" t="str">
        <f t="shared" si="129"/>
        <v>No action</v>
      </c>
      <c r="AB257" s="5" t="str">
        <f t="shared" si="154"/>
        <v xml:space="preserve"> </v>
      </c>
      <c r="AC257" s="5">
        <f t="shared" si="138"/>
        <v>0</v>
      </c>
      <c r="AD257" s="3" t="str">
        <f t="shared" si="139"/>
        <v/>
      </c>
      <c r="AE257" s="3" t="str">
        <f t="shared" si="140"/>
        <v/>
      </c>
      <c r="AF257" s="11">
        <f t="shared" si="141"/>
        <v>0</v>
      </c>
      <c r="AG257" s="3" t="str">
        <f t="shared" si="142"/>
        <v/>
      </c>
      <c r="AH257" s="3" t="str">
        <f t="shared" si="143"/>
        <v/>
      </c>
      <c r="AI257" s="11">
        <f t="shared" si="144"/>
        <v>0</v>
      </c>
      <c r="AJ257" s="11" t="str">
        <f t="shared" si="145"/>
        <v/>
      </c>
      <c r="AK257" s="11" t="str">
        <f t="shared" si="146"/>
        <v/>
      </c>
      <c r="AL257" s="11">
        <f t="shared" si="147"/>
        <v>0</v>
      </c>
      <c r="AM257" s="11" t="str">
        <f t="shared" si="148"/>
        <v/>
      </c>
      <c r="AN257" s="11" t="str">
        <f t="shared" si="149"/>
        <v/>
      </c>
      <c r="AO257" s="4">
        <f t="shared" si="150"/>
        <v>1.0247161572052403</v>
      </c>
      <c r="AP257" s="169"/>
      <c r="AQ257" s="170">
        <f t="shared" si="151"/>
        <v>0</v>
      </c>
      <c r="AR257" s="170">
        <f t="shared" si="116"/>
        <v>0</v>
      </c>
      <c r="AS257" s="7"/>
      <c r="AT257" s="4">
        <f t="shared" si="152"/>
        <v>1.0454174937144372</v>
      </c>
      <c r="AU257" s="4"/>
      <c r="AV257" s="5">
        <f t="shared" si="153"/>
        <v>0</v>
      </c>
      <c r="AW257" s="7"/>
    </row>
    <row r="258" spans="5:49" x14ac:dyDescent="0.25">
      <c r="E258" s="3">
        <v>78.67</v>
      </c>
      <c r="F258" s="3">
        <v>75.98</v>
      </c>
      <c r="G258" s="13">
        <f t="shared" si="117"/>
        <v>-6.8173210453225108E-3</v>
      </c>
      <c r="H258" s="13">
        <f t="shared" si="118"/>
        <v>-7.575757575757569E-3</v>
      </c>
      <c r="I258" s="4">
        <f t="shared" si="119"/>
        <v>1.0354040536983415</v>
      </c>
      <c r="J258" s="5">
        <f t="shared" si="120"/>
        <v>659</v>
      </c>
      <c r="K258" s="4">
        <f t="shared" si="121"/>
        <v>1.0103997400064997</v>
      </c>
      <c r="L258" s="4">
        <f t="shared" si="122"/>
        <v>1.0131865736704446</v>
      </c>
      <c r="M258" s="4">
        <f t="shared" si="123"/>
        <v>1.0144658753709199</v>
      </c>
      <c r="N258" s="4">
        <f t="shared" si="124"/>
        <v>1.0828940432261467</v>
      </c>
      <c r="O258" s="4">
        <f t="shared" si="125"/>
        <v>1.0841512890982856</v>
      </c>
      <c r="P258" s="4">
        <f t="shared" si="126"/>
        <v>1.0857984017944764</v>
      </c>
      <c r="Q258" s="4">
        <f t="shared" si="127"/>
        <v>1.0501364138587117</v>
      </c>
      <c r="R258" s="5">
        <f t="shared" si="130"/>
        <v>0</v>
      </c>
      <c r="S258" s="3" t="str">
        <f t="shared" si="131"/>
        <v/>
      </c>
      <c r="T258" s="3" t="str">
        <f t="shared" si="132"/>
        <v/>
      </c>
      <c r="U258" s="5">
        <f t="shared" si="133"/>
        <v>0</v>
      </c>
      <c r="V258" s="3" t="str">
        <f t="shared" si="134"/>
        <v/>
      </c>
      <c r="W258" s="3" t="str">
        <f t="shared" si="135"/>
        <v/>
      </c>
      <c r="X258" s="5">
        <f t="shared" si="128"/>
        <v>0</v>
      </c>
      <c r="Y258" s="3" t="str">
        <f t="shared" si="136"/>
        <v/>
      </c>
      <c r="Z258" s="3" t="str">
        <f t="shared" si="137"/>
        <v/>
      </c>
      <c r="AA258" s="5" t="str">
        <f t="shared" si="129"/>
        <v>No action</v>
      </c>
      <c r="AB258" s="5" t="str">
        <f t="shared" si="154"/>
        <v xml:space="preserve"> </v>
      </c>
      <c r="AC258" s="5">
        <f t="shared" si="138"/>
        <v>0</v>
      </c>
      <c r="AD258" s="3" t="str">
        <f t="shared" si="139"/>
        <v/>
      </c>
      <c r="AE258" s="3" t="str">
        <f t="shared" si="140"/>
        <v/>
      </c>
      <c r="AF258" s="11">
        <f t="shared" si="141"/>
        <v>0</v>
      </c>
      <c r="AG258" s="3" t="str">
        <f t="shared" si="142"/>
        <v/>
      </c>
      <c r="AH258" s="3" t="str">
        <f t="shared" si="143"/>
        <v/>
      </c>
      <c r="AI258" s="11">
        <f t="shared" si="144"/>
        <v>0</v>
      </c>
      <c r="AJ258" s="11" t="str">
        <f t="shared" si="145"/>
        <v/>
      </c>
      <c r="AK258" s="11" t="str">
        <f t="shared" si="146"/>
        <v/>
      </c>
      <c r="AL258" s="11">
        <f t="shared" si="147"/>
        <v>0</v>
      </c>
      <c r="AM258" s="11" t="str">
        <f t="shared" si="148"/>
        <v/>
      </c>
      <c r="AN258" s="11" t="str">
        <f t="shared" si="149"/>
        <v/>
      </c>
      <c r="AO258" s="4">
        <f t="shared" si="150"/>
        <v>1.025050013161358</v>
      </c>
      <c r="AP258" s="169"/>
      <c r="AQ258" s="170">
        <f t="shared" si="151"/>
        <v>0</v>
      </c>
      <c r="AR258" s="170">
        <f t="shared" si="116"/>
        <v>0</v>
      </c>
      <c r="AS258" s="7"/>
      <c r="AT258" s="4">
        <f t="shared" si="152"/>
        <v>1.0457580942353251</v>
      </c>
      <c r="AU258" s="4"/>
      <c r="AV258" s="5">
        <f t="shared" si="153"/>
        <v>0</v>
      </c>
      <c r="AW258" s="7"/>
    </row>
    <row r="259" spans="5:49" x14ac:dyDescent="0.25">
      <c r="E259" s="3">
        <v>79.209999999999994</v>
      </c>
      <c r="F259" s="3">
        <v>76.56</v>
      </c>
      <c r="G259" s="13">
        <f t="shared" si="117"/>
        <v>-4.0236388784107291E-3</v>
      </c>
      <c r="H259" s="13">
        <f t="shared" si="118"/>
        <v>-5.5851409273930397E-3</v>
      </c>
      <c r="I259" s="4">
        <f t="shared" si="119"/>
        <v>1.0346133751306164</v>
      </c>
      <c r="J259" s="5">
        <f t="shared" si="120"/>
        <v>669</v>
      </c>
      <c r="K259" s="4">
        <f t="shared" si="121"/>
        <v>1.0103997400064997</v>
      </c>
      <c r="L259" s="4">
        <f t="shared" si="122"/>
        <v>1.0131865736704446</v>
      </c>
      <c r="M259" s="4">
        <f t="shared" si="123"/>
        <v>1.0144658753709199</v>
      </c>
      <c r="N259" s="4">
        <f t="shared" si="124"/>
        <v>1.0828940432261467</v>
      </c>
      <c r="O259" s="4">
        <f t="shared" si="125"/>
        <v>1.0841512890982856</v>
      </c>
      <c r="P259" s="4">
        <f t="shared" si="126"/>
        <v>1.0857984017944764</v>
      </c>
      <c r="Q259" s="4">
        <f t="shared" si="127"/>
        <v>1.0501364138587117</v>
      </c>
      <c r="R259" s="5">
        <f t="shared" si="130"/>
        <v>0</v>
      </c>
      <c r="S259" s="3" t="str">
        <f t="shared" si="131"/>
        <v/>
      </c>
      <c r="T259" s="3" t="str">
        <f t="shared" si="132"/>
        <v/>
      </c>
      <c r="U259" s="5">
        <f t="shared" si="133"/>
        <v>0</v>
      </c>
      <c r="V259" s="3" t="str">
        <f t="shared" si="134"/>
        <v/>
      </c>
      <c r="W259" s="3" t="str">
        <f t="shared" si="135"/>
        <v/>
      </c>
      <c r="X259" s="5">
        <f t="shared" si="128"/>
        <v>0</v>
      </c>
      <c r="Y259" s="3" t="str">
        <f t="shared" si="136"/>
        <v/>
      </c>
      <c r="Z259" s="3" t="str">
        <f t="shared" si="137"/>
        <v/>
      </c>
      <c r="AA259" s="5" t="str">
        <f t="shared" si="129"/>
        <v>No action</v>
      </c>
      <c r="AB259" s="5" t="str">
        <f t="shared" si="154"/>
        <v xml:space="preserve"> </v>
      </c>
      <c r="AC259" s="5">
        <f t="shared" si="138"/>
        <v>0</v>
      </c>
      <c r="AD259" s="3" t="str">
        <f t="shared" si="139"/>
        <v/>
      </c>
      <c r="AE259" s="3" t="str">
        <f t="shared" si="140"/>
        <v/>
      </c>
      <c r="AF259" s="11">
        <f t="shared" si="141"/>
        <v>0</v>
      </c>
      <c r="AG259" s="3" t="str">
        <f t="shared" si="142"/>
        <v/>
      </c>
      <c r="AH259" s="3" t="str">
        <f t="shared" si="143"/>
        <v/>
      </c>
      <c r="AI259" s="11">
        <f t="shared" si="144"/>
        <v>0</v>
      </c>
      <c r="AJ259" s="11" t="str">
        <f t="shared" si="145"/>
        <v/>
      </c>
      <c r="AK259" s="11" t="str">
        <f t="shared" si="146"/>
        <v/>
      </c>
      <c r="AL259" s="11">
        <f t="shared" si="147"/>
        <v>0</v>
      </c>
      <c r="AM259" s="11" t="str">
        <f t="shared" si="148"/>
        <v/>
      </c>
      <c r="AN259" s="11" t="str">
        <f t="shared" si="149"/>
        <v/>
      </c>
      <c r="AO259" s="4">
        <f t="shared" si="150"/>
        <v>1.0242672413793101</v>
      </c>
      <c r="AP259" s="169"/>
      <c r="AQ259" s="170">
        <f t="shared" si="151"/>
        <v>0</v>
      </c>
      <c r="AR259" s="170">
        <f t="shared" si="116"/>
        <v>0</v>
      </c>
      <c r="AS259" s="7"/>
      <c r="AT259" s="4">
        <f t="shared" si="152"/>
        <v>1.0449595088819226</v>
      </c>
      <c r="AU259" s="4"/>
      <c r="AV259" s="5">
        <f t="shared" si="153"/>
        <v>0</v>
      </c>
      <c r="AW259" s="7"/>
    </row>
    <row r="260" spans="5:49" x14ac:dyDescent="0.25">
      <c r="E260" s="3">
        <v>79.53</v>
      </c>
      <c r="F260" s="3">
        <v>76.989999999999995</v>
      </c>
      <c r="G260" s="13">
        <f t="shared" si="117"/>
        <v>2.2499357161223976E-2</v>
      </c>
      <c r="H260" s="13">
        <f t="shared" si="118"/>
        <v>2.366706554979392E-2</v>
      </c>
      <c r="I260" s="4">
        <f t="shared" si="119"/>
        <v>1.0329912975711133</v>
      </c>
      <c r="J260" s="5">
        <f t="shared" si="120"/>
        <v>687</v>
      </c>
      <c r="K260" s="4">
        <f t="shared" si="121"/>
        <v>1.0103997400064997</v>
      </c>
      <c r="L260" s="4">
        <f t="shared" si="122"/>
        <v>1.0131865736704446</v>
      </c>
      <c r="M260" s="4">
        <f t="shared" si="123"/>
        <v>1.0144658753709199</v>
      </c>
      <c r="N260" s="4">
        <f t="shared" si="124"/>
        <v>1.0828940432261467</v>
      </c>
      <c r="O260" s="4">
        <f t="shared" si="125"/>
        <v>1.0841512890982856</v>
      </c>
      <c r="P260" s="4">
        <f t="shared" si="126"/>
        <v>1.0857984017944764</v>
      </c>
      <c r="Q260" s="4">
        <f t="shared" si="127"/>
        <v>1.0501364138587117</v>
      </c>
      <c r="R260" s="5">
        <f t="shared" si="130"/>
        <v>0</v>
      </c>
      <c r="S260" s="3" t="str">
        <f t="shared" si="131"/>
        <v/>
      </c>
      <c r="T260" s="3" t="str">
        <f t="shared" si="132"/>
        <v/>
      </c>
      <c r="U260" s="5">
        <f t="shared" si="133"/>
        <v>0</v>
      </c>
      <c r="V260" s="3" t="str">
        <f t="shared" si="134"/>
        <v/>
      </c>
      <c r="W260" s="3" t="str">
        <f t="shared" si="135"/>
        <v/>
      </c>
      <c r="X260" s="5">
        <f t="shared" si="128"/>
        <v>0</v>
      </c>
      <c r="Y260" s="3" t="str">
        <f t="shared" si="136"/>
        <v/>
      </c>
      <c r="Z260" s="3" t="str">
        <f t="shared" si="137"/>
        <v/>
      </c>
      <c r="AA260" s="5" t="str">
        <f t="shared" si="129"/>
        <v>No action</v>
      </c>
      <c r="AB260" s="5" t="str">
        <f t="shared" si="154"/>
        <v xml:space="preserve"> </v>
      </c>
      <c r="AC260" s="5">
        <f t="shared" si="138"/>
        <v>0</v>
      </c>
      <c r="AD260" s="3" t="str">
        <f t="shared" si="139"/>
        <v/>
      </c>
      <c r="AE260" s="3" t="str">
        <f t="shared" si="140"/>
        <v/>
      </c>
      <c r="AF260" s="11">
        <f t="shared" si="141"/>
        <v>0</v>
      </c>
      <c r="AG260" s="3" t="str">
        <f t="shared" si="142"/>
        <v/>
      </c>
      <c r="AH260" s="3" t="str">
        <f t="shared" si="143"/>
        <v/>
      </c>
      <c r="AI260" s="11">
        <f t="shared" si="144"/>
        <v>0</v>
      </c>
      <c r="AJ260" s="11" t="str">
        <f t="shared" si="145"/>
        <v/>
      </c>
      <c r="AK260" s="11" t="str">
        <f t="shared" si="146"/>
        <v/>
      </c>
      <c r="AL260" s="11">
        <f t="shared" si="147"/>
        <v>0</v>
      </c>
      <c r="AM260" s="11" t="str">
        <f t="shared" si="148"/>
        <v/>
      </c>
      <c r="AN260" s="11" t="str">
        <f t="shared" si="149"/>
        <v/>
      </c>
      <c r="AO260" s="4">
        <f t="shared" si="150"/>
        <v>1.0226613845954022</v>
      </c>
      <c r="AP260" s="169"/>
      <c r="AQ260" s="170">
        <f t="shared" si="151"/>
        <v>0</v>
      </c>
      <c r="AR260" s="170">
        <f t="shared" si="116"/>
        <v>0</v>
      </c>
      <c r="AS260" s="7"/>
      <c r="AT260" s="4">
        <f t="shared" si="152"/>
        <v>1.0433212105468244</v>
      </c>
      <c r="AU260" s="4"/>
      <c r="AV260" s="5">
        <f t="shared" si="153"/>
        <v>0</v>
      </c>
      <c r="AW260" s="7"/>
    </row>
    <row r="261" spans="5:49" x14ac:dyDescent="0.25">
      <c r="E261" s="3">
        <v>77.78</v>
      </c>
      <c r="F261" s="3">
        <v>75.209999999999994</v>
      </c>
      <c r="G261" s="13">
        <f t="shared" si="117"/>
        <v>-1.5193719929096017E-2</v>
      </c>
      <c r="H261" s="13">
        <f t="shared" si="118"/>
        <v>-1.1435331230283952E-2</v>
      </c>
      <c r="I261" s="4">
        <f t="shared" si="119"/>
        <v>1.0341709879005452</v>
      </c>
      <c r="J261" s="5">
        <f t="shared" si="120"/>
        <v>676</v>
      </c>
      <c r="K261" s="4">
        <f t="shared" si="121"/>
        <v>1.0103997400064997</v>
      </c>
      <c r="L261" s="4">
        <f t="shared" si="122"/>
        <v>1.0131865736704446</v>
      </c>
      <c r="M261" s="4">
        <f t="shared" si="123"/>
        <v>1.0144658753709199</v>
      </c>
      <c r="N261" s="4">
        <f t="shared" si="124"/>
        <v>1.0828940432261467</v>
      </c>
      <c r="O261" s="4">
        <f t="shared" si="125"/>
        <v>1.0841512890982856</v>
      </c>
      <c r="P261" s="4">
        <f t="shared" si="126"/>
        <v>1.0857984017944764</v>
      </c>
      <c r="Q261" s="4">
        <f t="shared" si="127"/>
        <v>1.0501364138587117</v>
      </c>
      <c r="R261" s="5">
        <f t="shared" si="130"/>
        <v>0</v>
      </c>
      <c r="S261" s="3" t="str">
        <f t="shared" si="131"/>
        <v/>
      </c>
      <c r="T261" s="3" t="str">
        <f t="shared" si="132"/>
        <v/>
      </c>
      <c r="U261" s="5">
        <f t="shared" si="133"/>
        <v>0</v>
      </c>
      <c r="V261" s="3" t="str">
        <f t="shared" si="134"/>
        <v/>
      </c>
      <c r="W261" s="3" t="str">
        <f t="shared" si="135"/>
        <v/>
      </c>
      <c r="X261" s="5">
        <f t="shared" si="128"/>
        <v>0</v>
      </c>
      <c r="Y261" s="3" t="str">
        <f t="shared" si="136"/>
        <v/>
      </c>
      <c r="Z261" s="3" t="str">
        <f t="shared" si="137"/>
        <v/>
      </c>
      <c r="AA261" s="5" t="str">
        <f t="shared" si="129"/>
        <v>No action</v>
      </c>
      <c r="AB261" s="5" t="str">
        <f t="shared" si="154"/>
        <v xml:space="preserve"> </v>
      </c>
      <c r="AC261" s="5">
        <f t="shared" si="138"/>
        <v>0</v>
      </c>
      <c r="AD261" s="3" t="str">
        <f t="shared" si="139"/>
        <v/>
      </c>
      <c r="AE261" s="3" t="str">
        <f t="shared" si="140"/>
        <v/>
      </c>
      <c r="AF261" s="11">
        <f t="shared" si="141"/>
        <v>0</v>
      </c>
      <c r="AG261" s="3" t="str">
        <f t="shared" si="142"/>
        <v/>
      </c>
      <c r="AH261" s="3" t="str">
        <f t="shared" si="143"/>
        <v/>
      </c>
      <c r="AI261" s="11">
        <f t="shared" si="144"/>
        <v>0</v>
      </c>
      <c r="AJ261" s="11" t="str">
        <f t="shared" si="145"/>
        <v/>
      </c>
      <c r="AK261" s="11" t="str">
        <f t="shared" si="146"/>
        <v/>
      </c>
      <c r="AL261" s="11">
        <f t="shared" si="147"/>
        <v>0</v>
      </c>
      <c r="AM261" s="11" t="str">
        <f t="shared" si="148"/>
        <v/>
      </c>
      <c r="AN261" s="11" t="str">
        <f t="shared" si="149"/>
        <v/>
      </c>
      <c r="AO261" s="4">
        <f t="shared" si="150"/>
        <v>1.0238292780215397</v>
      </c>
      <c r="AP261" s="169"/>
      <c r="AQ261" s="170">
        <f t="shared" si="151"/>
        <v>0</v>
      </c>
      <c r="AR261" s="170">
        <f t="shared" si="116"/>
        <v>0</v>
      </c>
      <c r="AS261" s="7"/>
      <c r="AT261" s="4">
        <f t="shared" si="152"/>
        <v>1.0445126977795507</v>
      </c>
      <c r="AU261" s="4"/>
      <c r="AV261" s="5">
        <f t="shared" si="153"/>
        <v>0</v>
      </c>
      <c r="AW261" s="7"/>
    </row>
    <row r="262" spans="5:49" x14ac:dyDescent="0.25">
      <c r="E262" s="3">
        <v>78.98</v>
      </c>
      <c r="F262" s="3">
        <v>76.08</v>
      </c>
      <c r="G262" s="13">
        <f t="shared" si="117"/>
        <v>-1.2749999999999928E-2</v>
      </c>
      <c r="H262" s="13">
        <f t="shared" si="118"/>
        <v>-1.1819716846343642E-2</v>
      </c>
      <c r="I262" s="4">
        <f t="shared" si="119"/>
        <v>1.038117770767613</v>
      </c>
      <c r="J262" s="5">
        <f t="shared" si="120"/>
        <v>627</v>
      </c>
      <c r="K262" s="4">
        <f t="shared" si="121"/>
        <v>1.0103997400064997</v>
      </c>
      <c r="L262" s="4">
        <f t="shared" si="122"/>
        <v>1.0131865736704446</v>
      </c>
      <c r="M262" s="4">
        <f t="shared" si="123"/>
        <v>1.0144658753709199</v>
      </c>
      <c r="N262" s="4">
        <f t="shared" si="124"/>
        <v>1.0828940432261467</v>
      </c>
      <c r="O262" s="4">
        <f t="shared" si="125"/>
        <v>1.0841512890982856</v>
      </c>
      <c r="P262" s="4">
        <f t="shared" si="126"/>
        <v>1.0857984017944764</v>
      </c>
      <c r="Q262" s="4">
        <f t="shared" si="127"/>
        <v>1.0501364138587117</v>
      </c>
      <c r="R262" s="5">
        <f t="shared" si="130"/>
        <v>0</v>
      </c>
      <c r="S262" s="3" t="str">
        <f t="shared" si="131"/>
        <v/>
      </c>
      <c r="T262" s="3" t="str">
        <f t="shared" si="132"/>
        <v/>
      </c>
      <c r="U262" s="5">
        <f t="shared" si="133"/>
        <v>0</v>
      </c>
      <c r="V262" s="3" t="str">
        <f t="shared" si="134"/>
        <v/>
      </c>
      <c r="W262" s="3" t="str">
        <f t="shared" si="135"/>
        <v/>
      </c>
      <c r="X262" s="5">
        <f t="shared" si="128"/>
        <v>0</v>
      </c>
      <c r="Y262" s="3" t="str">
        <f t="shared" si="136"/>
        <v/>
      </c>
      <c r="Z262" s="3" t="str">
        <f t="shared" si="137"/>
        <v/>
      </c>
      <c r="AA262" s="5" t="str">
        <f t="shared" si="129"/>
        <v>No action</v>
      </c>
      <c r="AB262" s="5" t="str">
        <f t="shared" si="154"/>
        <v xml:space="preserve"> </v>
      </c>
      <c r="AC262" s="5">
        <f t="shared" si="138"/>
        <v>0</v>
      </c>
      <c r="AD262" s="3" t="str">
        <f t="shared" si="139"/>
        <v/>
      </c>
      <c r="AE262" s="3" t="str">
        <f t="shared" si="140"/>
        <v/>
      </c>
      <c r="AF262" s="11">
        <f t="shared" si="141"/>
        <v>0</v>
      </c>
      <c r="AG262" s="3" t="str">
        <f t="shared" si="142"/>
        <v/>
      </c>
      <c r="AH262" s="3" t="str">
        <f t="shared" si="143"/>
        <v/>
      </c>
      <c r="AI262" s="11">
        <f t="shared" si="144"/>
        <v>0</v>
      </c>
      <c r="AJ262" s="11" t="str">
        <f t="shared" si="145"/>
        <v/>
      </c>
      <c r="AK262" s="11" t="str">
        <f t="shared" si="146"/>
        <v/>
      </c>
      <c r="AL262" s="11">
        <f t="shared" si="147"/>
        <v>0</v>
      </c>
      <c r="AM262" s="11" t="str">
        <f t="shared" si="148"/>
        <v/>
      </c>
      <c r="AN262" s="11" t="str">
        <f t="shared" si="149"/>
        <v/>
      </c>
      <c r="AO262" s="4">
        <f t="shared" si="150"/>
        <v>1.0277365930599369</v>
      </c>
      <c r="AP262" s="169"/>
      <c r="AQ262" s="170">
        <f t="shared" si="151"/>
        <v>0</v>
      </c>
      <c r="AR262" s="170">
        <f t="shared" ref="AR262:AR325" si="155">IF(AND(I263 &lt; AP262, I262 &gt;=AP262), 1, IF(AND(I263 &gt;= AP262, I262 &lt; AP262), 1, 0))</f>
        <v>0</v>
      </c>
      <c r="AS262" s="7"/>
      <c r="AT262" s="4">
        <f t="shared" si="152"/>
        <v>1.0484989484752891</v>
      </c>
      <c r="AU262" s="4"/>
      <c r="AV262" s="5">
        <f t="shared" si="153"/>
        <v>0</v>
      </c>
      <c r="AW262" s="7"/>
    </row>
    <row r="263" spans="5:49" x14ac:dyDescent="0.25">
      <c r="E263" s="3">
        <v>80</v>
      </c>
      <c r="F263" s="3">
        <v>76.989999999999995</v>
      </c>
      <c r="G263" s="13">
        <f t="shared" si="117"/>
        <v>-9.9009900990099098E-3</v>
      </c>
      <c r="H263" s="13">
        <f t="shared" si="118"/>
        <v>-1.1046885035324361E-2</v>
      </c>
      <c r="I263" s="4">
        <f t="shared" si="119"/>
        <v>1.0390959864917522</v>
      </c>
      <c r="J263" s="5">
        <f t="shared" si="120"/>
        <v>616</v>
      </c>
      <c r="K263" s="4">
        <f t="shared" si="121"/>
        <v>1.0103997400064997</v>
      </c>
      <c r="L263" s="4">
        <f t="shared" si="122"/>
        <v>1.0131865736704446</v>
      </c>
      <c r="M263" s="4">
        <f t="shared" si="123"/>
        <v>1.0144658753709199</v>
      </c>
      <c r="N263" s="4">
        <f t="shared" si="124"/>
        <v>1.0828940432261467</v>
      </c>
      <c r="O263" s="4">
        <f t="shared" si="125"/>
        <v>1.0841512890982856</v>
      </c>
      <c r="P263" s="4">
        <f t="shared" si="126"/>
        <v>1.0857984017944764</v>
      </c>
      <c r="Q263" s="4">
        <f t="shared" si="127"/>
        <v>1.0501364138587117</v>
      </c>
      <c r="R263" s="5">
        <f t="shared" si="130"/>
        <v>0</v>
      </c>
      <c r="S263" s="3" t="str">
        <f t="shared" si="131"/>
        <v/>
      </c>
      <c r="T263" s="3" t="str">
        <f t="shared" si="132"/>
        <v/>
      </c>
      <c r="U263" s="5">
        <f t="shared" si="133"/>
        <v>0</v>
      </c>
      <c r="V263" s="3" t="str">
        <f t="shared" si="134"/>
        <v/>
      </c>
      <c r="W263" s="3" t="str">
        <f t="shared" si="135"/>
        <v/>
      </c>
      <c r="X263" s="5">
        <f t="shared" si="128"/>
        <v>0</v>
      </c>
      <c r="Y263" s="3" t="str">
        <f t="shared" si="136"/>
        <v/>
      </c>
      <c r="Z263" s="3" t="str">
        <f t="shared" si="137"/>
        <v/>
      </c>
      <c r="AA263" s="5" t="str">
        <f t="shared" si="129"/>
        <v>No action</v>
      </c>
      <c r="AB263" s="5" t="str">
        <f t="shared" si="154"/>
        <v xml:space="preserve"> </v>
      </c>
      <c r="AC263" s="5">
        <f t="shared" si="138"/>
        <v>0</v>
      </c>
      <c r="AD263" s="3" t="str">
        <f t="shared" si="139"/>
        <v/>
      </c>
      <c r="AE263" s="3" t="str">
        <f t="shared" si="140"/>
        <v/>
      </c>
      <c r="AF263" s="11">
        <f t="shared" si="141"/>
        <v>0</v>
      </c>
      <c r="AG263" s="3" t="str">
        <f t="shared" si="142"/>
        <v/>
      </c>
      <c r="AH263" s="3" t="str">
        <f t="shared" si="143"/>
        <v/>
      </c>
      <c r="AI263" s="11">
        <f t="shared" si="144"/>
        <v>0</v>
      </c>
      <c r="AJ263" s="11" t="str">
        <f t="shared" si="145"/>
        <v/>
      </c>
      <c r="AK263" s="11" t="str">
        <f t="shared" si="146"/>
        <v/>
      </c>
      <c r="AL263" s="11">
        <f t="shared" si="147"/>
        <v>0</v>
      </c>
      <c r="AM263" s="11" t="str">
        <f t="shared" si="148"/>
        <v/>
      </c>
      <c r="AN263" s="11" t="str">
        <f t="shared" si="149"/>
        <v/>
      </c>
      <c r="AO263" s="4">
        <f t="shared" si="150"/>
        <v>1.0287050266268347</v>
      </c>
      <c r="AP263" s="169"/>
      <c r="AQ263" s="170">
        <f t="shared" si="151"/>
        <v>0</v>
      </c>
      <c r="AR263" s="170">
        <f t="shared" si="155"/>
        <v>0</v>
      </c>
      <c r="AS263" s="7"/>
      <c r="AT263" s="4">
        <f t="shared" si="152"/>
        <v>1.0494869463566696</v>
      </c>
      <c r="AU263" s="4"/>
      <c r="AV263" s="5">
        <f t="shared" si="153"/>
        <v>0</v>
      </c>
      <c r="AW263" s="7"/>
    </row>
    <row r="264" spans="5:49" x14ac:dyDescent="0.25">
      <c r="E264" s="3">
        <v>80.8</v>
      </c>
      <c r="F264" s="3">
        <v>77.849999999999994</v>
      </c>
      <c r="G264" s="13">
        <f t="shared" si="117"/>
        <v>-1.4513965117697203E-2</v>
      </c>
      <c r="H264" s="13">
        <f t="shared" si="118"/>
        <v>-2.0261766926755631E-2</v>
      </c>
      <c r="I264" s="4">
        <f t="shared" si="119"/>
        <v>1.037893384714194</v>
      </c>
      <c r="J264" s="5">
        <f t="shared" si="120"/>
        <v>631</v>
      </c>
      <c r="K264" s="4">
        <f t="shared" si="121"/>
        <v>1.0103997400064997</v>
      </c>
      <c r="L264" s="4">
        <f t="shared" si="122"/>
        <v>1.0131865736704446</v>
      </c>
      <c r="M264" s="4">
        <f t="shared" si="123"/>
        <v>1.0144658753709199</v>
      </c>
      <c r="N264" s="4">
        <f t="shared" si="124"/>
        <v>1.0828940432261467</v>
      </c>
      <c r="O264" s="4">
        <f t="shared" si="125"/>
        <v>1.0841512890982856</v>
      </c>
      <c r="P264" s="4">
        <f t="shared" si="126"/>
        <v>1.0857984017944764</v>
      </c>
      <c r="Q264" s="4">
        <f t="shared" si="127"/>
        <v>1.0501364138587117</v>
      </c>
      <c r="R264" s="5">
        <f t="shared" si="130"/>
        <v>0</v>
      </c>
      <c r="S264" s="3" t="str">
        <f t="shared" si="131"/>
        <v/>
      </c>
      <c r="T264" s="3" t="str">
        <f t="shared" si="132"/>
        <v/>
      </c>
      <c r="U264" s="5">
        <f t="shared" si="133"/>
        <v>0</v>
      </c>
      <c r="V264" s="3" t="str">
        <f t="shared" si="134"/>
        <v/>
      </c>
      <c r="W264" s="3" t="str">
        <f t="shared" si="135"/>
        <v/>
      </c>
      <c r="X264" s="5">
        <f t="shared" si="128"/>
        <v>0</v>
      </c>
      <c r="Y264" s="3" t="str">
        <f t="shared" si="136"/>
        <v/>
      </c>
      <c r="Z264" s="3" t="str">
        <f t="shared" si="137"/>
        <v/>
      </c>
      <c r="AA264" s="5" t="str">
        <f t="shared" si="129"/>
        <v>No action</v>
      </c>
      <c r="AB264" s="5" t="str">
        <f t="shared" si="154"/>
        <v xml:space="preserve"> </v>
      </c>
      <c r="AC264" s="5">
        <f t="shared" si="138"/>
        <v>0</v>
      </c>
      <c r="AD264" s="3" t="str">
        <f t="shared" si="139"/>
        <v/>
      </c>
      <c r="AE264" s="3" t="str">
        <f t="shared" si="140"/>
        <v/>
      </c>
      <c r="AF264" s="11">
        <f t="shared" si="141"/>
        <v>0</v>
      </c>
      <c r="AG264" s="3" t="str">
        <f t="shared" si="142"/>
        <v/>
      </c>
      <c r="AH264" s="3" t="str">
        <f t="shared" si="143"/>
        <v/>
      </c>
      <c r="AI264" s="11">
        <f t="shared" si="144"/>
        <v>0</v>
      </c>
      <c r="AJ264" s="11" t="str">
        <f t="shared" si="145"/>
        <v/>
      </c>
      <c r="AK264" s="11" t="str">
        <f t="shared" si="146"/>
        <v/>
      </c>
      <c r="AL264" s="11">
        <f t="shared" si="147"/>
        <v>0</v>
      </c>
      <c r="AM264" s="11" t="str">
        <f t="shared" si="148"/>
        <v/>
      </c>
      <c r="AN264" s="11" t="str">
        <f t="shared" si="149"/>
        <v/>
      </c>
      <c r="AO264" s="4">
        <f t="shared" si="150"/>
        <v>1.027514450867052</v>
      </c>
      <c r="AP264" s="169"/>
      <c r="AQ264" s="170">
        <f t="shared" si="151"/>
        <v>0</v>
      </c>
      <c r="AR264" s="170">
        <f t="shared" si="155"/>
        <v>0</v>
      </c>
      <c r="AS264" s="7"/>
      <c r="AT264" s="4">
        <f t="shared" si="152"/>
        <v>1.0482723185613361</v>
      </c>
      <c r="AU264" s="4"/>
      <c r="AV264" s="5">
        <f t="shared" si="153"/>
        <v>0</v>
      </c>
      <c r="AW264" s="7"/>
    </row>
    <row r="265" spans="5:49" x14ac:dyDescent="0.25">
      <c r="E265" s="3">
        <v>81.99</v>
      </c>
      <c r="F265" s="3">
        <v>79.459999999999994</v>
      </c>
      <c r="G265" s="13">
        <f t="shared" si="117"/>
        <v>2.9357798165137172E-3</v>
      </c>
      <c r="H265" s="13">
        <f t="shared" si="118"/>
        <v>7.0975918884663702E-3</v>
      </c>
      <c r="I265" s="4">
        <f t="shared" si="119"/>
        <v>1.0318399194563304</v>
      </c>
      <c r="J265" s="5">
        <f t="shared" si="120"/>
        <v>700</v>
      </c>
      <c r="K265" s="4">
        <f t="shared" si="121"/>
        <v>1.0103997400064997</v>
      </c>
      <c r="L265" s="4">
        <f t="shared" si="122"/>
        <v>1.0131865736704446</v>
      </c>
      <c r="M265" s="4">
        <f t="shared" si="123"/>
        <v>1.0144658753709199</v>
      </c>
      <c r="N265" s="4">
        <f t="shared" si="124"/>
        <v>1.0828940432261467</v>
      </c>
      <c r="O265" s="4">
        <f t="shared" si="125"/>
        <v>1.0841512890982856</v>
      </c>
      <c r="P265" s="4">
        <f t="shared" si="126"/>
        <v>1.0857984017944764</v>
      </c>
      <c r="Q265" s="4">
        <f t="shared" si="127"/>
        <v>1.0501364138587117</v>
      </c>
      <c r="R265" s="5">
        <f t="shared" si="130"/>
        <v>0</v>
      </c>
      <c r="S265" s="3" t="str">
        <f t="shared" si="131"/>
        <v/>
      </c>
      <c r="T265" s="3" t="str">
        <f t="shared" si="132"/>
        <v/>
      </c>
      <c r="U265" s="5">
        <f t="shared" si="133"/>
        <v>0</v>
      </c>
      <c r="V265" s="3" t="str">
        <f t="shared" si="134"/>
        <v/>
      </c>
      <c r="W265" s="3" t="str">
        <f t="shared" si="135"/>
        <v/>
      </c>
      <c r="X265" s="5">
        <f t="shared" si="128"/>
        <v>0</v>
      </c>
      <c r="Y265" s="3" t="str">
        <f t="shared" si="136"/>
        <v/>
      </c>
      <c r="Z265" s="3" t="str">
        <f t="shared" si="137"/>
        <v/>
      </c>
      <c r="AA265" s="5" t="str">
        <f t="shared" si="129"/>
        <v>No action</v>
      </c>
      <c r="AB265" s="5" t="str">
        <f t="shared" si="154"/>
        <v xml:space="preserve"> </v>
      </c>
      <c r="AC265" s="5">
        <f t="shared" si="138"/>
        <v>0</v>
      </c>
      <c r="AD265" s="3" t="str">
        <f t="shared" si="139"/>
        <v/>
      </c>
      <c r="AE265" s="3" t="str">
        <f t="shared" si="140"/>
        <v/>
      </c>
      <c r="AF265" s="11">
        <f t="shared" si="141"/>
        <v>0</v>
      </c>
      <c r="AG265" s="3" t="str">
        <f t="shared" si="142"/>
        <v/>
      </c>
      <c r="AH265" s="3" t="str">
        <f t="shared" si="143"/>
        <v/>
      </c>
      <c r="AI265" s="11">
        <f t="shared" si="144"/>
        <v>0</v>
      </c>
      <c r="AJ265" s="11" t="str">
        <f t="shared" si="145"/>
        <v/>
      </c>
      <c r="AK265" s="11" t="str">
        <f t="shared" si="146"/>
        <v/>
      </c>
      <c r="AL265" s="11">
        <f t="shared" si="147"/>
        <v>0</v>
      </c>
      <c r="AM265" s="11" t="str">
        <f t="shared" si="148"/>
        <v/>
      </c>
      <c r="AN265" s="11" t="str">
        <f t="shared" si="149"/>
        <v/>
      </c>
      <c r="AO265" s="4">
        <f t="shared" si="150"/>
        <v>1.0215215202617671</v>
      </c>
      <c r="AP265" s="169"/>
      <c r="AQ265" s="170">
        <f t="shared" si="151"/>
        <v>0</v>
      </c>
      <c r="AR265" s="170">
        <f t="shared" si="155"/>
        <v>0</v>
      </c>
      <c r="AS265" s="7"/>
      <c r="AT265" s="4">
        <f t="shared" si="152"/>
        <v>1.0421583186508936</v>
      </c>
      <c r="AU265" s="4"/>
      <c r="AV265" s="5">
        <f t="shared" si="153"/>
        <v>0</v>
      </c>
      <c r="AW265" s="7"/>
    </row>
    <row r="266" spans="5:49" x14ac:dyDescent="0.25">
      <c r="E266" s="3">
        <v>81.75</v>
      </c>
      <c r="F266" s="3">
        <v>78.900000000000006</v>
      </c>
      <c r="G266" s="13">
        <f t="shared" ref="G266:G329" si="156">(E266/E267)-1</f>
        <v>1.0881661926548825E-2</v>
      </c>
      <c r="H266" s="13">
        <f t="shared" ref="H266:H329" si="157">(F266/F267)-1</f>
        <v>8.5644893263454591E-3</v>
      </c>
      <c r="I266" s="4">
        <f t="shared" ref="I266:I329" si="158">E266/F266</f>
        <v>1.0361216730038023</v>
      </c>
      <c r="J266" s="5">
        <f t="shared" ref="J266:J329" si="159">RANK(I266,$I$10:$I$867,0)</f>
        <v>648</v>
      </c>
      <c r="K266" s="4">
        <f t="shared" ref="K266:K329" si="160">$C$10</f>
        <v>1.0103997400064997</v>
      </c>
      <c r="L266" s="4">
        <f t="shared" ref="L266:L329" si="161">$C$11</f>
        <v>1.0131865736704446</v>
      </c>
      <c r="M266" s="4">
        <f t="shared" ref="M266:M329" si="162">$C$12</f>
        <v>1.0144658753709199</v>
      </c>
      <c r="N266" s="4">
        <f t="shared" ref="N266:N329" si="163">$C$13</f>
        <v>1.0828940432261467</v>
      </c>
      <c r="O266" s="4">
        <f t="shared" ref="O266:O329" si="164">$C$14</f>
        <v>1.0841512890982856</v>
      </c>
      <c r="P266" s="4">
        <f t="shared" ref="P266:P329" si="165">$C$15</f>
        <v>1.0857984017944764</v>
      </c>
      <c r="Q266" s="4">
        <f t="shared" ref="Q266:Q329" si="166">$J$5</f>
        <v>1.0501364138587117</v>
      </c>
      <c r="R266" s="5">
        <f t="shared" si="130"/>
        <v>0</v>
      </c>
      <c r="S266" s="3" t="str">
        <f t="shared" si="131"/>
        <v/>
      </c>
      <c r="T266" s="3" t="str">
        <f t="shared" si="132"/>
        <v/>
      </c>
      <c r="U266" s="5">
        <f t="shared" si="133"/>
        <v>0</v>
      </c>
      <c r="V266" s="3" t="str">
        <f t="shared" si="134"/>
        <v/>
      </c>
      <c r="W266" s="3" t="str">
        <f t="shared" si="135"/>
        <v/>
      </c>
      <c r="X266" s="5">
        <f t="shared" ref="X266:X329" si="167">IF(AND(I267 &gt; N266, I266 &lt;=N266), 1, IF(AND(I267 &lt;= N266, I266 &gt; N266), 1, 0))</f>
        <v>0</v>
      </c>
      <c r="Y266" s="3" t="str">
        <f t="shared" si="136"/>
        <v/>
      </c>
      <c r="Z266" s="3" t="str">
        <f t="shared" si="137"/>
        <v/>
      </c>
      <c r="AA266" s="5" t="str">
        <f t="shared" ref="AA266:AA329" si="168">IF(I266&gt;N266, "SELL BRENT, BUY WTI", IF(I266&lt;M266, "BUY BRENT, SELL WTI", "No action"))</f>
        <v>No action</v>
      </c>
      <c r="AB266" s="5" t="str">
        <f t="shared" si="154"/>
        <v xml:space="preserve"> </v>
      </c>
      <c r="AC266" s="5">
        <f t="shared" si="138"/>
        <v>0</v>
      </c>
      <c r="AD266" s="3" t="str">
        <f t="shared" si="139"/>
        <v/>
      </c>
      <c r="AE266" s="3" t="str">
        <f t="shared" si="140"/>
        <v/>
      </c>
      <c r="AF266" s="11">
        <f t="shared" si="141"/>
        <v>0</v>
      </c>
      <c r="AG266" s="3" t="str">
        <f t="shared" si="142"/>
        <v/>
      </c>
      <c r="AH266" s="3" t="str">
        <f t="shared" si="143"/>
        <v/>
      </c>
      <c r="AI266" s="11">
        <f t="shared" si="144"/>
        <v>0</v>
      </c>
      <c r="AJ266" s="11" t="str">
        <f t="shared" si="145"/>
        <v/>
      </c>
      <c r="AK266" s="11" t="str">
        <f t="shared" si="146"/>
        <v/>
      </c>
      <c r="AL266" s="11">
        <f t="shared" si="147"/>
        <v>0</v>
      </c>
      <c r="AM266" s="11" t="str">
        <f t="shared" si="148"/>
        <v/>
      </c>
      <c r="AN266" s="11" t="str">
        <f t="shared" si="149"/>
        <v/>
      </c>
      <c r="AO266" s="4">
        <f t="shared" si="150"/>
        <v>1.0257604562737643</v>
      </c>
      <c r="AP266" s="169"/>
      <c r="AQ266" s="170">
        <f t="shared" si="151"/>
        <v>0</v>
      </c>
      <c r="AR266" s="170">
        <f t="shared" si="155"/>
        <v>0</v>
      </c>
      <c r="AS266" s="7"/>
      <c r="AT266" s="4">
        <f t="shared" si="152"/>
        <v>1.0464828897338403</v>
      </c>
      <c r="AU266" s="4"/>
      <c r="AV266" s="5">
        <f t="shared" si="153"/>
        <v>0</v>
      </c>
      <c r="AW266" s="7"/>
    </row>
    <row r="267" spans="5:49" x14ac:dyDescent="0.25">
      <c r="E267" s="3">
        <v>80.87</v>
      </c>
      <c r="F267" s="3">
        <v>78.23</v>
      </c>
      <c r="G267" s="13">
        <f t="shared" si="156"/>
        <v>-3.4042044911610114E-2</v>
      </c>
      <c r="H267" s="13">
        <f t="shared" si="157"/>
        <v>-3.6813592711154808E-2</v>
      </c>
      <c r="I267" s="4">
        <f t="shared" si="158"/>
        <v>1.0337466445097789</v>
      </c>
      <c r="J267" s="5">
        <f t="shared" si="159"/>
        <v>680</v>
      </c>
      <c r="K267" s="4">
        <f t="shared" si="160"/>
        <v>1.0103997400064997</v>
      </c>
      <c r="L267" s="4">
        <f t="shared" si="161"/>
        <v>1.0131865736704446</v>
      </c>
      <c r="M267" s="4">
        <f t="shared" si="162"/>
        <v>1.0144658753709199</v>
      </c>
      <c r="N267" s="4">
        <f t="shared" si="163"/>
        <v>1.0828940432261467</v>
      </c>
      <c r="O267" s="4">
        <f t="shared" si="164"/>
        <v>1.0841512890982856</v>
      </c>
      <c r="P267" s="4">
        <f t="shared" si="165"/>
        <v>1.0857984017944764</v>
      </c>
      <c r="Q267" s="4">
        <f t="shared" si="166"/>
        <v>1.0501364138587117</v>
      </c>
      <c r="R267" s="5">
        <f t="shared" ref="R267:R330" si="169">IF(AND(I268 &lt; M267, I267 &gt;=M267), 1, IF(AND(I268 &gt;= M267, I267 &lt; M267), 1, 0))</f>
        <v>0</v>
      </c>
      <c r="S267" s="3" t="str">
        <f t="shared" ref="S267:S330" si="170">IF(R267=1,E267,"")</f>
        <v/>
      </c>
      <c r="T267" s="3" t="str">
        <f t="shared" ref="T267:T330" si="171">IF(R267=1,F267,"")</f>
        <v/>
      </c>
      <c r="U267" s="5">
        <f t="shared" ref="U267:U330" si="172">IF(AND(I268 &lt; Q267, I267 &gt;=Q267), 1, IF(AND(I268 &gt;= Q267, I267 &lt; Q267), 1, 0))</f>
        <v>0</v>
      </c>
      <c r="V267" s="3" t="str">
        <f t="shared" ref="V267:V330" si="173">IF(AND(U267=1,S267&gt;0.01),E267,"")</f>
        <v/>
      </c>
      <c r="W267" s="3" t="str">
        <f t="shared" ref="W267:W330" si="174">IF(AND(U267=1,T267&gt;0.01),F267,"")</f>
        <v/>
      </c>
      <c r="X267" s="5">
        <f t="shared" si="167"/>
        <v>0</v>
      </c>
      <c r="Y267" s="3" t="str">
        <f t="shared" ref="Y267:Y330" si="175">IF(X267=1,E267,"")</f>
        <v/>
      </c>
      <c r="Z267" s="3" t="str">
        <f t="shared" ref="Z267:Z330" si="176">IF(X267=1,F267,"")</f>
        <v/>
      </c>
      <c r="AA267" s="5" t="str">
        <f t="shared" si="168"/>
        <v>No action</v>
      </c>
      <c r="AB267" s="5" t="str">
        <f t="shared" si="154"/>
        <v xml:space="preserve"> </v>
      </c>
      <c r="AC267" s="5">
        <f t="shared" ref="AC267:AC330" si="177">IF(AND(I268 &lt; L267, I267 &gt;=L267), 1, IF(AND(I268 &gt;= L267, I267 &lt; L267), 1, 0))</f>
        <v>0</v>
      </c>
      <c r="AD267" s="3" t="str">
        <f t="shared" ref="AD267:AD330" si="178">IF(AC267=1,E267,"")</f>
        <v/>
      </c>
      <c r="AE267" s="3" t="str">
        <f t="shared" ref="AE267:AE330" si="179">IF(AC267=1,F267,"")</f>
        <v/>
      </c>
      <c r="AF267" s="11">
        <f t="shared" ref="AF267:AF330" si="180">IF(AND(I268 &lt; O267, I267 &gt;=O267), 1, IF(AND(I268 &gt;= O267, I267 &lt; O267), 1, 0))</f>
        <v>0</v>
      </c>
      <c r="AG267" s="3" t="str">
        <f t="shared" ref="AG267:AG330" si="181">IF(AF267=1,E267,"")</f>
        <v/>
      </c>
      <c r="AH267" s="3" t="str">
        <f t="shared" ref="AH267:AH330" si="182">IF(AF267=1,F267,"")</f>
        <v/>
      </c>
      <c r="AI267" s="11">
        <f t="shared" ref="AI267:AI330" si="183">IF(AND(I268 &lt; K267, I267 &gt;=K267), 1, IF(AND(I268 &gt;= K267, I267 &lt; K267), 1, 0))</f>
        <v>0</v>
      </c>
      <c r="AJ267" s="11" t="str">
        <f t="shared" ref="AJ267:AJ330" si="184">IF(AI267=1,E267,"")</f>
        <v/>
      </c>
      <c r="AK267" s="11" t="str">
        <f t="shared" ref="AK267:AK330" si="185">IF(AI267=1,F267,"")</f>
        <v/>
      </c>
      <c r="AL267" s="11">
        <f t="shared" ref="AL267:AL330" si="186">IF(AND(I268 &lt; P267, I267 &gt;=P267), 1, IF(AND(I268 &gt;= P267, I267 &lt; P267), 1, 0))</f>
        <v>0</v>
      </c>
      <c r="AM267" s="11" t="str">
        <f t="shared" ref="AM267:AM330" si="187">IF(AL267=1,E267,"")</f>
        <v/>
      </c>
      <c r="AN267" s="11" t="str">
        <f t="shared" ref="AN267:AN330" si="188">IF(AL267=1,F267,"")</f>
        <v/>
      </c>
      <c r="AO267" s="4">
        <f t="shared" ref="AO267:AO330" si="189">(1-0.01)*I267</f>
        <v>1.0234091780646812</v>
      </c>
      <c r="AP267" s="169"/>
      <c r="AQ267" s="170">
        <f t="shared" ref="AQ267:AQ330" si="190">R267</f>
        <v>0</v>
      </c>
      <c r="AR267" s="170">
        <f t="shared" si="155"/>
        <v>0</v>
      </c>
      <c r="AS267" s="7"/>
      <c r="AT267" s="4">
        <f t="shared" ref="AT267:AT330" si="191">(1+0.01)*I267</f>
        <v>1.0440841109548766</v>
      </c>
      <c r="AU267" s="4"/>
      <c r="AV267" s="5">
        <f t="shared" ref="AV267:AV330" si="192">X267</f>
        <v>0</v>
      </c>
      <c r="AW267" s="7"/>
    </row>
    <row r="268" spans="5:49" x14ac:dyDescent="0.25">
      <c r="E268" s="3">
        <v>83.72</v>
      </c>
      <c r="F268" s="3">
        <v>81.22</v>
      </c>
      <c r="G268" s="13">
        <f t="shared" si="156"/>
        <v>-1.1220030707452477E-2</v>
      </c>
      <c r="H268" s="13">
        <f t="shared" si="157"/>
        <v>-1.718296224588578E-2</v>
      </c>
      <c r="I268" s="4">
        <f t="shared" si="158"/>
        <v>1.0307805959123368</v>
      </c>
      <c r="J268" s="5">
        <f t="shared" si="159"/>
        <v>711</v>
      </c>
      <c r="K268" s="4">
        <f t="shared" si="160"/>
        <v>1.0103997400064997</v>
      </c>
      <c r="L268" s="4">
        <f t="shared" si="161"/>
        <v>1.0131865736704446</v>
      </c>
      <c r="M268" s="4">
        <f t="shared" si="162"/>
        <v>1.0144658753709199</v>
      </c>
      <c r="N268" s="4">
        <f t="shared" si="163"/>
        <v>1.0828940432261467</v>
      </c>
      <c r="O268" s="4">
        <f t="shared" si="164"/>
        <v>1.0841512890982856</v>
      </c>
      <c r="P268" s="4">
        <f t="shared" si="165"/>
        <v>1.0857984017944764</v>
      </c>
      <c r="Q268" s="4">
        <f t="shared" si="166"/>
        <v>1.0501364138587117</v>
      </c>
      <c r="R268" s="5">
        <f t="shared" si="169"/>
        <v>0</v>
      </c>
      <c r="S268" s="3" t="str">
        <f t="shared" si="170"/>
        <v/>
      </c>
      <c r="T268" s="3" t="str">
        <f t="shared" si="171"/>
        <v/>
      </c>
      <c r="U268" s="5">
        <f t="shared" si="172"/>
        <v>0</v>
      </c>
      <c r="V268" s="3" t="str">
        <f t="shared" si="173"/>
        <v/>
      </c>
      <c r="W268" s="3" t="str">
        <f t="shared" si="174"/>
        <v/>
      </c>
      <c r="X268" s="5">
        <f t="shared" si="167"/>
        <v>0</v>
      </c>
      <c r="Y268" s="3" t="str">
        <f t="shared" si="175"/>
        <v/>
      </c>
      <c r="Z268" s="3" t="str">
        <f t="shared" si="176"/>
        <v/>
      </c>
      <c r="AA268" s="5" t="str">
        <f t="shared" si="168"/>
        <v>No action</v>
      </c>
      <c r="AB268" s="5" t="str">
        <f t="shared" ref="AB268:AB331" si="193">IF(AA268 = AA267," ", AA268)</f>
        <v xml:space="preserve"> </v>
      </c>
      <c r="AC268" s="5">
        <f t="shared" si="177"/>
        <v>0</v>
      </c>
      <c r="AD268" s="3" t="str">
        <f t="shared" si="178"/>
        <v/>
      </c>
      <c r="AE268" s="3" t="str">
        <f t="shared" si="179"/>
        <v/>
      </c>
      <c r="AF268" s="11">
        <f t="shared" si="180"/>
        <v>0</v>
      </c>
      <c r="AG268" s="3" t="str">
        <f t="shared" si="181"/>
        <v/>
      </c>
      <c r="AH268" s="3" t="str">
        <f t="shared" si="182"/>
        <v/>
      </c>
      <c r="AI268" s="11">
        <f t="shared" si="183"/>
        <v>0</v>
      </c>
      <c r="AJ268" s="11" t="str">
        <f t="shared" si="184"/>
        <v/>
      </c>
      <c r="AK268" s="11" t="str">
        <f t="shared" si="185"/>
        <v/>
      </c>
      <c r="AL268" s="11">
        <f t="shared" si="186"/>
        <v>0</v>
      </c>
      <c r="AM268" s="11" t="str">
        <f t="shared" si="187"/>
        <v/>
      </c>
      <c r="AN268" s="11" t="str">
        <f t="shared" si="188"/>
        <v/>
      </c>
      <c r="AO268" s="4">
        <f t="shared" si="189"/>
        <v>1.0204727899532136</v>
      </c>
      <c r="AP268" s="169"/>
      <c r="AQ268" s="170">
        <f t="shared" si="190"/>
        <v>0</v>
      </c>
      <c r="AR268" s="170">
        <f t="shared" si="155"/>
        <v>0</v>
      </c>
      <c r="AS268" s="7"/>
      <c r="AT268" s="4">
        <f t="shared" si="191"/>
        <v>1.0410884018714601</v>
      </c>
      <c r="AU268" s="4"/>
      <c r="AV268" s="5">
        <f t="shared" si="192"/>
        <v>0</v>
      </c>
      <c r="AW268" s="7"/>
    </row>
    <row r="269" spans="5:49" x14ac:dyDescent="0.25">
      <c r="E269" s="3">
        <v>84.67</v>
      </c>
      <c r="F269" s="3">
        <v>82.64</v>
      </c>
      <c r="G269" s="13">
        <f t="shared" si="156"/>
        <v>2.3677045104770755E-3</v>
      </c>
      <c r="H269" s="13">
        <f t="shared" si="157"/>
        <v>6.3321967851923677E-3</v>
      </c>
      <c r="I269" s="4">
        <f t="shared" si="158"/>
        <v>1.024564375605034</v>
      </c>
      <c r="J269" s="5">
        <f t="shared" si="159"/>
        <v>747</v>
      </c>
      <c r="K269" s="4">
        <f t="shared" si="160"/>
        <v>1.0103997400064997</v>
      </c>
      <c r="L269" s="4">
        <f t="shared" si="161"/>
        <v>1.0131865736704446</v>
      </c>
      <c r="M269" s="4">
        <f t="shared" si="162"/>
        <v>1.0144658753709199</v>
      </c>
      <c r="N269" s="4">
        <f t="shared" si="163"/>
        <v>1.0828940432261467</v>
      </c>
      <c r="O269" s="4">
        <f t="shared" si="164"/>
        <v>1.0841512890982856</v>
      </c>
      <c r="P269" s="4">
        <f t="shared" si="165"/>
        <v>1.0857984017944764</v>
      </c>
      <c r="Q269" s="4">
        <f t="shared" si="166"/>
        <v>1.0501364138587117</v>
      </c>
      <c r="R269" s="5">
        <f t="shared" si="169"/>
        <v>0</v>
      </c>
      <c r="S269" s="3" t="str">
        <f t="shared" si="170"/>
        <v/>
      </c>
      <c r="T269" s="3" t="str">
        <f t="shared" si="171"/>
        <v/>
      </c>
      <c r="U269" s="5">
        <f t="shared" si="172"/>
        <v>0</v>
      </c>
      <c r="V269" s="3" t="str">
        <f t="shared" si="173"/>
        <v/>
      </c>
      <c r="W269" s="3" t="str">
        <f t="shared" si="174"/>
        <v/>
      </c>
      <c r="X269" s="5">
        <f t="shared" si="167"/>
        <v>0</v>
      </c>
      <c r="Y269" s="3" t="str">
        <f t="shared" si="175"/>
        <v/>
      </c>
      <c r="Z269" s="3" t="str">
        <f t="shared" si="176"/>
        <v/>
      </c>
      <c r="AA269" s="5" t="str">
        <f t="shared" si="168"/>
        <v>No action</v>
      </c>
      <c r="AB269" s="5" t="str">
        <f t="shared" si="193"/>
        <v xml:space="preserve"> </v>
      </c>
      <c r="AC269" s="5">
        <f t="shared" si="177"/>
        <v>0</v>
      </c>
      <c r="AD269" s="3" t="str">
        <f t="shared" si="178"/>
        <v/>
      </c>
      <c r="AE269" s="3" t="str">
        <f t="shared" si="179"/>
        <v/>
      </c>
      <c r="AF269" s="11">
        <f t="shared" si="180"/>
        <v>0</v>
      </c>
      <c r="AG269" s="3" t="str">
        <f t="shared" si="181"/>
        <v/>
      </c>
      <c r="AH269" s="3" t="str">
        <f t="shared" si="182"/>
        <v/>
      </c>
      <c r="AI269" s="11">
        <f t="shared" si="183"/>
        <v>0</v>
      </c>
      <c r="AJ269" s="11" t="str">
        <f t="shared" si="184"/>
        <v/>
      </c>
      <c r="AK269" s="11" t="str">
        <f t="shared" si="185"/>
        <v/>
      </c>
      <c r="AL269" s="11">
        <f t="shared" si="186"/>
        <v>0</v>
      </c>
      <c r="AM269" s="11" t="str">
        <f t="shared" si="187"/>
        <v/>
      </c>
      <c r="AN269" s="11" t="str">
        <f t="shared" si="188"/>
        <v/>
      </c>
      <c r="AO269" s="4">
        <f t="shared" si="189"/>
        <v>1.0143187318489837</v>
      </c>
      <c r="AP269" s="169"/>
      <c r="AQ269" s="170">
        <f t="shared" si="190"/>
        <v>0</v>
      </c>
      <c r="AR269" s="170">
        <f t="shared" si="155"/>
        <v>0</v>
      </c>
      <c r="AS269" s="7"/>
      <c r="AT269" s="4">
        <f t="shared" si="191"/>
        <v>1.0348100193610843</v>
      </c>
      <c r="AU269" s="4"/>
      <c r="AV269" s="5">
        <f t="shared" si="192"/>
        <v>0</v>
      </c>
      <c r="AW269" s="7"/>
    </row>
    <row r="270" spans="5:49" x14ac:dyDescent="0.25">
      <c r="E270" s="3">
        <v>84.47</v>
      </c>
      <c r="F270" s="3">
        <v>82.12</v>
      </c>
      <c r="G270" s="13">
        <f t="shared" si="156"/>
        <v>-1.8475482221705808E-2</v>
      </c>
      <c r="H270" s="13">
        <f t="shared" si="157"/>
        <v>-2.028155571462642E-2</v>
      </c>
      <c r="I270" s="4">
        <f t="shared" si="158"/>
        <v>1.0286166585484655</v>
      </c>
      <c r="J270" s="5">
        <f t="shared" si="159"/>
        <v>721</v>
      </c>
      <c r="K270" s="4">
        <f t="shared" si="160"/>
        <v>1.0103997400064997</v>
      </c>
      <c r="L270" s="4">
        <f t="shared" si="161"/>
        <v>1.0131865736704446</v>
      </c>
      <c r="M270" s="4">
        <f t="shared" si="162"/>
        <v>1.0144658753709199</v>
      </c>
      <c r="N270" s="4">
        <f t="shared" si="163"/>
        <v>1.0828940432261467</v>
      </c>
      <c r="O270" s="4">
        <f t="shared" si="164"/>
        <v>1.0841512890982856</v>
      </c>
      <c r="P270" s="4">
        <f t="shared" si="165"/>
        <v>1.0857984017944764</v>
      </c>
      <c r="Q270" s="4">
        <f t="shared" si="166"/>
        <v>1.0501364138587117</v>
      </c>
      <c r="R270" s="5">
        <f t="shared" si="169"/>
        <v>0</v>
      </c>
      <c r="S270" s="3" t="str">
        <f t="shared" si="170"/>
        <v/>
      </c>
      <c r="T270" s="3" t="str">
        <f t="shared" si="171"/>
        <v/>
      </c>
      <c r="U270" s="5">
        <f t="shared" si="172"/>
        <v>0</v>
      </c>
      <c r="V270" s="3" t="str">
        <f t="shared" si="173"/>
        <v/>
      </c>
      <c r="W270" s="3" t="str">
        <f t="shared" si="174"/>
        <v/>
      </c>
      <c r="X270" s="5">
        <f t="shared" si="167"/>
        <v>0</v>
      </c>
      <c r="Y270" s="3" t="str">
        <f t="shared" si="175"/>
        <v/>
      </c>
      <c r="Z270" s="3" t="str">
        <f t="shared" si="176"/>
        <v/>
      </c>
      <c r="AA270" s="5" t="str">
        <f t="shared" si="168"/>
        <v>No action</v>
      </c>
      <c r="AB270" s="5" t="str">
        <f t="shared" si="193"/>
        <v xml:space="preserve"> </v>
      </c>
      <c r="AC270" s="5">
        <f t="shared" si="177"/>
        <v>0</v>
      </c>
      <c r="AD270" s="3" t="str">
        <f t="shared" si="178"/>
        <v/>
      </c>
      <c r="AE270" s="3" t="str">
        <f t="shared" si="179"/>
        <v/>
      </c>
      <c r="AF270" s="11">
        <f t="shared" si="180"/>
        <v>0</v>
      </c>
      <c r="AG270" s="3" t="str">
        <f t="shared" si="181"/>
        <v/>
      </c>
      <c r="AH270" s="3" t="str">
        <f t="shared" si="182"/>
        <v/>
      </c>
      <c r="AI270" s="11">
        <f t="shared" si="183"/>
        <v>0</v>
      </c>
      <c r="AJ270" s="11" t="str">
        <f t="shared" si="184"/>
        <v/>
      </c>
      <c r="AK270" s="11" t="str">
        <f t="shared" si="185"/>
        <v/>
      </c>
      <c r="AL270" s="11">
        <f t="shared" si="186"/>
        <v>0</v>
      </c>
      <c r="AM270" s="11" t="str">
        <f t="shared" si="187"/>
        <v/>
      </c>
      <c r="AN270" s="11" t="str">
        <f t="shared" si="188"/>
        <v/>
      </c>
      <c r="AO270" s="4">
        <f t="shared" si="189"/>
        <v>1.0183304919629808</v>
      </c>
      <c r="AP270" s="169"/>
      <c r="AQ270" s="170">
        <f t="shared" si="190"/>
        <v>0</v>
      </c>
      <c r="AR270" s="170">
        <f t="shared" si="155"/>
        <v>0</v>
      </c>
      <c r="AS270" s="7"/>
      <c r="AT270" s="4">
        <f t="shared" si="191"/>
        <v>1.0389028251339503</v>
      </c>
      <c r="AU270" s="4"/>
      <c r="AV270" s="5">
        <f t="shared" si="192"/>
        <v>0</v>
      </c>
      <c r="AW270" s="7"/>
    </row>
    <row r="271" spans="5:49" x14ac:dyDescent="0.25">
      <c r="E271" s="3">
        <v>86.06</v>
      </c>
      <c r="F271" s="3">
        <v>83.82</v>
      </c>
      <c r="G271" s="13">
        <f t="shared" si="156"/>
        <v>-1.6569534910296002E-2</v>
      </c>
      <c r="H271" s="13">
        <f t="shared" si="157"/>
        <v>-1.1906165271719948E-2</v>
      </c>
      <c r="I271" s="4">
        <f t="shared" si="158"/>
        <v>1.0267239322357433</v>
      </c>
      <c r="J271" s="5">
        <f t="shared" si="159"/>
        <v>734</v>
      </c>
      <c r="K271" s="4">
        <f t="shared" si="160"/>
        <v>1.0103997400064997</v>
      </c>
      <c r="L271" s="4">
        <f t="shared" si="161"/>
        <v>1.0131865736704446</v>
      </c>
      <c r="M271" s="4">
        <f t="shared" si="162"/>
        <v>1.0144658753709199</v>
      </c>
      <c r="N271" s="4">
        <f t="shared" si="163"/>
        <v>1.0828940432261467</v>
      </c>
      <c r="O271" s="4">
        <f t="shared" si="164"/>
        <v>1.0841512890982856</v>
      </c>
      <c r="P271" s="4">
        <f t="shared" si="165"/>
        <v>1.0857984017944764</v>
      </c>
      <c r="Q271" s="4">
        <f t="shared" si="166"/>
        <v>1.0501364138587117</v>
      </c>
      <c r="R271" s="5">
        <f t="shared" si="169"/>
        <v>0</v>
      </c>
      <c r="S271" s="3" t="str">
        <f t="shared" si="170"/>
        <v/>
      </c>
      <c r="T271" s="3" t="str">
        <f t="shared" si="171"/>
        <v/>
      </c>
      <c r="U271" s="5">
        <f t="shared" si="172"/>
        <v>0</v>
      </c>
      <c r="V271" s="3" t="str">
        <f t="shared" si="173"/>
        <v/>
      </c>
      <c r="W271" s="3" t="str">
        <f t="shared" si="174"/>
        <v/>
      </c>
      <c r="X271" s="5">
        <f t="shared" si="167"/>
        <v>0</v>
      </c>
      <c r="Y271" s="3" t="str">
        <f t="shared" si="175"/>
        <v/>
      </c>
      <c r="Z271" s="3" t="str">
        <f t="shared" si="176"/>
        <v/>
      </c>
      <c r="AA271" s="5" t="str">
        <f t="shared" si="168"/>
        <v>No action</v>
      </c>
      <c r="AB271" s="5" t="str">
        <f t="shared" si="193"/>
        <v xml:space="preserve"> </v>
      </c>
      <c r="AC271" s="5">
        <f t="shared" si="177"/>
        <v>0</v>
      </c>
      <c r="AD271" s="3" t="str">
        <f t="shared" si="178"/>
        <v/>
      </c>
      <c r="AE271" s="3" t="str">
        <f t="shared" si="179"/>
        <v/>
      </c>
      <c r="AF271" s="11">
        <f t="shared" si="180"/>
        <v>0</v>
      </c>
      <c r="AG271" s="3" t="str">
        <f t="shared" si="181"/>
        <v/>
      </c>
      <c r="AH271" s="3" t="str">
        <f t="shared" si="182"/>
        <v/>
      </c>
      <c r="AI271" s="11">
        <f t="shared" si="183"/>
        <v>0</v>
      </c>
      <c r="AJ271" s="11" t="str">
        <f t="shared" si="184"/>
        <v/>
      </c>
      <c r="AK271" s="11" t="str">
        <f t="shared" si="185"/>
        <v/>
      </c>
      <c r="AL271" s="11">
        <f t="shared" si="186"/>
        <v>0</v>
      </c>
      <c r="AM271" s="11" t="str">
        <f t="shared" si="187"/>
        <v/>
      </c>
      <c r="AN271" s="11" t="str">
        <f t="shared" si="188"/>
        <v/>
      </c>
      <c r="AO271" s="4">
        <f t="shared" si="189"/>
        <v>1.0164566929133858</v>
      </c>
      <c r="AP271" s="169"/>
      <c r="AQ271" s="170">
        <f t="shared" si="190"/>
        <v>0</v>
      </c>
      <c r="AR271" s="170">
        <f t="shared" si="155"/>
        <v>0</v>
      </c>
      <c r="AS271" s="7"/>
      <c r="AT271" s="4">
        <f t="shared" si="191"/>
        <v>1.0369911715581008</v>
      </c>
      <c r="AU271" s="4"/>
      <c r="AV271" s="5">
        <f t="shared" si="192"/>
        <v>0</v>
      </c>
      <c r="AW271" s="7"/>
    </row>
    <row r="272" spans="5:49" x14ac:dyDescent="0.25">
      <c r="E272" s="3">
        <v>87.51</v>
      </c>
      <c r="F272" s="3">
        <v>84.83</v>
      </c>
      <c r="G272" s="13">
        <f t="shared" si="156"/>
        <v>-1.0515603799185813E-2</v>
      </c>
      <c r="H272" s="13">
        <f t="shared" si="157"/>
        <v>-1.1305361305361306E-2</v>
      </c>
      <c r="I272" s="4">
        <f t="shared" si="158"/>
        <v>1.0315925969586233</v>
      </c>
      <c r="J272" s="5">
        <f t="shared" si="159"/>
        <v>703</v>
      </c>
      <c r="K272" s="4">
        <f t="shared" si="160"/>
        <v>1.0103997400064997</v>
      </c>
      <c r="L272" s="4">
        <f t="shared" si="161"/>
        <v>1.0131865736704446</v>
      </c>
      <c r="M272" s="4">
        <f t="shared" si="162"/>
        <v>1.0144658753709199</v>
      </c>
      <c r="N272" s="4">
        <f t="shared" si="163"/>
        <v>1.0828940432261467</v>
      </c>
      <c r="O272" s="4">
        <f t="shared" si="164"/>
        <v>1.0841512890982856</v>
      </c>
      <c r="P272" s="4">
        <f t="shared" si="165"/>
        <v>1.0857984017944764</v>
      </c>
      <c r="Q272" s="4">
        <f t="shared" si="166"/>
        <v>1.0501364138587117</v>
      </c>
      <c r="R272" s="5">
        <f t="shared" si="169"/>
        <v>0</v>
      </c>
      <c r="S272" s="3" t="str">
        <f t="shared" si="170"/>
        <v/>
      </c>
      <c r="T272" s="3" t="str">
        <f t="shared" si="171"/>
        <v/>
      </c>
      <c r="U272" s="5">
        <f t="shared" si="172"/>
        <v>0</v>
      </c>
      <c r="V272" s="3" t="str">
        <f t="shared" si="173"/>
        <v/>
      </c>
      <c r="W272" s="3" t="str">
        <f t="shared" si="174"/>
        <v/>
      </c>
      <c r="X272" s="5">
        <f t="shared" si="167"/>
        <v>0</v>
      </c>
      <c r="Y272" s="3" t="str">
        <f t="shared" si="175"/>
        <v/>
      </c>
      <c r="Z272" s="3" t="str">
        <f t="shared" si="176"/>
        <v/>
      </c>
      <c r="AA272" s="5" t="str">
        <f t="shared" si="168"/>
        <v>No action</v>
      </c>
      <c r="AB272" s="5" t="str">
        <f t="shared" si="193"/>
        <v xml:space="preserve"> </v>
      </c>
      <c r="AC272" s="5">
        <f t="shared" si="177"/>
        <v>0</v>
      </c>
      <c r="AD272" s="3" t="str">
        <f t="shared" si="178"/>
        <v/>
      </c>
      <c r="AE272" s="3" t="str">
        <f t="shared" si="179"/>
        <v/>
      </c>
      <c r="AF272" s="11">
        <f t="shared" si="180"/>
        <v>0</v>
      </c>
      <c r="AG272" s="3" t="str">
        <f t="shared" si="181"/>
        <v/>
      </c>
      <c r="AH272" s="3" t="str">
        <f t="shared" si="182"/>
        <v/>
      </c>
      <c r="AI272" s="11">
        <f t="shared" si="183"/>
        <v>0</v>
      </c>
      <c r="AJ272" s="11" t="str">
        <f t="shared" si="184"/>
        <v/>
      </c>
      <c r="AK272" s="11" t="str">
        <f t="shared" si="185"/>
        <v/>
      </c>
      <c r="AL272" s="11">
        <f t="shared" si="186"/>
        <v>0</v>
      </c>
      <c r="AM272" s="11" t="str">
        <f t="shared" si="187"/>
        <v/>
      </c>
      <c r="AN272" s="11" t="str">
        <f t="shared" si="188"/>
        <v/>
      </c>
      <c r="AO272" s="4">
        <f t="shared" si="189"/>
        <v>1.0212766709890371</v>
      </c>
      <c r="AP272" s="169"/>
      <c r="AQ272" s="170">
        <f t="shared" si="190"/>
        <v>0</v>
      </c>
      <c r="AR272" s="170">
        <f t="shared" si="155"/>
        <v>0</v>
      </c>
      <c r="AS272" s="7"/>
      <c r="AT272" s="4">
        <f t="shared" si="191"/>
        <v>1.0419085229282095</v>
      </c>
      <c r="AU272" s="4"/>
      <c r="AV272" s="5">
        <f t="shared" si="192"/>
        <v>0</v>
      </c>
      <c r="AW272" s="7"/>
    </row>
    <row r="273" spans="5:49" x14ac:dyDescent="0.25">
      <c r="E273" s="3">
        <v>88.44</v>
      </c>
      <c r="F273" s="3">
        <v>85.8</v>
      </c>
      <c r="G273" s="13">
        <f t="shared" si="156"/>
        <v>6.788866259335169E-4</v>
      </c>
      <c r="H273" s="13">
        <f t="shared" si="157"/>
        <v>2.9222676797193703E-3</v>
      </c>
      <c r="I273" s="4">
        <f t="shared" si="158"/>
        <v>1.0307692307692309</v>
      </c>
      <c r="J273" s="5">
        <f t="shared" si="159"/>
        <v>712</v>
      </c>
      <c r="K273" s="4">
        <f t="shared" si="160"/>
        <v>1.0103997400064997</v>
      </c>
      <c r="L273" s="4">
        <f t="shared" si="161"/>
        <v>1.0131865736704446</v>
      </c>
      <c r="M273" s="4">
        <f t="shared" si="162"/>
        <v>1.0144658753709199</v>
      </c>
      <c r="N273" s="4">
        <f t="shared" si="163"/>
        <v>1.0828940432261467</v>
      </c>
      <c r="O273" s="4">
        <f t="shared" si="164"/>
        <v>1.0841512890982856</v>
      </c>
      <c r="P273" s="4">
        <f t="shared" si="165"/>
        <v>1.0857984017944764</v>
      </c>
      <c r="Q273" s="4">
        <f t="shared" si="166"/>
        <v>1.0501364138587117</v>
      </c>
      <c r="R273" s="5">
        <f t="shared" si="169"/>
        <v>0</v>
      </c>
      <c r="S273" s="3" t="str">
        <f t="shared" si="170"/>
        <v/>
      </c>
      <c r="T273" s="3" t="str">
        <f t="shared" si="171"/>
        <v/>
      </c>
      <c r="U273" s="5">
        <f t="shared" si="172"/>
        <v>0</v>
      </c>
      <c r="V273" s="3" t="str">
        <f t="shared" si="173"/>
        <v/>
      </c>
      <c r="W273" s="3" t="str">
        <f t="shared" si="174"/>
        <v/>
      </c>
      <c r="X273" s="5">
        <f t="shared" si="167"/>
        <v>0</v>
      </c>
      <c r="Y273" s="3" t="str">
        <f t="shared" si="175"/>
        <v/>
      </c>
      <c r="Z273" s="3" t="str">
        <f t="shared" si="176"/>
        <v/>
      </c>
      <c r="AA273" s="5" t="str">
        <f t="shared" si="168"/>
        <v>No action</v>
      </c>
      <c r="AB273" s="5" t="str">
        <f t="shared" si="193"/>
        <v xml:space="preserve"> </v>
      </c>
      <c r="AC273" s="5">
        <f t="shared" si="177"/>
        <v>0</v>
      </c>
      <c r="AD273" s="3" t="str">
        <f t="shared" si="178"/>
        <v/>
      </c>
      <c r="AE273" s="3" t="str">
        <f t="shared" si="179"/>
        <v/>
      </c>
      <c r="AF273" s="11">
        <f t="shared" si="180"/>
        <v>0</v>
      </c>
      <c r="AG273" s="3" t="str">
        <f t="shared" si="181"/>
        <v/>
      </c>
      <c r="AH273" s="3" t="str">
        <f t="shared" si="182"/>
        <v/>
      </c>
      <c r="AI273" s="11">
        <f t="shared" si="183"/>
        <v>0</v>
      </c>
      <c r="AJ273" s="11" t="str">
        <f t="shared" si="184"/>
        <v/>
      </c>
      <c r="AK273" s="11" t="str">
        <f t="shared" si="185"/>
        <v/>
      </c>
      <c r="AL273" s="11">
        <f t="shared" si="186"/>
        <v>0</v>
      </c>
      <c r="AM273" s="11" t="str">
        <f t="shared" si="187"/>
        <v/>
      </c>
      <c r="AN273" s="11" t="str">
        <f t="shared" si="188"/>
        <v/>
      </c>
      <c r="AO273" s="4">
        <f t="shared" si="189"/>
        <v>1.0204615384615385</v>
      </c>
      <c r="AP273" s="169"/>
      <c r="AQ273" s="170">
        <f t="shared" si="190"/>
        <v>0</v>
      </c>
      <c r="AR273" s="170">
        <f t="shared" si="155"/>
        <v>0</v>
      </c>
      <c r="AS273" s="7"/>
      <c r="AT273" s="4">
        <f t="shared" si="191"/>
        <v>1.0410769230769232</v>
      </c>
      <c r="AU273" s="4"/>
      <c r="AV273" s="5">
        <f t="shared" si="192"/>
        <v>0</v>
      </c>
      <c r="AW273" s="7"/>
    </row>
    <row r="274" spans="5:49" x14ac:dyDescent="0.25">
      <c r="E274" s="3">
        <v>88.38</v>
      </c>
      <c r="F274" s="3">
        <v>85.55</v>
      </c>
      <c r="G274" s="13">
        <f t="shared" si="156"/>
        <v>5.5751507566275116E-3</v>
      </c>
      <c r="H274" s="13">
        <f t="shared" si="157"/>
        <v>4.815597838853547E-3</v>
      </c>
      <c r="I274" s="4">
        <f t="shared" si="158"/>
        <v>1.0330800701344243</v>
      </c>
      <c r="J274" s="5">
        <f t="shared" si="159"/>
        <v>685</v>
      </c>
      <c r="K274" s="4">
        <f t="shared" si="160"/>
        <v>1.0103997400064997</v>
      </c>
      <c r="L274" s="4">
        <f t="shared" si="161"/>
        <v>1.0131865736704446</v>
      </c>
      <c r="M274" s="4">
        <f t="shared" si="162"/>
        <v>1.0144658753709199</v>
      </c>
      <c r="N274" s="4">
        <f t="shared" si="163"/>
        <v>1.0828940432261467</v>
      </c>
      <c r="O274" s="4">
        <f t="shared" si="164"/>
        <v>1.0841512890982856</v>
      </c>
      <c r="P274" s="4">
        <f t="shared" si="165"/>
        <v>1.0857984017944764</v>
      </c>
      <c r="Q274" s="4">
        <f t="shared" si="166"/>
        <v>1.0501364138587117</v>
      </c>
      <c r="R274" s="5">
        <f t="shared" si="169"/>
        <v>0</v>
      </c>
      <c r="S274" s="3" t="str">
        <f t="shared" si="170"/>
        <v/>
      </c>
      <c r="T274" s="3" t="str">
        <f t="shared" si="171"/>
        <v/>
      </c>
      <c r="U274" s="5">
        <f t="shared" si="172"/>
        <v>0</v>
      </c>
      <c r="V274" s="3" t="str">
        <f t="shared" si="173"/>
        <v/>
      </c>
      <c r="W274" s="3" t="str">
        <f t="shared" si="174"/>
        <v/>
      </c>
      <c r="X274" s="5">
        <f t="shared" si="167"/>
        <v>0</v>
      </c>
      <c r="Y274" s="3" t="str">
        <f t="shared" si="175"/>
        <v/>
      </c>
      <c r="Z274" s="3" t="str">
        <f t="shared" si="176"/>
        <v/>
      </c>
      <c r="AA274" s="5" t="str">
        <f t="shared" si="168"/>
        <v>No action</v>
      </c>
      <c r="AB274" s="5" t="str">
        <f t="shared" si="193"/>
        <v xml:space="preserve"> </v>
      </c>
      <c r="AC274" s="5">
        <f t="shared" si="177"/>
        <v>0</v>
      </c>
      <c r="AD274" s="3" t="str">
        <f t="shared" si="178"/>
        <v/>
      </c>
      <c r="AE274" s="3" t="str">
        <f t="shared" si="179"/>
        <v/>
      </c>
      <c r="AF274" s="11">
        <f t="shared" si="180"/>
        <v>0</v>
      </c>
      <c r="AG274" s="3" t="str">
        <f t="shared" si="181"/>
        <v/>
      </c>
      <c r="AH274" s="3" t="str">
        <f t="shared" si="182"/>
        <v/>
      </c>
      <c r="AI274" s="11">
        <f t="shared" si="183"/>
        <v>0</v>
      </c>
      <c r="AJ274" s="11" t="str">
        <f t="shared" si="184"/>
        <v/>
      </c>
      <c r="AK274" s="11" t="str">
        <f t="shared" si="185"/>
        <v/>
      </c>
      <c r="AL274" s="11">
        <f t="shared" si="186"/>
        <v>0</v>
      </c>
      <c r="AM274" s="11" t="str">
        <f t="shared" si="187"/>
        <v/>
      </c>
      <c r="AN274" s="11" t="str">
        <f t="shared" si="188"/>
        <v/>
      </c>
      <c r="AO274" s="4">
        <f t="shared" si="189"/>
        <v>1.02274926943308</v>
      </c>
      <c r="AP274" s="169"/>
      <c r="AQ274" s="170">
        <f t="shared" si="190"/>
        <v>0</v>
      </c>
      <c r="AR274" s="170">
        <f t="shared" si="155"/>
        <v>0</v>
      </c>
      <c r="AS274" s="7"/>
      <c r="AT274" s="4">
        <f t="shared" si="191"/>
        <v>1.0434108708357686</v>
      </c>
      <c r="AU274" s="4"/>
      <c r="AV274" s="5">
        <f t="shared" si="192"/>
        <v>0</v>
      </c>
      <c r="AW274" s="7"/>
    </row>
    <row r="275" spans="5:49" x14ac:dyDescent="0.25">
      <c r="E275" s="3">
        <v>87.89</v>
      </c>
      <c r="F275" s="3">
        <v>85.14</v>
      </c>
      <c r="G275" s="13">
        <f t="shared" si="156"/>
        <v>1.8778254317839416E-2</v>
      </c>
      <c r="H275" s="13">
        <f t="shared" si="157"/>
        <v>2.1966150522146233E-2</v>
      </c>
      <c r="I275" s="4">
        <f t="shared" si="158"/>
        <v>1.0322997416020672</v>
      </c>
      <c r="J275" s="5">
        <f t="shared" si="159"/>
        <v>694</v>
      </c>
      <c r="K275" s="4">
        <f t="shared" si="160"/>
        <v>1.0103997400064997</v>
      </c>
      <c r="L275" s="4">
        <f t="shared" si="161"/>
        <v>1.0131865736704446</v>
      </c>
      <c r="M275" s="4">
        <f t="shared" si="162"/>
        <v>1.0144658753709199</v>
      </c>
      <c r="N275" s="4">
        <f t="shared" si="163"/>
        <v>1.0828940432261467</v>
      </c>
      <c r="O275" s="4">
        <f t="shared" si="164"/>
        <v>1.0841512890982856</v>
      </c>
      <c r="P275" s="4">
        <f t="shared" si="165"/>
        <v>1.0857984017944764</v>
      </c>
      <c r="Q275" s="4">
        <f t="shared" si="166"/>
        <v>1.0501364138587117</v>
      </c>
      <c r="R275" s="5">
        <f t="shared" si="169"/>
        <v>0</v>
      </c>
      <c r="S275" s="3" t="str">
        <f t="shared" si="170"/>
        <v/>
      </c>
      <c r="T275" s="3" t="str">
        <f t="shared" si="171"/>
        <v/>
      </c>
      <c r="U275" s="5">
        <f t="shared" si="172"/>
        <v>0</v>
      </c>
      <c r="V275" s="3" t="str">
        <f t="shared" si="173"/>
        <v/>
      </c>
      <c r="W275" s="3" t="str">
        <f t="shared" si="174"/>
        <v/>
      </c>
      <c r="X275" s="5">
        <f t="shared" si="167"/>
        <v>0</v>
      </c>
      <c r="Y275" s="3" t="str">
        <f t="shared" si="175"/>
        <v/>
      </c>
      <c r="Z275" s="3" t="str">
        <f t="shared" si="176"/>
        <v/>
      </c>
      <c r="AA275" s="5" t="str">
        <f t="shared" si="168"/>
        <v>No action</v>
      </c>
      <c r="AB275" s="5" t="str">
        <f t="shared" si="193"/>
        <v xml:space="preserve"> </v>
      </c>
      <c r="AC275" s="5">
        <f t="shared" si="177"/>
        <v>0</v>
      </c>
      <c r="AD275" s="3" t="str">
        <f t="shared" si="178"/>
        <v/>
      </c>
      <c r="AE275" s="3" t="str">
        <f t="shared" si="179"/>
        <v/>
      </c>
      <c r="AF275" s="11">
        <f t="shared" si="180"/>
        <v>0</v>
      </c>
      <c r="AG275" s="3" t="str">
        <f t="shared" si="181"/>
        <v/>
      </c>
      <c r="AH275" s="3" t="str">
        <f t="shared" si="182"/>
        <v/>
      </c>
      <c r="AI275" s="11">
        <f t="shared" si="183"/>
        <v>0</v>
      </c>
      <c r="AJ275" s="11" t="str">
        <f t="shared" si="184"/>
        <v/>
      </c>
      <c r="AK275" s="11" t="str">
        <f t="shared" si="185"/>
        <v/>
      </c>
      <c r="AL275" s="11">
        <f t="shared" si="186"/>
        <v>0</v>
      </c>
      <c r="AM275" s="11" t="str">
        <f t="shared" si="187"/>
        <v/>
      </c>
      <c r="AN275" s="11" t="str">
        <f t="shared" si="188"/>
        <v/>
      </c>
      <c r="AO275" s="4">
        <f t="shared" si="189"/>
        <v>1.0219767441860466</v>
      </c>
      <c r="AP275" s="169"/>
      <c r="AQ275" s="170">
        <f t="shared" si="190"/>
        <v>0</v>
      </c>
      <c r="AR275" s="170">
        <f t="shared" si="155"/>
        <v>0</v>
      </c>
      <c r="AS275" s="7"/>
      <c r="AT275" s="4">
        <f t="shared" si="191"/>
        <v>1.0426227390180878</v>
      </c>
      <c r="AU275" s="4"/>
      <c r="AV275" s="5">
        <f t="shared" si="192"/>
        <v>0</v>
      </c>
      <c r="AW275" s="7"/>
    </row>
    <row r="276" spans="5:49" x14ac:dyDescent="0.25">
      <c r="E276" s="3">
        <v>86.27</v>
      </c>
      <c r="F276" s="3">
        <v>83.31</v>
      </c>
      <c r="G276" s="13">
        <f t="shared" si="156"/>
        <v>-2.1882086167800519E-2</v>
      </c>
      <c r="H276" s="13">
        <f t="shared" si="157"/>
        <v>-2.6752336448598091E-2</v>
      </c>
      <c r="I276" s="4">
        <f t="shared" si="158"/>
        <v>1.0355299483855478</v>
      </c>
      <c r="J276" s="5">
        <f t="shared" si="159"/>
        <v>657</v>
      </c>
      <c r="K276" s="4">
        <f t="shared" si="160"/>
        <v>1.0103997400064997</v>
      </c>
      <c r="L276" s="4">
        <f t="shared" si="161"/>
        <v>1.0131865736704446</v>
      </c>
      <c r="M276" s="4">
        <f t="shared" si="162"/>
        <v>1.0144658753709199</v>
      </c>
      <c r="N276" s="4">
        <f t="shared" si="163"/>
        <v>1.0828940432261467</v>
      </c>
      <c r="O276" s="4">
        <f t="shared" si="164"/>
        <v>1.0841512890982856</v>
      </c>
      <c r="P276" s="4">
        <f t="shared" si="165"/>
        <v>1.0857984017944764</v>
      </c>
      <c r="Q276" s="4">
        <f t="shared" si="166"/>
        <v>1.0501364138587117</v>
      </c>
      <c r="R276" s="5">
        <f t="shared" si="169"/>
        <v>0</v>
      </c>
      <c r="S276" s="3" t="str">
        <f t="shared" si="170"/>
        <v/>
      </c>
      <c r="T276" s="3" t="str">
        <f t="shared" si="171"/>
        <v/>
      </c>
      <c r="U276" s="5">
        <f t="shared" si="172"/>
        <v>0</v>
      </c>
      <c r="V276" s="3" t="str">
        <f t="shared" si="173"/>
        <v/>
      </c>
      <c r="W276" s="3" t="str">
        <f t="shared" si="174"/>
        <v/>
      </c>
      <c r="X276" s="5">
        <f t="shared" si="167"/>
        <v>0</v>
      </c>
      <c r="Y276" s="3" t="str">
        <f t="shared" si="175"/>
        <v/>
      </c>
      <c r="Z276" s="3" t="str">
        <f t="shared" si="176"/>
        <v/>
      </c>
      <c r="AA276" s="5" t="str">
        <f t="shared" si="168"/>
        <v>No action</v>
      </c>
      <c r="AB276" s="5" t="str">
        <f t="shared" si="193"/>
        <v xml:space="preserve"> </v>
      </c>
      <c r="AC276" s="5">
        <f t="shared" si="177"/>
        <v>0</v>
      </c>
      <c r="AD276" s="3" t="str">
        <f t="shared" si="178"/>
        <v/>
      </c>
      <c r="AE276" s="3" t="str">
        <f t="shared" si="179"/>
        <v/>
      </c>
      <c r="AF276" s="11">
        <f t="shared" si="180"/>
        <v>0</v>
      </c>
      <c r="AG276" s="3" t="str">
        <f t="shared" si="181"/>
        <v/>
      </c>
      <c r="AH276" s="3" t="str">
        <f t="shared" si="182"/>
        <v/>
      </c>
      <c r="AI276" s="11">
        <f t="shared" si="183"/>
        <v>0</v>
      </c>
      <c r="AJ276" s="11" t="str">
        <f t="shared" si="184"/>
        <v/>
      </c>
      <c r="AK276" s="11" t="str">
        <f t="shared" si="185"/>
        <v/>
      </c>
      <c r="AL276" s="11">
        <f t="shared" si="186"/>
        <v>0</v>
      </c>
      <c r="AM276" s="11" t="str">
        <f t="shared" si="187"/>
        <v/>
      </c>
      <c r="AN276" s="11" t="str">
        <f t="shared" si="188"/>
        <v/>
      </c>
      <c r="AO276" s="4">
        <f t="shared" si="189"/>
        <v>1.0251746489016924</v>
      </c>
      <c r="AP276" s="169"/>
      <c r="AQ276" s="170">
        <f t="shared" si="190"/>
        <v>0</v>
      </c>
      <c r="AR276" s="170">
        <f t="shared" si="155"/>
        <v>0</v>
      </c>
      <c r="AS276" s="7"/>
      <c r="AT276" s="4">
        <f t="shared" si="191"/>
        <v>1.0458852478694032</v>
      </c>
      <c r="AU276" s="4"/>
      <c r="AV276" s="5">
        <f t="shared" si="192"/>
        <v>0</v>
      </c>
      <c r="AW276" s="7"/>
    </row>
    <row r="277" spans="5:49" x14ac:dyDescent="0.25">
      <c r="E277" s="3">
        <v>88.2</v>
      </c>
      <c r="F277" s="3">
        <v>85.6</v>
      </c>
      <c r="G277" s="13">
        <f t="shared" si="156"/>
        <v>-6.0851926977686377E-3</v>
      </c>
      <c r="H277" s="13">
        <f t="shared" si="157"/>
        <v>-2.0034344590726949E-2</v>
      </c>
      <c r="I277" s="4">
        <f t="shared" si="158"/>
        <v>1.030373831775701</v>
      </c>
      <c r="J277" s="5">
        <f t="shared" si="159"/>
        <v>715</v>
      </c>
      <c r="K277" s="4">
        <f t="shared" si="160"/>
        <v>1.0103997400064997</v>
      </c>
      <c r="L277" s="4">
        <f t="shared" si="161"/>
        <v>1.0131865736704446</v>
      </c>
      <c r="M277" s="4">
        <f t="shared" si="162"/>
        <v>1.0144658753709199</v>
      </c>
      <c r="N277" s="4">
        <f t="shared" si="163"/>
        <v>1.0828940432261467</v>
      </c>
      <c r="O277" s="4">
        <f t="shared" si="164"/>
        <v>1.0841512890982856</v>
      </c>
      <c r="P277" s="4">
        <f t="shared" si="165"/>
        <v>1.0857984017944764</v>
      </c>
      <c r="Q277" s="4">
        <f t="shared" si="166"/>
        <v>1.0501364138587117</v>
      </c>
      <c r="R277" s="5">
        <f t="shared" si="169"/>
        <v>0</v>
      </c>
      <c r="S277" s="3" t="str">
        <f t="shared" si="170"/>
        <v/>
      </c>
      <c r="T277" s="3" t="str">
        <f t="shared" si="171"/>
        <v/>
      </c>
      <c r="U277" s="5">
        <f t="shared" si="172"/>
        <v>0</v>
      </c>
      <c r="V277" s="3" t="str">
        <f t="shared" si="173"/>
        <v/>
      </c>
      <c r="W277" s="3" t="str">
        <f t="shared" si="174"/>
        <v/>
      </c>
      <c r="X277" s="5">
        <f t="shared" si="167"/>
        <v>0</v>
      </c>
      <c r="Y277" s="3" t="str">
        <f t="shared" si="175"/>
        <v/>
      </c>
      <c r="Z277" s="3" t="str">
        <f t="shared" si="176"/>
        <v/>
      </c>
      <c r="AA277" s="5" t="str">
        <f t="shared" si="168"/>
        <v>No action</v>
      </c>
      <c r="AB277" s="5" t="str">
        <f t="shared" si="193"/>
        <v xml:space="preserve"> </v>
      </c>
      <c r="AC277" s="5">
        <f t="shared" si="177"/>
        <v>0</v>
      </c>
      <c r="AD277" s="3" t="str">
        <f t="shared" si="178"/>
        <v/>
      </c>
      <c r="AE277" s="3" t="str">
        <f t="shared" si="179"/>
        <v/>
      </c>
      <c r="AF277" s="11">
        <f t="shared" si="180"/>
        <v>0</v>
      </c>
      <c r="AG277" s="3" t="str">
        <f t="shared" si="181"/>
        <v/>
      </c>
      <c r="AH277" s="3" t="str">
        <f t="shared" si="182"/>
        <v/>
      </c>
      <c r="AI277" s="11">
        <f t="shared" si="183"/>
        <v>0</v>
      </c>
      <c r="AJ277" s="11" t="str">
        <f t="shared" si="184"/>
        <v/>
      </c>
      <c r="AK277" s="11" t="str">
        <f t="shared" si="185"/>
        <v/>
      </c>
      <c r="AL277" s="11">
        <f t="shared" si="186"/>
        <v>0</v>
      </c>
      <c r="AM277" s="11" t="str">
        <f t="shared" si="187"/>
        <v/>
      </c>
      <c r="AN277" s="11" t="str">
        <f t="shared" si="188"/>
        <v/>
      </c>
      <c r="AO277" s="4">
        <f t="shared" si="189"/>
        <v>1.0200700934579439</v>
      </c>
      <c r="AP277" s="169"/>
      <c r="AQ277" s="170">
        <f t="shared" si="190"/>
        <v>0</v>
      </c>
      <c r="AR277" s="170">
        <f t="shared" si="155"/>
        <v>0</v>
      </c>
      <c r="AS277" s="7"/>
      <c r="AT277" s="4">
        <f t="shared" si="191"/>
        <v>1.0406775700934581</v>
      </c>
      <c r="AU277" s="4"/>
      <c r="AV277" s="5">
        <f t="shared" si="192"/>
        <v>0</v>
      </c>
      <c r="AW277" s="7"/>
    </row>
    <row r="278" spans="5:49" x14ac:dyDescent="0.25">
      <c r="E278" s="3">
        <v>88.74</v>
      </c>
      <c r="F278" s="3">
        <v>87.35</v>
      </c>
      <c r="G278" s="13">
        <f t="shared" si="156"/>
        <v>6.4647839401155149E-3</v>
      </c>
      <c r="H278" s="13">
        <f t="shared" si="157"/>
        <v>8.5440480314051825E-3</v>
      </c>
      <c r="I278" s="4">
        <f t="shared" si="158"/>
        <v>1.0159129937034916</v>
      </c>
      <c r="J278" s="5">
        <f t="shared" si="159"/>
        <v>806</v>
      </c>
      <c r="K278" s="4">
        <f t="shared" si="160"/>
        <v>1.0103997400064997</v>
      </c>
      <c r="L278" s="4">
        <f t="shared" si="161"/>
        <v>1.0131865736704446</v>
      </c>
      <c r="M278" s="4">
        <f t="shared" si="162"/>
        <v>1.0144658753709199</v>
      </c>
      <c r="N278" s="4">
        <f t="shared" si="163"/>
        <v>1.0828940432261467</v>
      </c>
      <c r="O278" s="4">
        <f t="shared" si="164"/>
        <v>1.0841512890982856</v>
      </c>
      <c r="P278" s="4">
        <f t="shared" si="165"/>
        <v>1.0857984017944764</v>
      </c>
      <c r="Q278" s="4">
        <f t="shared" si="166"/>
        <v>1.0501364138587117</v>
      </c>
      <c r="R278" s="5">
        <f t="shared" si="169"/>
        <v>0</v>
      </c>
      <c r="S278" s="3" t="str">
        <f t="shared" si="170"/>
        <v/>
      </c>
      <c r="T278" s="3" t="str">
        <f t="shared" si="171"/>
        <v/>
      </c>
      <c r="U278" s="5">
        <f t="shared" si="172"/>
        <v>0</v>
      </c>
      <c r="V278" s="3" t="str">
        <f t="shared" si="173"/>
        <v/>
      </c>
      <c r="W278" s="3" t="str">
        <f t="shared" si="174"/>
        <v/>
      </c>
      <c r="X278" s="5">
        <f t="shared" si="167"/>
        <v>0</v>
      </c>
      <c r="Y278" s="3" t="str">
        <f t="shared" si="175"/>
        <v/>
      </c>
      <c r="Z278" s="3" t="str">
        <f t="shared" si="176"/>
        <v/>
      </c>
      <c r="AA278" s="5" t="str">
        <f t="shared" si="168"/>
        <v>No action</v>
      </c>
      <c r="AB278" s="5" t="str">
        <f t="shared" si="193"/>
        <v xml:space="preserve"> </v>
      </c>
      <c r="AC278" s="5">
        <f t="shared" si="177"/>
        <v>0</v>
      </c>
      <c r="AD278" s="3" t="str">
        <f t="shared" si="178"/>
        <v/>
      </c>
      <c r="AE278" s="3" t="str">
        <f t="shared" si="179"/>
        <v/>
      </c>
      <c r="AF278" s="11">
        <f t="shared" si="180"/>
        <v>0</v>
      </c>
      <c r="AG278" s="3" t="str">
        <f t="shared" si="181"/>
        <v/>
      </c>
      <c r="AH278" s="3" t="str">
        <f t="shared" si="182"/>
        <v/>
      </c>
      <c r="AI278" s="11">
        <f t="shared" si="183"/>
        <v>0</v>
      </c>
      <c r="AJ278" s="11" t="str">
        <f t="shared" si="184"/>
        <v/>
      </c>
      <c r="AK278" s="11" t="str">
        <f t="shared" si="185"/>
        <v/>
      </c>
      <c r="AL278" s="11">
        <f t="shared" si="186"/>
        <v>0</v>
      </c>
      <c r="AM278" s="11" t="str">
        <f t="shared" si="187"/>
        <v/>
      </c>
      <c r="AN278" s="11" t="str">
        <f t="shared" si="188"/>
        <v/>
      </c>
      <c r="AO278" s="4">
        <f t="shared" si="189"/>
        <v>1.0057538637664567</v>
      </c>
      <c r="AP278" s="169"/>
      <c r="AQ278" s="170">
        <f t="shared" si="190"/>
        <v>0</v>
      </c>
      <c r="AR278" s="170">
        <f t="shared" si="155"/>
        <v>0</v>
      </c>
      <c r="AS278" s="7"/>
      <c r="AT278" s="4">
        <f t="shared" si="191"/>
        <v>1.0260721236405266</v>
      </c>
      <c r="AU278" s="4"/>
      <c r="AV278" s="5">
        <f t="shared" si="192"/>
        <v>0</v>
      </c>
      <c r="AW278" s="7"/>
    </row>
    <row r="279" spans="5:49" x14ac:dyDescent="0.25">
      <c r="E279" s="3">
        <v>88.17</v>
      </c>
      <c r="F279" s="3">
        <v>86.61</v>
      </c>
      <c r="G279" s="13">
        <f t="shared" si="156"/>
        <v>-3.9539087211928337E-3</v>
      </c>
      <c r="H279" s="13">
        <f t="shared" si="157"/>
        <v>-2.4187975120939509E-3</v>
      </c>
      <c r="I279" s="4">
        <f t="shared" si="158"/>
        <v>1.0180117769310704</v>
      </c>
      <c r="J279" s="5">
        <f t="shared" si="159"/>
        <v>794</v>
      </c>
      <c r="K279" s="4">
        <f t="shared" si="160"/>
        <v>1.0103997400064997</v>
      </c>
      <c r="L279" s="4">
        <f t="shared" si="161"/>
        <v>1.0131865736704446</v>
      </c>
      <c r="M279" s="4">
        <f t="shared" si="162"/>
        <v>1.0144658753709199</v>
      </c>
      <c r="N279" s="4">
        <f t="shared" si="163"/>
        <v>1.0828940432261467</v>
      </c>
      <c r="O279" s="4">
        <f t="shared" si="164"/>
        <v>1.0841512890982856</v>
      </c>
      <c r="P279" s="4">
        <f t="shared" si="165"/>
        <v>1.0857984017944764</v>
      </c>
      <c r="Q279" s="4">
        <f t="shared" si="166"/>
        <v>1.0501364138587117</v>
      </c>
      <c r="R279" s="5">
        <f t="shared" si="169"/>
        <v>0</v>
      </c>
      <c r="S279" s="3" t="str">
        <f t="shared" si="170"/>
        <v/>
      </c>
      <c r="T279" s="3" t="str">
        <f t="shared" si="171"/>
        <v/>
      </c>
      <c r="U279" s="5">
        <f t="shared" si="172"/>
        <v>0</v>
      </c>
      <c r="V279" s="3" t="str">
        <f t="shared" si="173"/>
        <v/>
      </c>
      <c r="W279" s="3" t="str">
        <f t="shared" si="174"/>
        <v/>
      </c>
      <c r="X279" s="5">
        <f t="shared" si="167"/>
        <v>0</v>
      </c>
      <c r="Y279" s="3" t="str">
        <f t="shared" si="175"/>
        <v/>
      </c>
      <c r="Z279" s="3" t="str">
        <f t="shared" si="176"/>
        <v/>
      </c>
      <c r="AA279" s="5" t="str">
        <f t="shared" si="168"/>
        <v>No action</v>
      </c>
      <c r="AB279" s="5" t="str">
        <f t="shared" si="193"/>
        <v xml:space="preserve"> </v>
      </c>
      <c r="AC279" s="5">
        <f t="shared" si="177"/>
        <v>0</v>
      </c>
      <c r="AD279" s="3" t="str">
        <f t="shared" si="178"/>
        <v/>
      </c>
      <c r="AE279" s="3" t="str">
        <f t="shared" si="179"/>
        <v/>
      </c>
      <c r="AF279" s="11">
        <f t="shared" si="180"/>
        <v>0</v>
      </c>
      <c r="AG279" s="3" t="str">
        <f t="shared" si="181"/>
        <v/>
      </c>
      <c r="AH279" s="3" t="str">
        <f t="shared" si="182"/>
        <v/>
      </c>
      <c r="AI279" s="11">
        <f t="shared" si="183"/>
        <v>0</v>
      </c>
      <c r="AJ279" s="11" t="str">
        <f t="shared" si="184"/>
        <v/>
      </c>
      <c r="AK279" s="11" t="str">
        <f t="shared" si="185"/>
        <v/>
      </c>
      <c r="AL279" s="11">
        <f t="shared" si="186"/>
        <v>0</v>
      </c>
      <c r="AM279" s="11" t="str">
        <f t="shared" si="187"/>
        <v/>
      </c>
      <c r="AN279" s="11" t="str">
        <f t="shared" si="188"/>
        <v/>
      </c>
      <c r="AO279" s="4">
        <f t="shared" si="189"/>
        <v>1.0078316591617598</v>
      </c>
      <c r="AP279" s="169"/>
      <c r="AQ279" s="170">
        <f t="shared" si="190"/>
        <v>0</v>
      </c>
      <c r="AR279" s="170">
        <f t="shared" si="155"/>
        <v>0</v>
      </c>
      <c r="AS279" s="7"/>
      <c r="AT279" s="4">
        <f t="shared" si="191"/>
        <v>1.028191894700381</v>
      </c>
      <c r="AU279" s="4"/>
      <c r="AV279" s="5">
        <f t="shared" si="192"/>
        <v>0</v>
      </c>
      <c r="AW279" s="7"/>
    </row>
    <row r="280" spans="5:49" x14ac:dyDescent="0.25">
      <c r="E280" s="3">
        <v>88.52</v>
      </c>
      <c r="F280" s="3">
        <v>86.82</v>
      </c>
      <c r="G280" s="13">
        <f t="shared" si="156"/>
        <v>-8.2903876316380298E-3</v>
      </c>
      <c r="H280" s="13">
        <f t="shared" si="157"/>
        <v>-1.5087918321043836E-2</v>
      </c>
      <c r="I280" s="4">
        <f t="shared" si="158"/>
        <v>1.0195807417645704</v>
      </c>
      <c r="J280" s="5">
        <f t="shared" si="159"/>
        <v>781</v>
      </c>
      <c r="K280" s="4">
        <f t="shared" si="160"/>
        <v>1.0103997400064997</v>
      </c>
      <c r="L280" s="4">
        <f t="shared" si="161"/>
        <v>1.0131865736704446</v>
      </c>
      <c r="M280" s="4">
        <f t="shared" si="162"/>
        <v>1.0144658753709199</v>
      </c>
      <c r="N280" s="4">
        <f t="shared" si="163"/>
        <v>1.0828940432261467</v>
      </c>
      <c r="O280" s="4">
        <f t="shared" si="164"/>
        <v>1.0841512890982856</v>
      </c>
      <c r="P280" s="4">
        <f t="shared" si="165"/>
        <v>1.0857984017944764</v>
      </c>
      <c r="Q280" s="4">
        <f t="shared" si="166"/>
        <v>1.0501364138587117</v>
      </c>
      <c r="R280" s="5">
        <f t="shared" si="169"/>
        <v>1</v>
      </c>
      <c r="S280" s="3">
        <f t="shared" si="170"/>
        <v>88.52</v>
      </c>
      <c r="T280" s="3">
        <f t="shared" si="171"/>
        <v>86.82</v>
      </c>
      <c r="U280" s="5">
        <f t="shared" si="172"/>
        <v>0</v>
      </c>
      <c r="V280" s="3" t="str">
        <f t="shared" si="173"/>
        <v/>
      </c>
      <c r="W280" s="3" t="str">
        <f t="shared" si="174"/>
        <v/>
      </c>
      <c r="X280" s="5">
        <f t="shared" si="167"/>
        <v>0</v>
      </c>
      <c r="Y280" s="3" t="str">
        <f t="shared" si="175"/>
        <v/>
      </c>
      <c r="Z280" s="3" t="str">
        <f t="shared" si="176"/>
        <v/>
      </c>
      <c r="AA280" s="5" t="str">
        <f t="shared" si="168"/>
        <v>No action</v>
      </c>
      <c r="AB280" s="5" t="str">
        <f t="shared" si="193"/>
        <v xml:space="preserve"> </v>
      </c>
      <c r="AC280" s="5">
        <f t="shared" si="177"/>
        <v>1</v>
      </c>
      <c r="AD280" s="3">
        <f t="shared" si="178"/>
        <v>88.52</v>
      </c>
      <c r="AE280" s="3">
        <f t="shared" si="179"/>
        <v>86.82</v>
      </c>
      <c r="AF280" s="11">
        <f t="shared" si="180"/>
        <v>0</v>
      </c>
      <c r="AG280" s="3" t="str">
        <f t="shared" si="181"/>
        <v/>
      </c>
      <c r="AH280" s="3" t="str">
        <f t="shared" si="182"/>
        <v/>
      </c>
      <c r="AI280" s="11">
        <f t="shared" si="183"/>
        <v>0</v>
      </c>
      <c r="AJ280" s="11" t="str">
        <f t="shared" si="184"/>
        <v/>
      </c>
      <c r="AK280" s="11" t="str">
        <f t="shared" si="185"/>
        <v/>
      </c>
      <c r="AL280" s="11">
        <f t="shared" si="186"/>
        <v>0</v>
      </c>
      <c r="AM280" s="11" t="str">
        <f t="shared" si="187"/>
        <v/>
      </c>
      <c r="AN280" s="11" t="str">
        <f t="shared" si="188"/>
        <v/>
      </c>
      <c r="AO280" s="4">
        <f t="shared" si="189"/>
        <v>1.0093849343469246</v>
      </c>
      <c r="AP280" s="169">
        <f>IF(I280&gt;MAX($I$279:I279),AO280,MAX($AO$279:AO279))</f>
        <v>1.0093849343469246</v>
      </c>
      <c r="AQ280" s="170">
        <f t="shared" si="190"/>
        <v>1</v>
      </c>
      <c r="AR280" s="170">
        <f t="shared" si="155"/>
        <v>0</v>
      </c>
      <c r="AS280" s="7"/>
      <c r="AT280" s="4">
        <f t="shared" si="191"/>
        <v>1.0297765491822162</v>
      </c>
      <c r="AU280" s="4"/>
      <c r="AV280" s="5">
        <f t="shared" si="192"/>
        <v>0</v>
      </c>
      <c r="AW280" s="7"/>
    </row>
    <row r="281" spans="5:49" x14ac:dyDescent="0.25">
      <c r="E281" s="3">
        <v>89.26</v>
      </c>
      <c r="F281" s="3">
        <v>88.15</v>
      </c>
      <c r="G281" s="13">
        <f t="shared" si="156"/>
        <v>1.1215791834904287E-3</v>
      </c>
      <c r="H281" s="13">
        <f t="shared" si="157"/>
        <v>-5.668934240362633E-4</v>
      </c>
      <c r="I281" s="4">
        <f t="shared" si="158"/>
        <v>1.0125921724333522</v>
      </c>
      <c r="J281" s="5">
        <f t="shared" si="159"/>
        <v>828</v>
      </c>
      <c r="K281" s="4">
        <f t="shared" si="160"/>
        <v>1.0103997400064997</v>
      </c>
      <c r="L281" s="4">
        <f t="shared" si="161"/>
        <v>1.0131865736704446</v>
      </c>
      <c r="M281" s="4">
        <f t="shared" si="162"/>
        <v>1.0144658753709199</v>
      </c>
      <c r="N281" s="4">
        <f t="shared" si="163"/>
        <v>1.0828940432261467</v>
      </c>
      <c r="O281" s="4">
        <f t="shared" si="164"/>
        <v>1.0841512890982856</v>
      </c>
      <c r="P281" s="4">
        <f t="shared" si="165"/>
        <v>1.0857984017944764</v>
      </c>
      <c r="Q281" s="4">
        <f t="shared" si="166"/>
        <v>1.0501364138587117</v>
      </c>
      <c r="R281" s="5">
        <f t="shared" si="169"/>
        <v>0</v>
      </c>
      <c r="S281" s="3" t="str">
        <f t="shared" si="170"/>
        <v/>
      </c>
      <c r="T281" s="3" t="str">
        <f t="shared" si="171"/>
        <v/>
      </c>
      <c r="U281" s="5">
        <f t="shared" si="172"/>
        <v>0</v>
      </c>
      <c r="V281" s="3" t="str">
        <f t="shared" si="173"/>
        <v/>
      </c>
      <c r="W281" s="3" t="str">
        <f t="shared" si="174"/>
        <v/>
      </c>
      <c r="X281" s="5">
        <f t="shared" si="167"/>
        <v>0</v>
      </c>
      <c r="Y281" s="3" t="str">
        <f t="shared" si="175"/>
        <v/>
      </c>
      <c r="Z281" s="3" t="str">
        <f t="shared" si="176"/>
        <v/>
      </c>
      <c r="AA281" s="5" t="str">
        <f t="shared" si="168"/>
        <v>BUY BRENT, SELL WTI</v>
      </c>
      <c r="AB281" s="5" t="str">
        <f t="shared" si="193"/>
        <v>BUY BRENT, SELL WTI</v>
      </c>
      <c r="AC281" s="5">
        <f t="shared" si="177"/>
        <v>0</v>
      </c>
      <c r="AD281" s="3" t="str">
        <f t="shared" si="178"/>
        <v/>
      </c>
      <c r="AE281" s="3" t="str">
        <f t="shared" si="179"/>
        <v/>
      </c>
      <c r="AF281" s="11">
        <f t="shared" si="180"/>
        <v>0</v>
      </c>
      <c r="AG281" s="3" t="str">
        <f t="shared" si="181"/>
        <v/>
      </c>
      <c r="AH281" s="3" t="str">
        <f t="shared" si="182"/>
        <v/>
      </c>
      <c r="AI281" s="11">
        <f t="shared" si="183"/>
        <v>0</v>
      </c>
      <c r="AJ281" s="11" t="str">
        <f t="shared" si="184"/>
        <v/>
      </c>
      <c r="AK281" s="11" t="str">
        <f t="shared" si="185"/>
        <v/>
      </c>
      <c r="AL281" s="11">
        <f t="shared" si="186"/>
        <v>0</v>
      </c>
      <c r="AM281" s="11" t="str">
        <f t="shared" si="187"/>
        <v/>
      </c>
      <c r="AN281" s="11" t="str">
        <f t="shared" si="188"/>
        <v/>
      </c>
      <c r="AO281" s="4">
        <f t="shared" si="189"/>
        <v>1.0024662507090187</v>
      </c>
      <c r="AP281" s="169">
        <f>IF(I281&gt;MAX($I$279:I280),AO281,MAX($AO$279:AO280))</f>
        <v>1.0093849343469246</v>
      </c>
      <c r="AQ281" s="170">
        <f t="shared" si="190"/>
        <v>0</v>
      </c>
      <c r="AR281" s="170">
        <f t="shared" si="155"/>
        <v>0</v>
      </c>
      <c r="AS281" s="7"/>
      <c r="AT281" s="4">
        <f t="shared" si="191"/>
        <v>1.0227180941576857</v>
      </c>
      <c r="AU281" s="4"/>
      <c r="AV281" s="5">
        <f t="shared" si="192"/>
        <v>0</v>
      </c>
      <c r="AW281" s="7"/>
    </row>
    <row r="282" spans="5:49" x14ac:dyDescent="0.25">
      <c r="E282" s="3">
        <v>89.16</v>
      </c>
      <c r="F282" s="3">
        <v>88.2</v>
      </c>
      <c r="G282" s="13">
        <f t="shared" si="156"/>
        <v>-3.4648485525874406E-3</v>
      </c>
      <c r="H282" s="13">
        <f t="shared" si="157"/>
        <v>-6.7980965329705878E-4</v>
      </c>
      <c r="I282" s="4">
        <f t="shared" si="158"/>
        <v>1.0108843537414964</v>
      </c>
      <c r="J282" s="5">
        <f t="shared" si="159"/>
        <v>835</v>
      </c>
      <c r="K282" s="4">
        <f t="shared" si="160"/>
        <v>1.0103997400064997</v>
      </c>
      <c r="L282" s="4">
        <f t="shared" si="161"/>
        <v>1.0131865736704446</v>
      </c>
      <c r="M282" s="4">
        <f t="shared" si="162"/>
        <v>1.0144658753709199</v>
      </c>
      <c r="N282" s="4">
        <f t="shared" si="163"/>
        <v>1.0828940432261467</v>
      </c>
      <c r="O282" s="4">
        <f t="shared" si="164"/>
        <v>1.0841512890982856</v>
      </c>
      <c r="P282" s="4">
        <f t="shared" si="165"/>
        <v>1.0857984017944764</v>
      </c>
      <c r="Q282" s="4">
        <f t="shared" si="166"/>
        <v>1.0501364138587117</v>
      </c>
      <c r="R282" s="5">
        <f t="shared" si="169"/>
        <v>0</v>
      </c>
      <c r="S282" s="3" t="str">
        <f t="shared" si="170"/>
        <v/>
      </c>
      <c r="T282" s="3" t="str">
        <f t="shared" si="171"/>
        <v/>
      </c>
      <c r="U282" s="5">
        <f t="shared" si="172"/>
        <v>0</v>
      </c>
      <c r="V282" s="3" t="str">
        <f t="shared" si="173"/>
        <v/>
      </c>
      <c r="W282" s="3" t="str">
        <f t="shared" si="174"/>
        <v/>
      </c>
      <c r="X282" s="5">
        <f t="shared" si="167"/>
        <v>0</v>
      </c>
      <c r="Y282" s="3" t="str">
        <f t="shared" si="175"/>
        <v/>
      </c>
      <c r="Z282" s="3" t="str">
        <f t="shared" si="176"/>
        <v/>
      </c>
      <c r="AA282" s="5" t="str">
        <f t="shared" si="168"/>
        <v>BUY BRENT, SELL WTI</v>
      </c>
      <c r="AB282" s="5" t="str">
        <f t="shared" si="193"/>
        <v xml:space="preserve"> </v>
      </c>
      <c r="AC282" s="5">
        <f t="shared" si="177"/>
        <v>1</v>
      </c>
      <c r="AD282" s="3">
        <f t="shared" si="178"/>
        <v>89.16</v>
      </c>
      <c r="AE282" s="3">
        <f t="shared" si="179"/>
        <v>88.2</v>
      </c>
      <c r="AF282" s="11">
        <f t="shared" si="180"/>
        <v>0</v>
      </c>
      <c r="AG282" s="3" t="str">
        <f t="shared" si="181"/>
        <v/>
      </c>
      <c r="AH282" s="3" t="str">
        <f t="shared" si="182"/>
        <v/>
      </c>
      <c r="AI282" s="11">
        <f t="shared" si="183"/>
        <v>0</v>
      </c>
      <c r="AJ282" s="11" t="str">
        <f t="shared" si="184"/>
        <v/>
      </c>
      <c r="AK282" s="11" t="str">
        <f t="shared" si="185"/>
        <v/>
      </c>
      <c r="AL282" s="11">
        <f t="shared" si="186"/>
        <v>0</v>
      </c>
      <c r="AM282" s="11" t="str">
        <f t="shared" si="187"/>
        <v/>
      </c>
      <c r="AN282" s="11" t="str">
        <f t="shared" si="188"/>
        <v/>
      </c>
      <c r="AO282" s="4">
        <f t="shared" si="189"/>
        <v>1.0007755102040814</v>
      </c>
      <c r="AP282" s="169">
        <f>IF(I282&gt;MAX($I$279:I281),AO282,MAX($AO$279:AO281))</f>
        <v>1.0093849343469246</v>
      </c>
      <c r="AQ282" s="170">
        <f t="shared" si="190"/>
        <v>0</v>
      </c>
      <c r="AR282" s="170">
        <f t="shared" si="155"/>
        <v>0</v>
      </c>
      <c r="AS282" s="7"/>
      <c r="AT282" s="4">
        <f t="shared" si="191"/>
        <v>1.0209931972789115</v>
      </c>
      <c r="AU282" s="4"/>
      <c r="AV282" s="5">
        <f t="shared" si="192"/>
        <v>0</v>
      </c>
      <c r="AW282" s="7"/>
    </row>
    <row r="283" spans="5:49" x14ac:dyDescent="0.25">
      <c r="E283" s="3">
        <v>89.47</v>
      </c>
      <c r="F283" s="3">
        <v>88.26</v>
      </c>
      <c r="G283" s="13">
        <f t="shared" si="156"/>
        <v>-1.8000219514872184E-2</v>
      </c>
      <c r="H283" s="13">
        <f t="shared" si="157"/>
        <v>-2.2266533732136828E-2</v>
      </c>
      <c r="I283" s="4">
        <f t="shared" si="158"/>
        <v>1.0137094946748244</v>
      </c>
      <c r="J283" s="5">
        <f t="shared" si="159"/>
        <v>821</v>
      </c>
      <c r="K283" s="4">
        <f t="shared" si="160"/>
        <v>1.0103997400064997</v>
      </c>
      <c r="L283" s="4">
        <f t="shared" si="161"/>
        <v>1.0131865736704446</v>
      </c>
      <c r="M283" s="4">
        <f t="shared" si="162"/>
        <v>1.0144658753709199</v>
      </c>
      <c r="N283" s="4">
        <f t="shared" si="163"/>
        <v>1.0828940432261467</v>
      </c>
      <c r="O283" s="4">
        <f t="shared" si="164"/>
        <v>1.0841512890982856</v>
      </c>
      <c r="P283" s="4">
        <f t="shared" si="165"/>
        <v>1.0857984017944764</v>
      </c>
      <c r="Q283" s="4">
        <f t="shared" si="166"/>
        <v>1.0501364138587117</v>
      </c>
      <c r="R283" s="5">
        <f t="shared" si="169"/>
        <v>0</v>
      </c>
      <c r="S283" s="3" t="str">
        <f t="shared" si="170"/>
        <v/>
      </c>
      <c r="T283" s="3" t="str">
        <f t="shared" si="171"/>
        <v/>
      </c>
      <c r="U283" s="5">
        <f t="shared" si="172"/>
        <v>0</v>
      </c>
      <c r="V283" s="3" t="str">
        <f t="shared" si="173"/>
        <v/>
      </c>
      <c r="W283" s="3" t="str">
        <f t="shared" si="174"/>
        <v/>
      </c>
      <c r="X283" s="5">
        <f t="shared" si="167"/>
        <v>0</v>
      </c>
      <c r="Y283" s="3" t="str">
        <f t="shared" si="175"/>
        <v/>
      </c>
      <c r="Z283" s="3" t="str">
        <f t="shared" si="176"/>
        <v/>
      </c>
      <c r="AA283" s="5" t="str">
        <f t="shared" si="168"/>
        <v>BUY BRENT, SELL WTI</v>
      </c>
      <c r="AB283" s="5" t="str">
        <f t="shared" si="193"/>
        <v xml:space="preserve"> </v>
      </c>
      <c r="AC283" s="5">
        <f t="shared" si="177"/>
        <v>1</v>
      </c>
      <c r="AD283" s="3">
        <f t="shared" si="178"/>
        <v>89.47</v>
      </c>
      <c r="AE283" s="3">
        <f t="shared" si="179"/>
        <v>88.26</v>
      </c>
      <c r="AF283" s="11">
        <f t="shared" si="180"/>
        <v>0</v>
      </c>
      <c r="AG283" s="3" t="str">
        <f t="shared" si="181"/>
        <v/>
      </c>
      <c r="AH283" s="3" t="str">
        <f t="shared" si="182"/>
        <v/>
      </c>
      <c r="AI283" s="11">
        <f t="shared" si="183"/>
        <v>1</v>
      </c>
      <c r="AJ283" s="11">
        <f t="shared" si="184"/>
        <v>89.47</v>
      </c>
      <c r="AK283" s="11">
        <f t="shared" si="185"/>
        <v>88.26</v>
      </c>
      <c r="AL283" s="11">
        <f t="shared" si="186"/>
        <v>0</v>
      </c>
      <c r="AM283" s="11" t="str">
        <f t="shared" si="187"/>
        <v/>
      </c>
      <c r="AN283" s="11" t="str">
        <f t="shared" si="188"/>
        <v/>
      </c>
      <c r="AO283" s="4">
        <f t="shared" si="189"/>
        <v>1.0035723997280761</v>
      </c>
      <c r="AP283" s="169">
        <f>IF(I283&gt;MAX($I$279:I282),AO283,MAX($AO$279:AO282))</f>
        <v>1.0093849343469246</v>
      </c>
      <c r="AQ283" s="170">
        <f t="shared" si="190"/>
        <v>0</v>
      </c>
      <c r="AR283" s="170">
        <f t="shared" si="155"/>
        <v>1</v>
      </c>
      <c r="AS283" s="7"/>
      <c r="AT283" s="4">
        <f t="shared" si="191"/>
        <v>1.0238465896215727</v>
      </c>
      <c r="AU283" s="4"/>
      <c r="AV283" s="5">
        <f t="shared" si="192"/>
        <v>0</v>
      </c>
      <c r="AW283" s="7"/>
    </row>
    <row r="284" spans="5:49" x14ac:dyDescent="0.25">
      <c r="E284" s="3">
        <v>91.11</v>
      </c>
      <c r="F284" s="3">
        <v>90.27</v>
      </c>
      <c r="G284" s="13">
        <f t="shared" si="156"/>
        <v>-2.3158571888066914E-2</v>
      </c>
      <c r="H284" s="13">
        <f t="shared" si="157"/>
        <v>-2.2099447513812209E-2</v>
      </c>
      <c r="I284" s="4">
        <f t="shared" si="158"/>
        <v>1.0093054170820872</v>
      </c>
      <c r="J284" s="5">
        <f t="shared" si="159"/>
        <v>842</v>
      </c>
      <c r="K284" s="4">
        <f t="shared" si="160"/>
        <v>1.0103997400064997</v>
      </c>
      <c r="L284" s="4">
        <f t="shared" si="161"/>
        <v>1.0131865736704446</v>
      </c>
      <c r="M284" s="4">
        <f t="shared" si="162"/>
        <v>1.0144658753709199</v>
      </c>
      <c r="N284" s="4">
        <f t="shared" si="163"/>
        <v>1.0828940432261467</v>
      </c>
      <c r="O284" s="4">
        <f t="shared" si="164"/>
        <v>1.0841512890982856</v>
      </c>
      <c r="P284" s="4">
        <f t="shared" si="165"/>
        <v>1.0857984017944764</v>
      </c>
      <c r="Q284" s="4">
        <f t="shared" si="166"/>
        <v>1.0501364138587117</v>
      </c>
      <c r="R284" s="5">
        <f t="shared" si="169"/>
        <v>0</v>
      </c>
      <c r="S284" s="3" t="str">
        <f t="shared" si="170"/>
        <v/>
      </c>
      <c r="T284" s="3" t="str">
        <f t="shared" si="171"/>
        <v/>
      </c>
      <c r="U284" s="5">
        <f t="shared" si="172"/>
        <v>0</v>
      </c>
      <c r="V284" s="3" t="str">
        <f t="shared" si="173"/>
        <v/>
      </c>
      <c r="W284" s="3" t="str">
        <f t="shared" si="174"/>
        <v/>
      </c>
      <c r="X284" s="5">
        <f t="shared" si="167"/>
        <v>0</v>
      </c>
      <c r="Y284" s="3" t="str">
        <f t="shared" si="175"/>
        <v/>
      </c>
      <c r="Z284" s="3" t="str">
        <f t="shared" si="176"/>
        <v/>
      </c>
      <c r="AA284" s="5" t="str">
        <f t="shared" si="168"/>
        <v>BUY BRENT, SELL WTI</v>
      </c>
      <c r="AB284" s="5" t="str">
        <f t="shared" si="193"/>
        <v xml:space="preserve"> </v>
      </c>
      <c r="AC284" s="5">
        <f t="shared" si="177"/>
        <v>0</v>
      </c>
      <c r="AD284" s="3" t="str">
        <f t="shared" si="178"/>
        <v/>
      </c>
      <c r="AE284" s="3" t="str">
        <f t="shared" si="179"/>
        <v/>
      </c>
      <c r="AF284" s="11">
        <f t="shared" si="180"/>
        <v>0</v>
      </c>
      <c r="AG284" s="3" t="str">
        <f t="shared" si="181"/>
        <v/>
      </c>
      <c r="AH284" s="3" t="str">
        <f t="shared" si="182"/>
        <v/>
      </c>
      <c r="AI284" s="11">
        <f t="shared" si="183"/>
        <v>1</v>
      </c>
      <c r="AJ284" s="11">
        <f t="shared" si="184"/>
        <v>91.11</v>
      </c>
      <c r="AK284" s="11">
        <f t="shared" si="185"/>
        <v>90.27</v>
      </c>
      <c r="AL284" s="11">
        <f t="shared" si="186"/>
        <v>0</v>
      </c>
      <c r="AM284" s="11" t="str">
        <f t="shared" si="187"/>
        <v/>
      </c>
      <c r="AN284" s="11" t="str">
        <f t="shared" si="188"/>
        <v/>
      </c>
      <c r="AO284" s="4">
        <f t="shared" si="189"/>
        <v>0.99921236291126636</v>
      </c>
      <c r="AP284" s="169"/>
      <c r="AQ284" s="170">
        <f t="shared" si="190"/>
        <v>0</v>
      </c>
      <c r="AR284" s="170">
        <f t="shared" si="155"/>
        <v>0</v>
      </c>
      <c r="AS284" s="7"/>
      <c r="AT284" s="4">
        <f t="shared" si="191"/>
        <v>1.0193984712529081</v>
      </c>
      <c r="AU284" s="4"/>
      <c r="AV284" s="5">
        <f t="shared" si="192"/>
        <v>0</v>
      </c>
      <c r="AW284" s="7"/>
    </row>
    <row r="285" spans="5:49" x14ac:dyDescent="0.25">
      <c r="E285" s="3">
        <v>93.27</v>
      </c>
      <c r="F285" s="3">
        <v>92.31</v>
      </c>
      <c r="G285" s="13">
        <f t="shared" si="156"/>
        <v>6.2574171971085946E-3</v>
      </c>
      <c r="H285" s="13">
        <f t="shared" si="157"/>
        <v>1.0840998685939685E-2</v>
      </c>
      <c r="I285" s="4">
        <f t="shared" si="158"/>
        <v>1.0103997400064997</v>
      </c>
      <c r="J285" s="5">
        <f t="shared" si="159"/>
        <v>837</v>
      </c>
      <c r="K285" s="4">
        <f t="shared" si="160"/>
        <v>1.0103997400064997</v>
      </c>
      <c r="L285" s="4">
        <f t="shared" si="161"/>
        <v>1.0131865736704446</v>
      </c>
      <c r="M285" s="4">
        <f t="shared" si="162"/>
        <v>1.0144658753709199</v>
      </c>
      <c r="N285" s="4">
        <f t="shared" si="163"/>
        <v>1.0828940432261467</v>
      </c>
      <c r="O285" s="4">
        <f t="shared" si="164"/>
        <v>1.0841512890982856</v>
      </c>
      <c r="P285" s="4">
        <f t="shared" si="165"/>
        <v>1.0857984017944764</v>
      </c>
      <c r="Q285" s="4">
        <f t="shared" si="166"/>
        <v>1.0501364138587117</v>
      </c>
      <c r="R285" s="5">
        <f t="shared" si="169"/>
        <v>1</v>
      </c>
      <c r="S285" s="3">
        <f t="shared" si="170"/>
        <v>93.27</v>
      </c>
      <c r="T285" s="3">
        <f t="shared" si="171"/>
        <v>92.31</v>
      </c>
      <c r="U285" s="5">
        <f t="shared" si="172"/>
        <v>0</v>
      </c>
      <c r="V285" s="3" t="str">
        <f t="shared" si="173"/>
        <v/>
      </c>
      <c r="W285" s="3" t="str">
        <f t="shared" si="174"/>
        <v/>
      </c>
      <c r="X285" s="5">
        <f t="shared" si="167"/>
        <v>0</v>
      </c>
      <c r="Y285" s="3" t="str">
        <f t="shared" si="175"/>
        <v/>
      </c>
      <c r="Z285" s="3" t="str">
        <f t="shared" si="176"/>
        <v/>
      </c>
      <c r="AA285" s="5" t="str">
        <f t="shared" si="168"/>
        <v>BUY BRENT, SELL WTI</v>
      </c>
      <c r="AB285" s="5" t="str">
        <f t="shared" si="193"/>
        <v xml:space="preserve"> </v>
      </c>
      <c r="AC285" s="5">
        <f t="shared" si="177"/>
        <v>1</v>
      </c>
      <c r="AD285" s="3">
        <f t="shared" si="178"/>
        <v>93.27</v>
      </c>
      <c r="AE285" s="3">
        <f t="shared" si="179"/>
        <v>92.31</v>
      </c>
      <c r="AF285" s="11">
        <f t="shared" si="180"/>
        <v>0</v>
      </c>
      <c r="AG285" s="3" t="str">
        <f t="shared" si="181"/>
        <v/>
      </c>
      <c r="AH285" s="3" t="str">
        <f t="shared" si="182"/>
        <v/>
      </c>
      <c r="AI285" s="11">
        <f t="shared" si="183"/>
        <v>0</v>
      </c>
      <c r="AJ285" s="11" t="str">
        <f t="shared" si="184"/>
        <v/>
      </c>
      <c r="AK285" s="11" t="str">
        <f t="shared" si="185"/>
        <v/>
      </c>
      <c r="AL285" s="11">
        <f t="shared" si="186"/>
        <v>0</v>
      </c>
      <c r="AM285" s="11" t="str">
        <f t="shared" si="187"/>
        <v/>
      </c>
      <c r="AN285" s="11" t="str">
        <f t="shared" si="188"/>
        <v/>
      </c>
      <c r="AO285" s="4">
        <f t="shared" si="189"/>
        <v>1.0002957426064347</v>
      </c>
      <c r="AP285" s="169">
        <f>IF(I285&gt;MAX($I$284:I284),AO285,MAX($AO$284:AO284))</f>
        <v>1.0002957426064347</v>
      </c>
      <c r="AQ285" s="170">
        <f t="shared" si="190"/>
        <v>1</v>
      </c>
      <c r="AR285" s="170">
        <f t="shared" si="155"/>
        <v>0</v>
      </c>
      <c r="AS285" s="7"/>
      <c r="AT285" s="4">
        <f t="shared" si="191"/>
        <v>1.0205037374065646</v>
      </c>
      <c r="AU285" s="4"/>
      <c r="AV285" s="5">
        <f t="shared" si="192"/>
        <v>0</v>
      </c>
      <c r="AW285" s="7"/>
    </row>
    <row r="286" spans="5:49" x14ac:dyDescent="0.25">
      <c r="E286" s="3">
        <v>92.69</v>
      </c>
      <c r="F286" s="3">
        <v>91.32</v>
      </c>
      <c r="G286" s="13">
        <f t="shared" si="156"/>
        <v>2.1039876624807219E-2</v>
      </c>
      <c r="H286" s="13">
        <f t="shared" si="157"/>
        <v>2.1933751119068923E-2</v>
      </c>
      <c r="I286" s="4">
        <f t="shared" si="158"/>
        <v>1.0150021901007447</v>
      </c>
      <c r="J286" s="5">
        <f t="shared" si="159"/>
        <v>814</v>
      </c>
      <c r="K286" s="4">
        <f t="shared" si="160"/>
        <v>1.0103997400064997</v>
      </c>
      <c r="L286" s="4">
        <f t="shared" si="161"/>
        <v>1.0131865736704446</v>
      </c>
      <c r="M286" s="4">
        <f t="shared" si="162"/>
        <v>1.0144658753709199</v>
      </c>
      <c r="N286" s="4">
        <f t="shared" si="163"/>
        <v>1.0828940432261467</v>
      </c>
      <c r="O286" s="4">
        <f t="shared" si="164"/>
        <v>1.0841512890982856</v>
      </c>
      <c r="P286" s="4">
        <f t="shared" si="165"/>
        <v>1.0857984017944764</v>
      </c>
      <c r="Q286" s="4">
        <f t="shared" si="166"/>
        <v>1.0501364138587117</v>
      </c>
      <c r="R286" s="5">
        <f t="shared" si="169"/>
        <v>0</v>
      </c>
      <c r="S286" s="3" t="str">
        <f t="shared" si="170"/>
        <v/>
      </c>
      <c r="T286" s="3" t="str">
        <f t="shared" si="171"/>
        <v/>
      </c>
      <c r="U286" s="5">
        <f t="shared" si="172"/>
        <v>0</v>
      </c>
      <c r="V286" s="3" t="str">
        <f t="shared" si="173"/>
        <v/>
      </c>
      <c r="W286" s="3" t="str">
        <f t="shared" si="174"/>
        <v/>
      </c>
      <c r="X286" s="5">
        <f t="shared" si="167"/>
        <v>0</v>
      </c>
      <c r="Y286" s="3" t="str">
        <f t="shared" si="175"/>
        <v/>
      </c>
      <c r="Z286" s="3" t="str">
        <f t="shared" si="176"/>
        <v/>
      </c>
      <c r="AA286" s="5" t="str">
        <f t="shared" si="168"/>
        <v>No action</v>
      </c>
      <c r="AB286" s="5" t="str">
        <f t="shared" si="193"/>
        <v>No action</v>
      </c>
      <c r="AC286" s="5">
        <f t="shared" si="177"/>
        <v>0</v>
      </c>
      <c r="AD286" s="3" t="str">
        <f t="shared" si="178"/>
        <v/>
      </c>
      <c r="AE286" s="3" t="str">
        <f t="shared" si="179"/>
        <v/>
      </c>
      <c r="AF286" s="11">
        <f t="shared" si="180"/>
        <v>0</v>
      </c>
      <c r="AG286" s="3" t="str">
        <f t="shared" si="181"/>
        <v/>
      </c>
      <c r="AH286" s="3" t="str">
        <f t="shared" si="182"/>
        <v/>
      </c>
      <c r="AI286" s="11">
        <f t="shared" si="183"/>
        <v>0</v>
      </c>
      <c r="AJ286" s="11" t="str">
        <f t="shared" si="184"/>
        <v/>
      </c>
      <c r="AK286" s="11" t="str">
        <f t="shared" si="185"/>
        <v/>
      </c>
      <c r="AL286" s="11">
        <f t="shared" si="186"/>
        <v>0</v>
      </c>
      <c r="AM286" s="11" t="str">
        <f t="shared" si="187"/>
        <v/>
      </c>
      <c r="AN286" s="11" t="str">
        <f t="shared" si="188"/>
        <v/>
      </c>
      <c r="AO286" s="4">
        <f t="shared" si="189"/>
        <v>1.0048521681997371</v>
      </c>
      <c r="AP286" s="169">
        <f>IF(I286&gt;MAX($I$284:I285),AO286,MAX($AO$284:AO285))</f>
        <v>1.0048521681997371</v>
      </c>
      <c r="AQ286" s="170">
        <f t="shared" si="190"/>
        <v>0</v>
      </c>
      <c r="AR286" s="170">
        <f t="shared" si="155"/>
        <v>0</v>
      </c>
      <c r="AS286" s="7"/>
      <c r="AT286" s="4">
        <f t="shared" si="191"/>
        <v>1.0251522120017522</v>
      </c>
      <c r="AU286" s="4"/>
      <c r="AV286" s="5">
        <f t="shared" si="192"/>
        <v>0</v>
      </c>
      <c r="AW286" s="7"/>
    </row>
    <row r="287" spans="5:49" x14ac:dyDescent="0.25">
      <c r="E287" s="3">
        <v>90.78</v>
      </c>
      <c r="F287" s="3">
        <v>89.36</v>
      </c>
      <c r="G287" s="13">
        <f t="shared" si="156"/>
        <v>-8.410704533042046E-3</v>
      </c>
      <c r="H287" s="13">
        <f t="shared" si="157"/>
        <v>-3.3459736783403304E-3</v>
      </c>
      <c r="I287" s="4">
        <f t="shared" si="158"/>
        <v>1.0158907788719784</v>
      </c>
      <c r="J287" s="5">
        <f t="shared" si="159"/>
        <v>807</v>
      </c>
      <c r="K287" s="4">
        <f t="shared" si="160"/>
        <v>1.0103997400064997</v>
      </c>
      <c r="L287" s="4">
        <f t="shared" si="161"/>
        <v>1.0131865736704446</v>
      </c>
      <c r="M287" s="4">
        <f t="shared" si="162"/>
        <v>1.0144658753709199</v>
      </c>
      <c r="N287" s="4">
        <f t="shared" si="163"/>
        <v>1.0828940432261467</v>
      </c>
      <c r="O287" s="4">
        <f t="shared" si="164"/>
        <v>1.0841512890982856</v>
      </c>
      <c r="P287" s="4">
        <f t="shared" si="165"/>
        <v>1.0857984017944764</v>
      </c>
      <c r="Q287" s="4">
        <f t="shared" si="166"/>
        <v>1.0501364138587117</v>
      </c>
      <c r="R287" s="5">
        <f t="shared" si="169"/>
        <v>0</v>
      </c>
      <c r="S287" s="3" t="str">
        <f t="shared" si="170"/>
        <v/>
      </c>
      <c r="T287" s="3" t="str">
        <f t="shared" si="171"/>
        <v/>
      </c>
      <c r="U287" s="5">
        <f t="shared" si="172"/>
        <v>0</v>
      </c>
      <c r="V287" s="3" t="str">
        <f t="shared" si="173"/>
        <v/>
      </c>
      <c r="W287" s="3" t="str">
        <f t="shared" si="174"/>
        <v/>
      </c>
      <c r="X287" s="5">
        <f t="shared" si="167"/>
        <v>0</v>
      </c>
      <c r="Y287" s="3" t="str">
        <f t="shared" si="175"/>
        <v/>
      </c>
      <c r="Z287" s="3" t="str">
        <f t="shared" si="176"/>
        <v/>
      </c>
      <c r="AA287" s="5" t="str">
        <f t="shared" si="168"/>
        <v>No action</v>
      </c>
      <c r="AB287" s="5" t="str">
        <f t="shared" si="193"/>
        <v xml:space="preserve"> </v>
      </c>
      <c r="AC287" s="5">
        <f t="shared" si="177"/>
        <v>0</v>
      </c>
      <c r="AD287" s="3" t="str">
        <f t="shared" si="178"/>
        <v/>
      </c>
      <c r="AE287" s="3" t="str">
        <f t="shared" si="179"/>
        <v/>
      </c>
      <c r="AF287" s="11">
        <f t="shared" si="180"/>
        <v>0</v>
      </c>
      <c r="AG287" s="3" t="str">
        <f t="shared" si="181"/>
        <v/>
      </c>
      <c r="AH287" s="3" t="str">
        <f t="shared" si="182"/>
        <v/>
      </c>
      <c r="AI287" s="11">
        <f t="shared" si="183"/>
        <v>0</v>
      </c>
      <c r="AJ287" s="11" t="str">
        <f t="shared" si="184"/>
        <v/>
      </c>
      <c r="AK287" s="11" t="str">
        <f t="shared" si="185"/>
        <v/>
      </c>
      <c r="AL287" s="11">
        <f t="shared" si="186"/>
        <v>0</v>
      </c>
      <c r="AM287" s="11" t="str">
        <f t="shared" si="187"/>
        <v/>
      </c>
      <c r="AN287" s="11" t="str">
        <f t="shared" si="188"/>
        <v/>
      </c>
      <c r="AO287" s="4">
        <f t="shared" si="189"/>
        <v>1.0057318710832586</v>
      </c>
      <c r="AP287" s="169">
        <f>IF(I287&gt;MAX($I$284:I286),AO287,MAX($AO$284:AO286))</f>
        <v>1.0057318710832586</v>
      </c>
      <c r="AQ287" s="170">
        <f t="shared" si="190"/>
        <v>0</v>
      </c>
      <c r="AR287" s="170">
        <f t="shared" si="155"/>
        <v>0</v>
      </c>
      <c r="AS287" s="7"/>
      <c r="AT287" s="4">
        <f t="shared" si="191"/>
        <v>1.0260496866606983</v>
      </c>
      <c r="AU287" s="4"/>
      <c r="AV287" s="5">
        <f t="shared" si="192"/>
        <v>0</v>
      </c>
      <c r="AW287" s="7"/>
    </row>
    <row r="288" spans="5:49" x14ac:dyDescent="0.25">
      <c r="E288" s="3">
        <v>91.55</v>
      </c>
      <c r="F288" s="3">
        <v>89.66</v>
      </c>
      <c r="G288" s="13">
        <f t="shared" si="156"/>
        <v>1.5315610983481776E-3</v>
      </c>
      <c r="H288" s="13">
        <f t="shared" si="157"/>
        <v>-2.447708055184683E-3</v>
      </c>
      <c r="I288" s="4">
        <f t="shared" si="158"/>
        <v>1.0210796341735444</v>
      </c>
      <c r="J288" s="5">
        <f t="shared" si="159"/>
        <v>770</v>
      </c>
      <c r="K288" s="4">
        <f t="shared" si="160"/>
        <v>1.0103997400064997</v>
      </c>
      <c r="L288" s="4">
        <f t="shared" si="161"/>
        <v>1.0131865736704446</v>
      </c>
      <c r="M288" s="4">
        <f t="shared" si="162"/>
        <v>1.0144658753709199</v>
      </c>
      <c r="N288" s="4">
        <f t="shared" si="163"/>
        <v>1.0828940432261467</v>
      </c>
      <c r="O288" s="4">
        <f t="shared" si="164"/>
        <v>1.0841512890982856</v>
      </c>
      <c r="P288" s="4">
        <f t="shared" si="165"/>
        <v>1.0857984017944764</v>
      </c>
      <c r="Q288" s="4">
        <f t="shared" si="166"/>
        <v>1.0501364138587117</v>
      </c>
      <c r="R288" s="5">
        <f t="shared" si="169"/>
        <v>0</v>
      </c>
      <c r="S288" s="3" t="str">
        <f t="shared" si="170"/>
        <v/>
      </c>
      <c r="T288" s="3" t="str">
        <f t="shared" si="171"/>
        <v/>
      </c>
      <c r="U288" s="5">
        <f t="shared" si="172"/>
        <v>0</v>
      </c>
      <c r="V288" s="3" t="str">
        <f t="shared" si="173"/>
        <v/>
      </c>
      <c r="W288" s="3" t="str">
        <f t="shared" si="174"/>
        <v/>
      </c>
      <c r="X288" s="5">
        <f t="shared" si="167"/>
        <v>0</v>
      </c>
      <c r="Y288" s="3" t="str">
        <f t="shared" si="175"/>
        <v/>
      </c>
      <c r="Z288" s="3" t="str">
        <f t="shared" si="176"/>
        <v/>
      </c>
      <c r="AA288" s="5" t="str">
        <f t="shared" si="168"/>
        <v>No action</v>
      </c>
      <c r="AB288" s="5" t="str">
        <f t="shared" si="193"/>
        <v xml:space="preserve"> </v>
      </c>
      <c r="AC288" s="5">
        <f t="shared" si="177"/>
        <v>0</v>
      </c>
      <c r="AD288" s="3" t="str">
        <f t="shared" si="178"/>
        <v/>
      </c>
      <c r="AE288" s="3" t="str">
        <f t="shared" si="179"/>
        <v/>
      </c>
      <c r="AF288" s="11">
        <f t="shared" si="180"/>
        <v>0</v>
      </c>
      <c r="AG288" s="3" t="str">
        <f t="shared" si="181"/>
        <v/>
      </c>
      <c r="AH288" s="3" t="str">
        <f t="shared" si="182"/>
        <v/>
      </c>
      <c r="AI288" s="11">
        <f t="shared" si="183"/>
        <v>0</v>
      </c>
      <c r="AJ288" s="11" t="str">
        <f t="shared" si="184"/>
        <v/>
      </c>
      <c r="AK288" s="11" t="str">
        <f t="shared" si="185"/>
        <v/>
      </c>
      <c r="AL288" s="11">
        <f t="shared" si="186"/>
        <v>0</v>
      </c>
      <c r="AM288" s="11" t="str">
        <f t="shared" si="187"/>
        <v/>
      </c>
      <c r="AN288" s="11" t="str">
        <f t="shared" si="188"/>
        <v/>
      </c>
      <c r="AO288" s="4">
        <f t="shared" si="189"/>
        <v>1.0108688378318089</v>
      </c>
      <c r="AP288" s="169">
        <f>IF(I288&gt;MAX($I$284:I287),AO288,MAX($AO$284:AO287))</f>
        <v>1.0108688378318089</v>
      </c>
      <c r="AQ288" s="170">
        <f t="shared" si="190"/>
        <v>0</v>
      </c>
      <c r="AR288" s="170">
        <f t="shared" si="155"/>
        <v>0</v>
      </c>
      <c r="AS288" s="7"/>
      <c r="AT288" s="4">
        <f t="shared" si="191"/>
        <v>1.0312904305152799</v>
      </c>
      <c r="AU288" s="4"/>
      <c r="AV288" s="5">
        <f t="shared" si="192"/>
        <v>0</v>
      </c>
      <c r="AW288" s="7"/>
    </row>
    <row r="289" spans="5:49" x14ac:dyDescent="0.25">
      <c r="E289" s="3">
        <v>91.41</v>
      </c>
      <c r="F289" s="3">
        <v>89.88</v>
      </c>
      <c r="G289" s="13">
        <f t="shared" si="156"/>
        <v>-3.2083862770012739E-2</v>
      </c>
      <c r="H289" s="13">
        <f t="shared" si="157"/>
        <v>-3.4586466165413499E-2</v>
      </c>
      <c r="I289" s="4">
        <f t="shared" si="158"/>
        <v>1.0170226969292391</v>
      </c>
      <c r="J289" s="5">
        <f t="shared" si="159"/>
        <v>800</v>
      </c>
      <c r="K289" s="4">
        <f t="shared" si="160"/>
        <v>1.0103997400064997</v>
      </c>
      <c r="L289" s="4">
        <f t="shared" si="161"/>
        <v>1.0131865736704446</v>
      </c>
      <c r="M289" s="4">
        <f t="shared" si="162"/>
        <v>1.0144658753709199</v>
      </c>
      <c r="N289" s="4">
        <f t="shared" si="163"/>
        <v>1.0828940432261467</v>
      </c>
      <c r="O289" s="4">
        <f t="shared" si="164"/>
        <v>1.0841512890982856</v>
      </c>
      <c r="P289" s="4">
        <f t="shared" si="165"/>
        <v>1.0857984017944764</v>
      </c>
      <c r="Q289" s="4">
        <f t="shared" si="166"/>
        <v>1.0501364138587117</v>
      </c>
      <c r="R289" s="5">
        <f t="shared" si="169"/>
        <v>1</v>
      </c>
      <c r="S289" s="3">
        <f t="shared" si="170"/>
        <v>91.41</v>
      </c>
      <c r="T289" s="3">
        <f t="shared" si="171"/>
        <v>89.88</v>
      </c>
      <c r="U289" s="5">
        <f t="shared" si="172"/>
        <v>0</v>
      </c>
      <c r="V289" s="3" t="str">
        <f t="shared" si="173"/>
        <v/>
      </c>
      <c r="W289" s="3" t="str">
        <f t="shared" si="174"/>
        <v/>
      </c>
      <c r="X289" s="5">
        <f t="shared" si="167"/>
        <v>0</v>
      </c>
      <c r="Y289" s="3" t="str">
        <f t="shared" si="175"/>
        <v/>
      </c>
      <c r="Z289" s="3" t="str">
        <f t="shared" si="176"/>
        <v/>
      </c>
      <c r="AA289" s="5" t="str">
        <f t="shared" si="168"/>
        <v>No action</v>
      </c>
      <c r="AB289" s="5" t="str">
        <f t="shared" si="193"/>
        <v xml:space="preserve"> </v>
      </c>
      <c r="AC289" s="5">
        <f t="shared" si="177"/>
        <v>0</v>
      </c>
      <c r="AD289" s="3" t="str">
        <f t="shared" si="178"/>
        <v/>
      </c>
      <c r="AE289" s="3" t="str">
        <f t="shared" si="179"/>
        <v/>
      </c>
      <c r="AF289" s="11">
        <f t="shared" si="180"/>
        <v>0</v>
      </c>
      <c r="AG289" s="3" t="str">
        <f t="shared" si="181"/>
        <v/>
      </c>
      <c r="AH289" s="3" t="str">
        <f t="shared" si="182"/>
        <v/>
      </c>
      <c r="AI289" s="11">
        <f t="shared" si="183"/>
        <v>0</v>
      </c>
      <c r="AJ289" s="11" t="str">
        <f t="shared" si="184"/>
        <v/>
      </c>
      <c r="AK289" s="11" t="str">
        <f t="shared" si="185"/>
        <v/>
      </c>
      <c r="AL289" s="11">
        <f t="shared" si="186"/>
        <v>0</v>
      </c>
      <c r="AM289" s="11" t="str">
        <f t="shared" si="187"/>
        <v/>
      </c>
      <c r="AN289" s="11" t="str">
        <f t="shared" si="188"/>
        <v/>
      </c>
      <c r="AO289" s="4">
        <f t="shared" si="189"/>
        <v>1.0068524699599466</v>
      </c>
      <c r="AP289" s="169">
        <f>IF(I289&gt;MAX($I$284:I288),AO289,MAX($AO$284:AO288))</f>
        <v>1.0108688378318089</v>
      </c>
      <c r="AQ289" s="170">
        <f t="shared" si="190"/>
        <v>1</v>
      </c>
      <c r="AR289" s="170">
        <f t="shared" si="155"/>
        <v>0</v>
      </c>
      <c r="AS289" s="7"/>
      <c r="AT289" s="4">
        <f t="shared" si="191"/>
        <v>1.0271929238985316</v>
      </c>
      <c r="AU289" s="4"/>
      <c r="AV289" s="5">
        <f t="shared" si="192"/>
        <v>0</v>
      </c>
      <c r="AW289" s="7"/>
    </row>
    <row r="290" spans="5:49" x14ac:dyDescent="0.25">
      <c r="E290" s="3">
        <v>94.44</v>
      </c>
      <c r="F290" s="3">
        <v>93.1</v>
      </c>
      <c r="G290" s="13">
        <f t="shared" si="156"/>
        <v>-2.1144278606965217E-2</v>
      </c>
      <c r="H290" s="13">
        <f t="shared" si="157"/>
        <v>-2.47223968154201E-2</v>
      </c>
      <c r="I290" s="4">
        <f t="shared" si="158"/>
        <v>1.0143931256713212</v>
      </c>
      <c r="J290" s="5">
        <f t="shared" si="159"/>
        <v>817</v>
      </c>
      <c r="K290" s="4">
        <f t="shared" si="160"/>
        <v>1.0103997400064997</v>
      </c>
      <c r="L290" s="4">
        <f t="shared" si="161"/>
        <v>1.0131865736704446</v>
      </c>
      <c r="M290" s="4">
        <f t="shared" si="162"/>
        <v>1.0144658753709199</v>
      </c>
      <c r="N290" s="4">
        <f t="shared" si="163"/>
        <v>1.0828940432261467</v>
      </c>
      <c r="O290" s="4">
        <f t="shared" si="164"/>
        <v>1.0841512890982856</v>
      </c>
      <c r="P290" s="4">
        <f t="shared" si="165"/>
        <v>1.0857984017944764</v>
      </c>
      <c r="Q290" s="4">
        <f t="shared" si="166"/>
        <v>1.0501364138587117</v>
      </c>
      <c r="R290" s="5">
        <f t="shared" si="169"/>
        <v>0</v>
      </c>
      <c r="S290" s="3" t="str">
        <f t="shared" si="170"/>
        <v/>
      </c>
      <c r="T290" s="3" t="str">
        <f t="shared" si="171"/>
        <v/>
      </c>
      <c r="U290" s="5">
        <f t="shared" si="172"/>
        <v>0</v>
      </c>
      <c r="V290" s="3" t="str">
        <f t="shared" si="173"/>
        <v/>
      </c>
      <c r="W290" s="3" t="str">
        <f t="shared" si="174"/>
        <v/>
      </c>
      <c r="X290" s="5">
        <f t="shared" si="167"/>
        <v>0</v>
      </c>
      <c r="Y290" s="3" t="str">
        <f t="shared" si="175"/>
        <v/>
      </c>
      <c r="Z290" s="3" t="str">
        <f t="shared" si="176"/>
        <v/>
      </c>
      <c r="AA290" s="5" t="str">
        <f t="shared" si="168"/>
        <v>BUY BRENT, SELL WTI</v>
      </c>
      <c r="AB290" s="5" t="str">
        <f t="shared" si="193"/>
        <v>BUY BRENT, SELL WTI</v>
      </c>
      <c r="AC290" s="5">
        <f t="shared" si="177"/>
        <v>1</v>
      </c>
      <c r="AD290" s="3">
        <f t="shared" si="178"/>
        <v>94.44</v>
      </c>
      <c r="AE290" s="3">
        <f t="shared" si="179"/>
        <v>93.1</v>
      </c>
      <c r="AF290" s="11">
        <f t="shared" si="180"/>
        <v>0</v>
      </c>
      <c r="AG290" s="3" t="str">
        <f t="shared" si="181"/>
        <v/>
      </c>
      <c r="AH290" s="3" t="str">
        <f t="shared" si="182"/>
        <v/>
      </c>
      <c r="AI290" s="11">
        <f t="shared" si="183"/>
        <v>0</v>
      </c>
      <c r="AJ290" s="11" t="str">
        <f t="shared" si="184"/>
        <v/>
      </c>
      <c r="AK290" s="11" t="str">
        <f t="shared" si="185"/>
        <v/>
      </c>
      <c r="AL290" s="11">
        <f t="shared" si="186"/>
        <v>0</v>
      </c>
      <c r="AM290" s="11" t="str">
        <f t="shared" si="187"/>
        <v/>
      </c>
      <c r="AN290" s="11" t="str">
        <f t="shared" si="188"/>
        <v/>
      </c>
      <c r="AO290" s="4">
        <f t="shared" si="189"/>
        <v>1.0042491944146079</v>
      </c>
      <c r="AP290" s="169">
        <f>IF(I290&gt;MAX($I$284:I289),AO290,MAX($AO$284:AO289))</f>
        <v>1.0108688378318089</v>
      </c>
      <c r="AQ290" s="170">
        <f t="shared" si="190"/>
        <v>0</v>
      </c>
      <c r="AR290" s="170">
        <f t="shared" si="155"/>
        <v>1</v>
      </c>
      <c r="AS290" s="7"/>
      <c r="AT290" s="4">
        <f t="shared" si="191"/>
        <v>1.0245370569280345</v>
      </c>
      <c r="AU290" s="4"/>
      <c r="AV290" s="5">
        <f t="shared" si="192"/>
        <v>0</v>
      </c>
      <c r="AW290" s="7"/>
    </row>
    <row r="291" spans="5:49" x14ac:dyDescent="0.25">
      <c r="E291" s="3">
        <v>96.48</v>
      </c>
      <c r="F291" s="3">
        <v>95.46</v>
      </c>
      <c r="G291" s="13">
        <f t="shared" si="156"/>
        <v>3.4305317324185181E-2</v>
      </c>
      <c r="H291" s="13">
        <f t="shared" si="157"/>
        <v>3.6819811013359516E-2</v>
      </c>
      <c r="I291" s="4">
        <f t="shared" si="158"/>
        <v>1.0106851037083597</v>
      </c>
      <c r="J291" s="5">
        <f t="shared" si="159"/>
        <v>836</v>
      </c>
      <c r="K291" s="4">
        <f t="shared" si="160"/>
        <v>1.0103997400064997</v>
      </c>
      <c r="L291" s="4">
        <f t="shared" si="161"/>
        <v>1.0131865736704446</v>
      </c>
      <c r="M291" s="4">
        <f t="shared" si="162"/>
        <v>1.0144658753709199</v>
      </c>
      <c r="N291" s="4">
        <f t="shared" si="163"/>
        <v>1.0828940432261467</v>
      </c>
      <c r="O291" s="4">
        <f t="shared" si="164"/>
        <v>1.0841512890982856</v>
      </c>
      <c r="P291" s="4">
        <f t="shared" si="165"/>
        <v>1.0857984017944764</v>
      </c>
      <c r="Q291" s="4">
        <f t="shared" si="166"/>
        <v>1.0501364138587117</v>
      </c>
      <c r="R291" s="5">
        <f t="shared" si="169"/>
        <v>0</v>
      </c>
      <c r="S291" s="3" t="str">
        <f t="shared" si="170"/>
        <v/>
      </c>
      <c r="T291" s="3" t="str">
        <f t="shared" si="171"/>
        <v/>
      </c>
      <c r="U291" s="5">
        <f t="shared" si="172"/>
        <v>0</v>
      </c>
      <c r="V291" s="3" t="str">
        <f t="shared" si="173"/>
        <v/>
      </c>
      <c r="W291" s="3" t="str">
        <f t="shared" si="174"/>
        <v/>
      </c>
      <c r="X291" s="5">
        <f t="shared" si="167"/>
        <v>0</v>
      </c>
      <c r="Y291" s="3" t="str">
        <f t="shared" si="175"/>
        <v/>
      </c>
      <c r="Z291" s="3" t="str">
        <f t="shared" si="176"/>
        <v/>
      </c>
      <c r="AA291" s="5" t="str">
        <f t="shared" si="168"/>
        <v>BUY BRENT, SELL WTI</v>
      </c>
      <c r="AB291" s="5" t="str">
        <f t="shared" si="193"/>
        <v xml:space="preserve"> </v>
      </c>
      <c r="AC291" s="5">
        <f t="shared" si="177"/>
        <v>0</v>
      </c>
      <c r="AD291" s="3" t="str">
        <f t="shared" si="178"/>
        <v/>
      </c>
      <c r="AE291" s="3" t="str">
        <f t="shared" si="179"/>
        <v/>
      </c>
      <c r="AF291" s="11">
        <f t="shared" si="180"/>
        <v>0</v>
      </c>
      <c r="AG291" s="3" t="str">
        <f t="shared" si="181"/>
        <v/>
      </c>
      <c r="AH291" s="3" t="str">
        <f t="shared" si="182"/>
        <v/>
      </c>
      <c r="AI291" s="11">
        <f t="shared" si="183"/>
        <v>0</v>
      </c>
      <c r="AJ291" s="11" t="str">
        <f t="shared" si="184"/>
        <v/>
      </c>
      <c r="AK291" s="11" t="str">
        <f t="shared" si="185"/>
        <v/>
      </c>
      <c r="AL291" s="11">
        <f t="shared" si="186"/>
        <v>0</v>
      </c>
      <c r="AM291" s="11" t="str">
        <f t="shared" si="187"/>
        <v/>
      </c>
      <c r="AN291" s="11" t="str">
        <f t="shared" si="188"/>
        <v/>
      </c>
      <c r="AO291" s="4">
        <f t="shared" si="189"/>
        <v>1.0005782526712761</v>
      </c>
      <c r="AP291" s="169"/>
      <c r="AQ291" s="170">
        <f t="shared" si="190"/>
        <v>0</v>
      </c>
      <c r="AR291" s="170">
        <f t="shared" si="155"/>
        <v>0</v>
      </c>
      <c r="AS291" s="7"/>
      <c r="AT291" s="4">
        <f t="shared" si="191"/>
        <v>1.0207919547454434</v>
      </c>
      <c r="AU291" s="4"/>
      <c r="AV291" s="5">
        <f t="shared" si="192"/>
        <v>0</v>
      </c>
      <c r="AW291" s="7"/>
    </row>
    <row r="292" spans="5:49" x14ac:dyDescent="0.25">
      <c r="E292" s="3">
        <v>93.28</v>
      </c>
      <c r="F292" s="3">
        <v>92.07</v>
      </c>
      <c r="G292" s="13">
        <f t="shared" si="156"/>
        <v>-1.613753823436348E-2</v>
      </c>
      <c r="H292" s="13">
        <f t="shared" si="157"/>
        <v>-1.6976297245355543E-2</v>
      </c>
      <c r="I292" s="4">
        <f t="shared" si="158"/>
        <v>1.0131421744324971</v>
      </c>
      <c r="J292" s="5">
        <f t="shared" si="159"/>
        <v>825</v>
      </c>
      <c r="K292" s="4">
        <f t="shared" si="160"/>
        <v>1.0103997400064997</v>
      </c>
      <c r="L292" s="4">
        <f t="shared" si="161"/>
        <v>1.0131865736704446</v>
      </c>
      <c r="M292" s="4">
        <f t="shared" si="162"/>
        <v>1.0144658753709199</v>
      </c>
      <c r="N292" s="4">
        <f t="shared" si="163"/>
        <v>1.0828940432261467</v>
      </c>
      <c r="O292" s="4">
        <f t="shared" si="164"/>
        <v>1.0841512890982856</v>
      </c>
      <c r="P292" s="4">
        <f t="shared" si="165"/>
        <v>1.0857984017944764</v>
      </c>
      <c r="Q292" s="4">
        <f t="shared" si="166"/>
        <v>1.0501364138587117</v>
      </c>
      <c r="R292" s="5">
        <f t="shared" si="169"/>
        <v>0</v>
      </c>
      <c r="S292" s="3" t="str">
        <f t="shared" si="170"/>
        <v/>
      </c>
      <c r="T292" s="3" t="str">
        <f t="shared" si="171"/>
        <v/>
      </c>
      <c r="U292" s="5">
        <f t="shared" si="172"/>
        <v>0</v>
      </c>
      <c r="V292" s="3" t="str">
        <f t="shared" si="173"/>
        <v/>
      </c>
      <c r="W292" s="3" t="str">
        <f t="shared" si="174"/>
        <v/>
      </c>
      <c r="X292" s="5">
        <f t="shared" si="167"/>
        <v>0</v>
      </c>
      <c r="Y292" s="3" t="str">
        <f t="shared" si="175"/>
        <v/>
      </c>
      <c r="Z292" s="3" t="str">
        <f t="shared" si="176"/>
        <v/>
      </c>
      <c r="AA292" s="5" t="str">
        <f t="shared" si="168"/>
        <v>BUY BRENT, SELL WTI</v>
      </c>
      <c r="AB292" s="5" t="str">
        <f t="shared" si="193"/>
        <v xml:space="preserve"> </v>
      </c>
      <c r="AC292" s="5">
        <f t="shared" si="177"/>
        <v>0</v>
      </c>
      <c r="AD292" s="3" t="str">
        <f t="shared" si="178"/>
        <v/>
      </c>
      <c r="AE292" s="3" t="str">
        <f t="shared" si="179"/>
        <v/>
      </c>
      <c r="AF292" s="11">
        <f t="shared" si="180"/>
        <v>0</v>
      </c>
      <c r="AG292" s="3" t="str">
        <f t="shared" si="181"/>
        <v/>
      </c>
      <c r="AH292" s="3" t="str">
        <f t="shared" si="182"/>
        <v/>
      </c>
      <c r="AI292" s="11">
        <f t="shared" si="183"/>
        <v>0</v>
      </c>
      <c r="AJ292" s="11" t="str">
        <f t="shared" si="184"/>
        <v/>
      </c>
      <c r="AK292" s="11" t="str">
        <f t="shared" si="185"/>
        <v/>
      </c>
      <c r="AL292" s="11">
        <f t="shared" si="186"/>
        <v>0</v>
      </c>
      <c r="AM292" s="11" t="str">
        <f t="shared" si="187"/>
        <v/>
      </c>
      <c r="AN292" s="11" t="str">
        <f t="shared" si="188"/>
        <v/>
      </c>
      <c r="AO292" s="4">
        <f t="shared" si="189"/>
        <v>1.0030107526881722</v>
      </c>
      <c r="AP292" s="169"/>
      <c r="AQ292" s="170">
        <f t="shared" si="190"/>
        <v>0</v>
      </c>
      <c r="AR292" s="170">
        <f t="shared" si="155"/>
        <v>0</v>
      </c>
      <c r="AS292" s="7"/>
      <c r="AT292" s="4">
        <f t="shared" si="191"/>
        <v>1.023273596176822</v>
      </c>
      <c r="AU292" s="4"/>
      <c r="AV292" s="5">
        <f t="shared" si="192"/>
        <v>0</v>
      </c>
      <c r="AW292" s="7"/>
    </row>
    <row r="293" spans="5:49" x14ac:dyDescent="0.25">
      <c r="E293" s="3">
        <v>94.81</v>
      </c>
      <c r="F293" s="3">
        <v>93.66</v>
      </c>
      <c r="G293" s="13">
        <f t="shared" si="156"/>
        <v>1.9791330536732321E-2</v>
      </c>
      <c r="H293" s="13">
        <f t="shared" si="157"/>
        <v>2.0706190061028584E-2</v>
      </c>
      <c r="I293" s="4">
        <f t="shared" si="158"/>
        <v>1.0122784539824898</v>
      </c>
      <c r="J293" s="5">
        <f t="shared" si="159"/>
        <v>830</v>
      </c>
      <c r="K293" s="4">
        <f t="shared" si="160"/>
        <v>1.0103997400064997</v>
      </c>
      <c r="L293" s="4">
        <f t="shared" si="161"/>
        <v>1.0131865736704446</v>
      </c>
      <c r="M293" s="4">
        <f t="shared" si="162"/>
        <v>1.0144658753709199</v>
      </c>
      <c r="N293" s="4">
        <f t="shared" si="163"/>
        <v>1.0828940432261467</v>
      </c>
      <c r="O293" s="4">
        <f t="shared" si="164"/>
        <v>1.0841512890982856</v>
      </c>
      <c r="P293" s="4">
        <f t="shared" si="165"/>
        <v>1.0857984017944764</v>
      </c>
      <c r="Q293" s="4">
        <f t="shared" si="166"/>
        <v>1.0501364138587117</v>
      </c>
      <c r="R293" s="5">
        <f t="shared" si="169"/>
        <v>0</v>
      </c>
      <c r="S293" s="3" t="str">
        <f t="shared" si="170"/>
        <v/>
      </c>
      <c r="T293" s="3" t="str">
        <f t="shared" si="171"/>
        <v/>
      </c>
      <c r="U293" s="5">
        <f t="shared" si="172"/>
        <v>0</v>
      </c>
      <c r="V293" s="3" t="str">
        <f t="shared" si="173"/>
        <v/>
      </c>
      <c r="W293" s="3" t="str">
        <f t="shared" si="174"/>
        <v/>
      </c>
      <c r="X293" s="5">
        <f t="shared" si="167"/>
        <v>0</v>
      </c>
      <c r="Y293" s="3" t="str">
        <f t="shared" si="175"/>
        <v/>
      </c>
      <c r="Z293" s="3" t="str">
        <f t="shared" si="176"/>
        <v/>
      </c>
      <c r="AA293" s="5" t="str">
        <f t="shared" si="168"/>
        <v>BUY BRENT, SELL WTI</v>
      </c>
      <c r="AB293" s="5" t="str">
        <f t="shared" si="193"/>
        <v xml:space="preserve"> </v>
      </c>
      <c r="AC293" s="5">
        <f t="shared" si="177"/>
        <v>1</v>
      </c>
      <c r="AD293" s="3">
        <f t="shared" si="178"/>
        <v>94.81</v>
      </c>
      <c r="AE293" s="3">
        <f t="shared" si="179"/>
        <v>93.66</v>
      </c>
      <c r="AF293" s="11">
        <f t="shared" si="180"/>
        <v>0</v>
      </c>
      <c r="AG293" s="3" t="str">
        <f t="shared" si="181"/>
        <v/>
      </c>
      <c r="AH293" s="3" t="str">
        <f t="shared" si="182"/>
        <v/>
      </c>
      <c r="AI293" s="11">
        <f t="shared" si="183"/>
        <v>0</v>
      </c>
      <c r="AJ293" s="11" t="str">
        <f t="shared" si="184"/>
        <v/>
      </c>
      <c r="AK293" s="11" t="str">
        <f t="shared" si="185"/>
        <v/>
      </c>
      <c r="AL293" s="11">
        <f t="shared" si="186"/>
        <v>0</v>
      </c>
      <c r="AM293" s="11" t="str">
        <f t="shared" si="187"/>
        <v/>
      </c>
      <c r="AN293" s="11" t="str">
        <f t="shared" si="188"/>
        <v/>
      </c>
      <c r="AO293" s="4">
        <f t="shared" si="189"/>
        <v>1.002155669442665</v>
      </c>
      <c r="AP293" s="169"/>
      <c r="AQ293" s="170">
        <f t="shared" si="190"/>
        <v>0</v>
      </c>
      <c r="AR293" s="170">
        <f t="shared" si="155"/>
        <v>0</v>
      </c>
      <c r="AS293" s="7"/>
      <c r="AT293" s="4">
        <f t="shared" si="191"/>
        <v>1.0224012385223147</v>
      </c>
      <c r="AU293" s="4"/>
      <c r="AV293" s="5">
        <f t="shared" si="192"/>
        <v>0</v>
      </c>
      <c r="AW293" s="7"/>
    </row>
    <row r="294" spans="5:49" x14ac:dyDescent="0.25">
      <c r="E294" s="3">
        <v>92.97</v>
      </c>
      <c r="F294" s="3">
        <v>91.76</v>
      </c>
      <c r="G294" s="13">
        <f t="shared" si="156"/>
        <v>-6.0936497754972008E-3</v>
      </c>
      <c r="H294" s="13">
        <f t="shared" si="157"/>
        <v>1.7182130584192601E-2</v>
      </c>
      <c r="I294" s="4">
        <f t="shared" si="158"/>
        <v>1.0131865736704446</v>
      </c>
      <c r="J294" s="5">
        <f t="shared" si="159"/>
        <v>824</v>
      </c>
      <c r="K294" s="4">
        <f t="shared" si="160"/>
        <v>1.0103997400064997</v>
      </c>
      <c r="L294" s="4">
        <f t="shared" si="161"/>
        <v>1.0131865736704446</v>
      </c>
      <c r="M294" s="4">
        <f t="shared" si="162"/>
        <v>1.0144658753709199</v>
      </c>
      <c r="N294" s="4">
        <f t="shared" si="163"/>
        <v>1.0828940432261467</v>
      </c>
      <c r="O294" s="4">
        <f t="shared" si="164"/>
        <v>1.0841512890982856</v>
      </c>
      <c r="P294" s="4">
        <f t="shared" si="165"/>
        <v>1.0857984017944764</v>
      </c>
      <c r="Q294" s="4">
        <f t="shared" si="166"/>
        <v>1.0501364138587117</v>
      </c>
      <c r="R294" s="5">
        <f t="shared" si="169"/>
        <v>1</v>
      </c>
      <c r="S294" s="3">
        <f t="shared" si="170"/>
        <v>92.97</v>
      </c>
      <c r="T294" s="3">
        <f t="shared" si="171"/>
        <v>91.76</v>
      </c>
      <c r="U294" s="5">
        <f t="shared" si="172"/>
        <v>0</v>
      </c>
      <c r="V294" s="3" t="str">
        <f t="shared" si="173"/>
        <v/>
      </c>
      <c r="W294" s="3" t="str">
        <f t="shared" si="174"/>
        <v/>
      </c>
      <c r="X294" s="5">
        <f t="shared" si="167"/>
        <v>0</v>
      </c>
      <c r="Y294" s="3" t="str">
        <f t="shared" si="175"/>
        <v/>
      </c>
      <c r="Z294" s="3" t="str">
        <f t="shared" si="176"/>
        <v/>
      </c>
      <c r="AA294" s="5" t="str">
        <f t="shared" si="168"/>
        <v>BUY BRENT, SELL WTI</v>
      </c>
      <c r="AB294" s="5" t="str">
        <f t="shared" si="193"/>
        <v xml:space="preserve"> </v>
      </c>
      <c r="AC294" s="5">
        <f t="shared" si="177"/>
        <v>0</v>
      </c>
      <c r="AD294" s="3" t="str">
        <f t="shared" si="178"/>
        <v/>
      </c>
      <c r="AE294" s="3" t="str">
        <f t="shared" si="179"/>
        <v/>
      </c>
      <c r="AF294" s="11">
        <f t="shared" si="180"/>
        <v>0</v>
      </c>
      <c r="AG294" s="3" t="str">
        <f t="shared" si="181"/>
        <v/>
      </c>
      <c r="AH294" s="3" t="str">
        <f t="shared" si="182"/>
        <v/>
      </c>
      <c r="AI294" s="11">
        <f t="shared" si="183"/>
        <v>0</v>
      </c>
      <c r="AJ294" s="11" t="str">
        <f t="shared" si="184"/>
        <v/>
      </c>
      <c r="AK294" s="11" t="str">
        <f t="shared" si="185"/>
        <v/>
      </c>
      <c r="AL294" s="11">
        <f t="shared" si="186"/>
        <v>0</v>
      </c>
      <c r="AM294" s="11" t="str">
        <f t="shared" si="187"/>
        <v/>
      </c>
      <c r="AN294" s="11" t="str">
        <f t="shared" si="188"/>
        <v/>
      </c>
      <c r="AO294" s="4">
        <f t="shared" si="189"/>
        <v>1.0030547079337402</v>
      </c>
      <c r="AP294" s="169">
        <f>IF(I294&gt;MAX($I$293:I293),AO294,MAX($AO$293:AO293))</f>
        <v>1.0030547079337402</v>
      </c>
      <c r="AQ294" s="170">
        <f t="shared" si="190"/>
        <v>1</v>
      </c>
      <c r="AR294" s="170">
        <f t="shared" si="155"/>
        <v>0</v>
      </c>
      <c r="AS294" s="7"/>
      <c r="AT294" s="4">
        <f t="shared" si="191"/>
        <v>1.0233184394071491</v>
      </c>
      <c r="AU294" s="4"/>
      <c r="AV294" s="5">
        <f t="shared" si="192"/>
        <v>0</v>
      </c>
      <c r="AW294" s="7"/>
    </row>
    <row r="295" spans="5:49" x14ac:dyDescent="0.25">
      <c r="E295" s="3">
        <v>93.54</v>
      </c>
      <c r="F295" s="3">
        <v>90.21</v>
      </c>
      <c r="G295" s="13">
        <f t="shared" si="156"/>
        <v>-3.4076827757125172E-2</v>
      </c>
      <c r="H295" s="13">
        <f t="shared" si="157"/>
        <v>-1.8496355130018571E-2</v>
      </c>
      <c r="I295" s="4">
        <f t="shared" si="158"/>
        <v>1.0369138676421683</v>
      </c>
      <c r="J295" s="5">
        <f t="shared" si="159"/>
        <v>637</v>
      </c>
      <c r="K295" s="4">
        <f t="shared" si="160"/>
        <v>1.0103997400064997</v>
      </c>
      <c r="L295" s="4">
        <f t="shared" si="161"/>
        <v>1.0131865736704446</v>
      </c>
      <c r="M295" s="4">
        <f t="shared" si="162"/>
        <v>1.0144658753709199</v>
      </c>
      <c r="N295" s="4">
        <f t="shared" si="163"/>
        <v>1.0828940432261467</v>
      </c>
      <c r="O295" s="4">
        <f t="shared" si="164"/>
        <v>1.0841512890982856</v>
      </c>
      <c r="P295" s="4">
        <f t="shared" si="165"/>
        <v>1.0857984017944764</v>
      </c>
      <c r="Q295" s="4">
        <f t="shared" si="166"/>
        <v>1.0501364138587117</v>
      </c>
      <c r="R295" s="5">
        <f t="shared" si="169"/>
        <v>0</v>
      </c>
      <c r="S295" s="3" t="str">
        <f t="shared" si="170"/>
        <v/>
      </c>
      <c r="T295" s="3" t="str">
        <f t="shared" si="171"/>
        <v/>
      </c>
      <c r="U295" s="5">
        <f t="shared" si="172"/>
        <v>1</v>
      </c>
      <c r="V295" s="3">
        <f t="shared" si="173"/>
        <v>93.54</v>
      </c>
      <c r="W295" s="3">
        <f t="shared" si="174"/>
        <v>90.21</v>
      </c>
      <c r="X295" s="5">
        <f t="shared" si="167"/>
        <v>0</v>
      </c>
      <c r="Y295" s="3" t="str">
        <f t="shared" si="175"/>
        <v/>
      </c>
      <c r="Z295" s="3" t="str">
        <f t="shared" si="176"/>
        <v/>
      </c>
      <c r="AA295" s="5" t="str">
        <f t="shared" si="168"/>
        <v>No action</v>
      </c>
      <c r="AB295" s="5" t="str">
        <f t="shared" si="193"/>
        <v>No action</v>
      </c>
      <c r="AC295" s="5">
        <f t="shared" si="177"/>
        <v>0</v>
      </c>
      <c r="AD295" s="3" t="str">
        <f t="shared" si="178"/>
        <v/>
      </c>
      <c r="AE295" s="3" t="str">
        <f t="shared" si="179"/>
        <v/>
      </c>
      <c r="AF295" s="11">
        <f t="shared" si="180"/>
        <v>0</v>
      </c>
      <c r="AG295" s="3" t="str">
        <f t="shared" si="181"/>
        <v/>
      </c>
      <c r="AH295" s="3" t="str">
        <f t="shared" si="182"/>
        <v/>
      </c>
      <c r="AI295" s="11">
        <f t="shared" si="183"/>
        <v>0</v>
      </c>
      <c r="AJ295" s="11" t="str">
        <f t="shared" si="184"/>
        <v/>
      </c>
      <c r="AK295" s="11" t="str">
        <f t="shared" si="185"/>
        <v/>
      </c>
      <c r="AL295" s="11">
        <f t="shared" si="186"/>
        <v>0</v>
      </c>
      <c r="AM295" s="11" t="str">
        <f t="shared" si="187"/>
        <v/>
      </c>
      <c r="AN295" s="11" t="str">
        <f t="shared" si="188"/>
        <v/>
      </c>
      <c r="AO295" s="4">
        <f t="shared" si="189"/>
        <v>1.0265447289657466</v>
      </c>
      <c r="AP295" s="169">
        <f>IF(I295&gt;MAX($I$293:I294),AO295,MAX($AO$293:AO294))</f>
        <v>1.0265447289657466</v>
      </c>
      <c r="AQ295" s="170">
        <f t="shared" si="190"/>
        <v>0</v>
      </c>
      <c r="AR295" s="170">
        <f t="shared" si="155"/>
        <v>0</v>
      </c>
      <c r="AS295" s="7"/>
      <c r="AT295" s="4">
        <f t="shared" si="191"/>
        <v>1.0472830063185901</v>
      </c>
      <c r="AU295" s="4"/>
      <c r="AV295" s="5">
        <f t="shared" si="192"/>
        <v>0</v>
      </c>
      <c r="AW295" s="7"/>
    </row>
    <row r="296" spans="5:49" x14ac:dyDescent="0.25">
      <c r="E296" s="3">
        <v>96.84</v>
      </c>
      <c r="F296" s="3">
        <v>91.91</v>
      </c>
      <c r="G296" s="13">
        <f t="shared" si="156"/>
        <v>2.9665071770335061E-2</v>
      </c>
      <c r="H296" s="13">
        <f t="shared" si="157"/>
        <v>-2.0629750271443648E-3</v>
      </c>
      <c r="I296" s="4">
        <f t="shared" si="158"/>
        <v>1.0536394298770537</v>
      </c>
      <c r="J296" s="5">
        <f t="shared" si="159"/>
        <v>388</v>
      </c>
      <c r="K296" s="4">
        <f t="shared" si="160"/>
        <v>1.0103997400064997</v>
      </c>
      <c r="L296" s="4">
        <f t="shared" si="161"/>
        <v>1.0131865736704446</v>
      </c>
      <c r="M296" s="4">
        <f t="shared" si="162"/>
        <v>1.0144658753709199</v>
      </c>
      <c r="N296" s="4">
        <f t="shared" si="163"/>
        <v>1.0828940432261467</v>
      </c>
      <c r="O296" s="4">
        <f t="shared" si="164"/>
        <v>1.0841512890982856</v>
      </c>
      <c r="P296" s="4">
        <f t="shared" si="165"/>
        <v>1.0857984017944764</v>
      </c>
      <c r="Q296" s="4">
        <f t="shared" si="166"/>
        <v>1.0501364138587117</v>
      </c>
      <c r="R296" s="5">
        <f t="shared" si="169"/>
        <v>0</v>
      </c>
      <c r="S296" s="3" t="str">
        <f t="shared" si="170"/>
        <v/>
      </c>
      <c r="T296" s="3" t="str">
        <f t="shared" si="171"/>
        <v/>
      </c>
      <c r="U296" s="5">
        <f t="shared" si="172"/>
        <v>1</v>
      </c>
      <c r="V296" s="3">
        <f t="shared" si="173"/>
        <v>96.84</v>
      </c>
      <c r="W296" s="3">
        <f t="shared" si="174"/>
        <v>91.91</v>
      </c>
      <c r="X296" s="5">
        <f t="shared" si="167"/>
        <v>0</v>
      </c>
      <c r="Y296" s="3" t="str">
        <f t="shared" si="175"/>
        <v/>
      </c>
      <c r="Z296" s="3" t="str">
        <f t="shared" si="176"/>
        <v/>
      </c>
      <c r="AA296" s="5" t="str">
        <f t="shared" si="168"/>
        <v>No action</v>
      </c>
      <c r="AB296" s="5" t="str">
        <f t="shared" si="193"/>
        <v xml:space="preserve"> </v>
      </c>
      <c r="AC296" s="5">
        <f t="shared" si="177"/>
        <v>0</v>
      </c>
      <c r="AD296" s="3" t="str">
        <f t="shared" si="178"/>
        <v/>
      </c>
      <c r="AE296" s="3" t="str">
        <f t="shared" si="179"/>
        <v/>
      </c>
      <c r="AF296" s="11">
        <f t="shared" si="180"/>
        <v>0</v>
      </c>
      <c r="AG296" s="3" t="str">
        <f t="shared" si="181"/>
        <v/>
      </c>
      <c r="AH296" s="3" t="str">
        <f t="shared" si="182"/>
        <v/>
      </c>
      <c r="AI296" s="11">
        <f t="shared" si="183"/>
        <v>0</v>
      </c>
      <c r="AJ296" s="11" t="str">
        <f t="shared" si="184"/>
        <v/>
      </c>
      <c r="AK296" s="11" t="str">
        <f t="shared" si="185"/>
        <v/>
      </c>
      <c r="AL296" s="11">
        <f t="shared" si="186"/>
        <v>0</v>
      </c>
      <c r="AM296" s="11" t="str">
        <f t="shared" si="187"/>
        <v/>
      </c>
      <c r="AN296" s="11" t="str">
        <f t="shared" si="188"/>
        <v/>
      </c>
      <c r="AO296" s="4">
        <f t="shared" si="189"/>
        <v>1.0431030355782831</v>
      </c>
      <c r="AP296" s="169">
        <f>IF(I296&gt;MAX($I$293:I295),AO296,MAX($AO$293:AO295))</f>
        <v>1.0431030355782831</v>
      </c>
      <c r="AQ296" s="170">
        <f t="shared" si="190"/>
        <v>0</v>
      </c>
      <c r="AR296" s="170">
        <f t="shared" si="155"/>
        <v>1</v>
      </c>
      <c r="AS296" s="7"/>
      <c r="AT296" s="4">
        <f t="shared" si="191"/>
        <v>1.0641758241758243</v>
      </c>
      <c r="AU296" s="4"/>
      <c r="AV296" s="5">
        <f t="shared" si="192"/>
        <v>0</v>
      </c>
      <c r="AW296" s="7"/>
    </row>
    <row r="297" spans="5:49" x14ac:dyDescent="0.25">
      <c r="E297" s="3">
        <v>94.05</v>
      </c>
      <c r="F297" s="3">
        <v>92.1</v>
      </c>
      <c r="G297" s="13">
        <f t="shared" si="156"/>
        <v>-1.4357577027876767E-2</v>
      </c>
      <c r="H297" s="13">
        <f t="shared" si="157"/>
        <v>-7.6500377114535612E-3</v>
      </c>
      <c r="I297" s="4">
        <f t="shared" si="158"/>
        <v>1.0211726384364821</v>
      </c>
      <c r="J297" s="5">
        <f t="shared" si="159"/>
        <v>768</v>
      </c>
      <c r="K297" s="4">
        <f t="shared" si="160"/>
        <v>1.0103997400064997</v>
      </c>
      <c r="L297" s="4">
        <f t="shared" si="161"/>
        <v>1.0131865736704446</v>
      </c>
      <c r="M297" s="4">
        <f t="shared" si="162"/>
        <v>1.0144658753709199</v>
      </c>
      <c r="N297" s="4">
        <f t="shared" si="163"/>
        <v>1.0828940432261467</v>
      </c>
      <c r="O297" s="4">
        <f t="shared" si="164"/>
        <v>1.0841512890982856</v>
      </c>
      <c r="P297" s="4">
        <f t="shared" si="165"/>
        <v>1.0857984017944764</v>
      </c>
      <c r="Q297" s="4">
        <f t="shared" si="166"/>
        <v>1.0501364138587117</v>
      </c>
      <c r="R297" s="5">
        <f t="shared" si="169"/>
        <v>0</v>
      </c>
      <c r="S297" s="3" t="str">
        <f t="shared" si="170"/>
        <v/>
      </c>
      <c r="T297" s="3" t="str">
        <f t="shared" si="171"/>
        <v/>
      </c>
      <c r="U297" s="5">
        <f t="shared" si="172"/>
        <v>0</v>
      </c>
      <c r="V297" s="3" t="str">
        <f t="shared" si="173"/>
        <v/>
      </c>
      <c r="W297" s="3" t="str">
        <f t="shared" si="174"/>
        <v/>
      </c>
      <c r="X297" s="5">
        <f t="shared" si="167"/>
        <v>0</v>
      </c>
      <c r="Y297" s="3" t="str">
        <f t="shared" si="175"/>
        <v/>
      </c>
      <c r="Z297" s="3" t="str">
        <f t="shared" si="176"/>
        <v/>
      </c>
      <c r="AA297" s="5" t="str">
        <f t="shared" si="168"/>
        <v>No action</v>
      </c>
      <c r="AB297" s="5" t="str">
        <f t="shared" si="193"/>
        <v xml:space="preserve"> </v>
      </c>
      <c r="AC297" s="5">
        <f t="shared" si="177"/>
        <v>0</v>
      </c>
      <c r="AD297" s="3" t="str">
        <f t="shared" si="178"/>
        <v/>
      </c>
      <c r="AE297" s="3" t="str">
        <f t="shared" si="179"/>
        <v/>
      </c>
      <c r="AF297" s="11">
        <f t="shared" si="180"/>
        <v>0</v>
      </c>
      <c r="AG297" s="3" t="str">
        <f t="shared" si="181"/>
        <v/>
      </c>
      <c r="AH297" s="3" t="str">
        <f t="shared" si="182"/>
        <v/>
      </c>
      <c r="AI297" s="11">
        <f t="shared" si="183"/>
        <v>0</v>
      </c>
      <c r="AJ297" s="11" t="str">
        <f t="shared" si="184"/>
        <v/>
      </c>
      <c r="AK297" s="11" t="str">
        <f t="shared" si="185"/>
        <v/>
      </c>
      <c r="AL297" s="11">
        <f t="shared" si="186"/>
        <v>0</v>
      </c>
      <c r="AM297" s="11" t="str">
        <f t="shared" si="187"/>
        <v/>
      </c>
      <c r="AN297" s="11" t="str">
        <f t="shared" si="188"/>
        <v/>
      </c>
      <c r="AO297" s="4">
        <f t="shared" si="189"/>
        <v>1.0109609120521172</v>
      </c>
      <c r="AP297" s="169"/>
      <c r="AQ297" s="170">
        <f t="shared" si="190"/>
        <v>0</v>
      </c>
      <c r="AR297" s="170">
        <f t="shared" si="155"/>
        <v>0</v>
      </c>
      <c r="AS297" s="7"/>
      <c r="AT297" s="4">
        <f t="shared" si="191"/>
        <v>1.0313843648208469</v>
      </c>
      <c r="AU297" s="4"/>
      <c r="AV297" s="5">
        <f t="shared" si="192"/>
        <v>0</v>
      </c>
      <c r="AW297" s="7"/>
    </row>
    <row r="298" spans="5:49" x14ac:dyDescent="0.25">
      <c r="E298" s="3">
        <v>95.42</v>
      </c>
      <c r="F298" s="3">
        <v>92.81</v>
      </c>
      <c r="G298" s="13">
        <f t="shared" si="156"/>
        <v>1.3812154696132506E-2</v>
      </c>
      <c r="H298" s="13">
        <f t="shared" si="157"/>
        <v>1.3320231466317223E-2</v>
      </c>
      <c r="I298" s="4">
        <f t="shared" si="158"/>
        <v>1.0281219696153432</v>
      </c>
      <c r="J298" s="5">
        <f t="shared" si="159"/>
        <v>725</v>
      </c>
      <c r="K298" s="4">
        <f t="shared" si="160"/>
        <v>1.0103997400064997</v>
      </c>
      <c r="L298" s="4">
        <f t="shared" si="161"/>
        <v>1.0131865736704446</v>
      </c>
      <c r="M298" s="4">
        <f t="shared" si="162"/>
        <v>1.0144658753709199</v>
      </c>
      <c r="N298" s="4">
        <f t="shared" si="163"/>
        <v>1.0828940432261467</v>
      </c>
      <c r="O298" s="4">
        <f t="shared" si="164"/>
        <v>1.0841512890982856</v>
      </c>
      <c r="P298" s="4">
        <f t="shared" si="165"/>
        <v>1.0857984017944764</v>
      </c>
      <c r="Q298" s="4">
        <f t="shared" si="166"/>
        <v>1.0501364138587117</v>
      </c>
      <c r="R298" s="5">
        <f t="shared" si="169"/>
        <v>0</v>
      </c>
      <c r="S298" s="3" t="str">
        <f t="shared" si="170"/>
        <v/>
      </c>
      <c r="T298" s="3" t="str">
        <f t="shared" si="171"/>
        <v/>
      </c>
      <c r="U298" s="5">
        <f t="shared" si="172"/>
        <v>0</v>
      </c>
      <c r="V298" s="3" t="str">
        <f t="shared" si="173"/>
        <v/>
      </c>
      <c r="W298" s="3" t="str">
        <f t="shared" si="174"/>
        <v/>
      </c>
      <c r="X298" s="5">
        <f t="shared" si="167"/>
        <v>0</v>
      </c>
      <c r="Y298" s="3" t="str">
        <f t="shared" si="175"/>
        <v/>
      </c>
      <c r="Z298" s="3" t="str">
        <f t="shared" si="176"/>
        <v/>
      </c>
      <c r="AA298" s="5" t="str">
        <f t="shared" si="168"/>
        <v>No action</v>
      </c>
      <c r="AB298" s="5" t="str">
        <f t="shared" si="193"/>
        <v xml:space="preserve"> </v>
      </c>
      <c r="AC298" s="5">
        <f t="shared" si="177"/>
        <v>0</v>
      </c>
      <c r="AD298" s="3" t="str">
        <f t="shared" si="178"/>
        <v/>
      </c>
      <c r="AE298" s="3" t="str">
        <f t="shared" si="179"/>
        <v/>
      </c>
      <c r="AF298" s="11">
        <f t="shared" si="180"/>
        <v>0</v>
      </c>
      <c r="AG298" s="3" t="str">
        <f t="shared" si="181"/>
        <v/>
      </c>
      <c r="AH298" s="3" t="str">
        <f t="shared" si="182"/>
        <v/>
      </c>
      <c r="AI298" s="11">
        <f t="shared" si="183"/>
        <v>0</v>
      </c>
      <c r="AJ298" s="11" t="str">
        <f t="shared" si="184"/>
        <v/>
      </c>
      <c r="AK298" s="11" t="str">
        <f t="shared" si="185"/>
        <v/>
      </c>
      <c r="AL298" s="11">
        <f t="shared" si="186"/>
        <v>0</v>
      </c>
      <c r="AM298" s="11" t="str">
        <f t="shared" si="187"/>
        <v/>
      </c>
      <c r="AN298" s="11" t="str">
        <f t="shared" si="188"/>
        <v/>
      </c>
      <c r="AO298" s="4">
        <f t="shared" si="189"/>
        <v>1.0178407499191897</v>
      </c>
      <c r="AP298" s="169"/>
      <c r="AQ298" s="170">
        <f t="shared" si="190"/>
        <v>0</v>
      </c>
      <c r="AR298" s="170">
        <f t="shared" si="155"/>
        <v>0</v>
      </c>
      <c r="AS298" s="7"/>
      <c r="AT298" s="4">
        <f t="shared" si="191"/>
        <v>1.0384031893114967</v>
      </c>
      <c r="AU298" s="4"/>
      <c r="AV298" s="5">
        <f t="shared" si="192"/>
        <v>0</v>
      </c>
      <c r="AW298" s="7"/>
    </row>
    <row r="299" spans="5:49" x14ac:dyDescent="0.25">
      <c r="E299" s="3">
        <v>94.12</v>
      </c>
      <c r="F299" s="3">
        <v>91.59</v>
      </c>
      <c r="G299" s="13">
        <f t="shared" si="156"/>
        <v>-3.929774420741039E-2</v>
      </c>
      <c r="H299" s="13">
        <f t="shared" si="157"/>
        <v>-4.3146677810279921E-2</v>
      </c>
      <c r="I299" s="4">
        <f t="shared" si="158"/>
        <v>1.0276231029588383</v>
      </c>
      <c r="J299" s="5">
        <f t="shared" si="159"/>
        <v>730</v>
      </c>
      <c r="K299" s="4">
        <f t="shared" si="160"/>
        <v>1.0103997400064997</v>
      </c>
      <c r="L299" s="4">
        <f t="shared" si="161"/>
        <v>1.0131865736704446</v>
      </c>
      <c r="M299" s="4">
        <f t="shared" si="162"/>
        <v>1.0144658753709199</v>
      </c>
      <c r="N299" s="4">
        <f t="shared" si="163"/>
        <v>1.0828940432261467</v>
      </c>
      <c r="O299" s="4">
        <f t="shared" si="164"/>
        <v>1.0841512890982856</v>
      </c>
      <c r="P299" s="4">
        <f t="shared" si="165"/>
        <v>1.0857984017944764</v>
      </c>
      <c r="Q299" s="4">
        <f t="shared" si="166"/>
        <v>1.0501364138587117</v>
      </c>
      <c r="R299" s="5">
        <f t="shared" si="169"/>
        <v>0</v>
      </c>
      <c r="S299" s="3" t="str">
        <f t="shared" si="170"/>
        <v/>
      </c>
      <c r="T299" s="3" t="str">
        <f t="shared" si="171"/>
        <v/>
      </c>
      <c r="U299" s="5">
        <f t="shared" si="172"/>
        <v>0</v>
      </c>
      <c r="V299" s="3" t="str">
        <f t="shared" si="173"/>
        <v/>
      </c>
      <c r="W299" s="3" t="str">
        <f t="shared" si="174"/>
        <v/>
      </c>
      <c r="X299" s="5">
        <f t="shared" si="167"/>
        <v>0</v>
      </c>
      <c r="Y299" s="3" t="str">
        <f t="shared" si="175"/>
        <v/>
      </c>
      <c r="Z299" s="3" t="str">
        <f t="shared" si="176"/>
        <v/>
      </c>
      <c r="AA299" s="5" t="str">
        <f t="shared" si="168"/>
        <v>No action</v>
      </c>
      <c r="AB299" s="5" t="str">
        <f t="shared" si="193"/>
        <v xml:space="preserve"> </v>
      </c>
      <c r="AC299" s="5">
        <f t="shared" si="177"/>
        <v>0</v>
      </c>
      <c r="AD299" s="3" t="str">
        <f t="shared" si="178"/>
        <v/>
      </c>
      <c r="AE299" s="3" t="str">
        <f t="shared" si="179"/>
        <v/>
      </c>
      <c r="AF299" s="11">
        <f t="shared" si="180"/>
        <v>0</v>
      </c>
      <c r="AG299" s="3" t="str">
        <f t="shared" si="181"/>
        <v/>
      </c>
      <c r="AH299" s="3" t="str">
        <f t="shared" si="182"/>
        <v/>
      </c>
      <c r="AI299" s="11">
        <f t="shared" si="183"/>
        <v>0</v>
      </c>
      <c r="AJ299" s="11" t="str">
        <f t="shared" si="184"/>
        <v/>
      </c>
      <c r="AK299" s="11" t="str">
        <f t="shared" si="185"/>
        <v/>
      </c>
      <c r="AL299" s="11">
        <f t="shared" si="186"/>
        <v>0</v>
      </c>
      <c r="AM299" s="11" t="str">
        <f t="shared" si="187"/>
        <v/>
      </c>
      <c r="AN299" s="11" t="str">
        <f t="shared" si="188"/>
        <v/>
      </c>
      <c r="AO299" s="4">
        <f t="shared" si="189"/>
        <v>1.01734687192925</v>
      </c>
      <c r="AP299" s="169"/>
      <c r="AQ299" s="170">
        <f t="shared" si="190"/>
        <v>0</v>
      </c>
      <c r="AR299" s="170">
        <f t="shared" si="155"/>
        <v>0</v>
      </c>
      <c r="AS299" s="7"/>
      <c r="AT299" s="4">
        <f t="shared" si="191"/>
        <v>1.0378993339884266</v>
      </c>
      <c r="AU299" s="4"/>
      <c r="AV299" s="5">
        <f t="shared" si="192"/>
        <v>0</v>
      </c>
      <c r="AW299" s="7"/>
    </row>
    <row r="300" spans="5:49" x14ac:dyDescent="0.25">
      <c r="E300" s="3">
        <v>97.97</v>
      </c>
      <c r="F300" s="3">
        <v>95.72</v>
      </c>
      <c r="G300" s="13">
        <f t="shared" si="156"/>
        <v>-6.668571972944648E-2</v>
      </c>
      <c r="H300" s="13">
        <f t="shared" si="157"/>
        <v>-7.4364181413789754E-2</v>
      </c>
      <c r="I300" s="4">
        <f t="shared" si="158"/>
        <v>1.0235060593397409</v>
      </c>
      <c r="J300" s="5">
        <f t="shared" si="159"/>
        <v>754</v>
      </c>
      <c r="K300" s="4">
        <f t="shared" si="160"/>
        <v>1.0103997400064997</v>
      </c>
      <c r="L300" s="4">
        <f t="shared" si="161"/>
        <v>1.0131865736704446</v>
      </c>
      <c r="M300" s="4">
        <f t="shared" si="162"/>
        <v>1.0144658753709199</v>
      </c>
      <c r="N300" s="4">
        <f t="shared" si="163"/>
        <v>1.0828940432261467</v>
      </c>
      <c r="O300" s="4">
        <f t="shared" si="164"/>
        <v>1.0841512890982856</v>
      </c>
      <c r="P300" s="4">
        <f t="shared" si="165"/>
        <v>1.0857984017944764</v>
      </c>
      <c r="Q300" s="4">
        <f t="shared" si="166"/>
        <v>1.0501364138587117</v>
      </c>
      <c r="R300" s="5">
        <f t="shared" si="169"/>
        <v>0</v>
      </c>
      <c r="S300" s="3" t="str">
        <f t="shared" si="170"/>
        <v/>
      </c>
      <c r="T300" s="3" t="str">
        <f t="shared" si="171"/>
        <v/>
      </c>
      <c r="U300" s="5">
        <f t="shared" si="172"/>
        <v>0</v>
      </c>
      <c r="V300" s="3" t="str">
        <f t="shared" si="173"/>
        <v/>
      </c>
      <c r="W300" s="3" t="str">
        <f t="shared" si="174"/>
        <v/>
      </c>
      <c r="X300" s="5">
        <f t="shared" si="167"/>
        <v>0</v>
      </c>
      <c r="Y300" s="3" t="str">
        <f t="shared" si="175"/>
        <v/>
      </c>
      <c r="Z300" s="3" t="str">
        <f t="shared" si="176"/>
        <v/>
      </c>
      <c r="AA300" s="5" t="str">
        <f t="shared" si="168"/>
        <v>No action</v>
      </c>
      <c r="AB300" s="5" t="str">
        <f t="shared" si="193"/>
        <v xml:space="preserve"> </v>
      </c>
      <c r="AC300" s="5">
        <f t="shared" si="177"/>
        <v>0</v>
      </c>
      <c r="AD300" s="3" t="str">
        <f t="shared" si="178"/>
        <v/>
      </c>
      <c r="AE300" s="3" t="str">
        <f t="shared" si="179"/>
        <v/>
      </c>
      <c r="AF300" s="11">
        <f t="shared" si="180"/>
        <v>0</v>
      </c>
      <c r="AG300" s="3" t="str">
        <f t="shared" si="181"/>
        <v/>
      </c>
      <c r="AH300" s="3" t="str">
        <f t="shared" si="182"/>
        <v/>
      </c>
      <c r="AI300" s="11">
        <f t="shared" si="183"/>
        <v>0</v>
      </c>
      <c r="AJ300" s="11" t="str">
        <f t="shared" si="184"/>
        <v/>
      </c>
      <c r="AK300" s="11" t="str">
        <f t="shared" si="185"/>
        <v/>
      </c>
      <c r="AL300" s="11">
        <f t="shared" si="186"/>
        <v>0</v>
      </c>
      <c r="AM300" s="11" t="str">
        <f t="shared" si="187"/>
        <v/>
      </c>
      <c r="AN300" s="11" t="str">
        <f t="shared" si="188"/>
        <v/>
      </c>
      <c r="AO300" s="4">
        <f t="shared" si="189"/>
        <v>1.0132709987463435</v>
      </c>
      <c r="AP300" s="169"/>
      <c r="AQ300" s="170">
        <f t="shared" si="190"/>
        <v>0</v>
      </c>
      <c r="AR300" s="170">
        <f t="shared" si="155"/>
        <v>0</v>
      </c>
      <c r="AS300" s="7"/>
      <c r="AT300" s="4">
        <f t="shared" si="191"/>
        <v>1.0337411199331383</v>
      </c>
      <c r="AU300" s="4"/>
      <c r="AV300" s="5">
        <f t="shared" si="192"/>
        <v>0</v>
      </c>
      <c r="AW300" s="7"/>
    </row>
    <row r="301" spans="5:49" x14ac:dyDescent="0.25">
      <c r="E301" s="3">
        <v>104.97</v>
      </c>
      <c r="F301" s="3">
        <v>103.41</v>
      </c>
      <c r="G301" s="13">
        <f t="shared" si="156"/>
        <v>-7.048614185778812E-2</v>
      </c>
      <c r="H301" s="13">
        <f t="shared" si="157"/>
        <v>-6.5009041591320038E-2</v>
      </c>
      <c r="I301" s="4">
        <f t="shared" si="158"/>
        <v>1.0150855816652162</v>
      </c>
      <c r="J301" s="5">
        <f t="shared" si="159"/>
        <v>813</v>
      </c>
      <c r="K301" s="4">
        <f t="shared" si="160"/>
        <v>1.0103997400064997</v>
      </c>
      <c r="L301" s="4">
        <f t="shared" si="161"/>
        <v>1.0131865736704446</v>
      </c>
      <c r="M301" s="4">
        <f t="shared" si="162"/>
        <v>1.0144658753709199</v>
      </c>
      <c r="N301" s="4">
        <f t="shared" si="163"/>
        <v>1.0828940432261467</v>
      </c>
      <c r="O301" s="4">
        <f t="shared" si="164"/>
        <v>1.0841512890982856</v>
      </c>
      <c r="P301" s="4">
        <f t="shared" si="165"/>
        <v>1.0857984017944764</v>
      </c>
      <c r="Q301" s="4">
        <f t="shared" si="166"/>
        <v>1.0501364138587117</v>
      </c>
      <c r="R301" s="5">
        <f t="shared" si="169"/>
        <v>0</v>
      </c>
      <c r="S301" s="3" t="str">
        <f t="shared" si="170"/>
        <v/>
      </c>
      <c r="T301" s="3" t="str">
        <f t="shared" si="171"/>
        <v/>
      </c>
      <c r="U301" s="5">
        <f t="shared" si="172"/>
        <v>0</v>
      </c>
      <c r="V301" s="3" t="str">
        <f t="shared" si="173"/>
        <v/>
      </c>
      <c r="W301" s="3" t="str">
        <f t="shared" si="174"/>
        <v/>
      </c>
      <c r="X301" s="5">
        <f t="shared" si="167"/>
        <v>0</v>
      </c>
      <c r="Y301" s="3" t="str">
        <f t="shared" si="175"/>
        <v/>
      </c>
      <c r="Z301" s="3" t="str">
        <f t="shared" si="176"/>
        <v/>
      </c>
      <c r="AA301" s="5" t="str">
        <f t="shared" si="168"/>
        <v>No action</v>
      </c>
      <c r="AB301" s="5" t="str">
        <f t="shared" si="193"/>
        <v xml:space="preserve"> </v>
      </c>
      <c r="AC301" s="5">
        <f t="shared" si="177"/>
        <v>0</v>
      </c>
      <c r="AD301" s="3" t="str">
        <f t="shared" si="178"/>
        <v/>
      </c>
      <c r="AE301" s="3" t="str">
        <f t="shared" si="179"/>
        <v/>
      </c>
      <c r="AF301" s="11">
        <f t="shared" si="180"/>
        <v>0</v>
      </c>
      <c r="AG301" s="3" t="str">
        <f t="shared" si="181"/>
        <v/>
      </c>
      <c r="AH301" s="3" t="str">
        <f t="shared" si="182"/>
        <v/>
      </c>
      <c r="AI301" s="11">
        <f t="shared" si="183"/>
        <v>0</v>
      </c>
      <c r="AJ301" s="11" t="str">
        <f t="shared" si="184"/>
        <v/>
      </c>
      <c r="AK301" s="11" t="str">
        <f t="shared" si="185"/>
        <v/>
      </c>
      <c r="AL301" s="11">
        <f t="shared" si="186"/>
        <v>0</v>
      </c>
      <c r="AM301" s="11" t="str">
        <f t="shared" si="187"/>
        <v/>
      </c>
      <c r="AN301" s="11" t="str">
        <f t="shared" si="188"/>
        <v/>
      </c>
      <c r="AO301" s="4">
        <f t="shared" si="189"/>
        <v>1.0049347258485641</v>
      </c>
      <c r="AP301" s="169"/>
      <c r="AQ301" s="170">
        <f t="shared" si="190"/>
        <v>0</v>
      </c>
      <c r="AR301" s="170">
        <f t="shared" si="155"/>
        <v>0</v>
      </c>
      <c r="AS301" s="7"/>
      <c r="AT301" s="4">
        <f t="shared" si="191"/>
        <v>1.0252364374818683</v>
      </c>
      <c r="AU301" s="4"/>
      <c r="AV301" s="5">
        <f t="shared" si="192"/>
        <v>0</v>
      </c>
      <c r="AW301" s="7"/>
    </row>
    <row r="302" spans="5:49" x14ac:dyDescent="0.25">
      <c r="E302" s="3">
        <v>112.93</v>
      </c>
      <c r="F302" s="3">
        <v>110.6</v>
      </c>
      <c r="G302" s="13">
        <f t="shared" si="156"/>
        <v>2.2361035669020479E-2</v>
      </c>
      <c r="H302" s="13">
        <f t="shared" si="157"/>
        <v>2.7212779790099395E-2</v>
      </c>
      <c r="I302" s="4">
        <f t="shared" si="158"/>
        <v>1.0210669077757686</v>
      </c>
      <c r="J302" s="5">
        <f t="shared" si="159"/>
        <v>771</v>
      </c>
      <c r="K302" s="4">
        <f t="shared" si="160"/>
        <v>1.0103997400064997</v>
      </c>
      <c r="L302" s="4">
        <f t="shared" si="161"/>
        <v>1.0131865736704446</v>
      </c>
      <c r="M302" s="4">
        <f t="shared" si="162"/>
        <v>1.0144658753709199</v>
      </c>
      <c r="N302" s="4">
        <f t="shared" si="163"/>
        <v>1.0828940432261467</v>
      </c>
      <c r="O302" s="4">
        <f t="shared" si="164"/>
        <v>1.0841512890982856</v>
      </c>
      <c r="P302" s="4">
        <f t="shared" si="165"/>
        <v>1.0857984017944764</v>
      </c>
      <c r="Q302" s="4">
        <f t="shared" si="166"/>
        <v>1.0501364138587117</v>
      </c>
      <c r="R302" s="5">
        <f t="shared" si="169"/>
        <v>0</v>
      </c>
      <c r="S302" s="3" t="str">
        <f t="shared" si="170"/>
        <v/>
      </c>
      <c r="T302" s="3" t="str">
        <f t="shared" si="171"/>
        <v/>
      </c>
      <c r="U302" s="5">
        <f t="shared" si="172"/>
        <v>0</v>
      </c>
      <c r="V302" s="3" t="str">
        <f t="shared" si="173"/>
        <v/>
      </c>
      <c r="W302" s="3" t="str">
        <f t="shared" si="174"/>
        <v/>
      </c>
      <c r="X302" s="5">
        <f t="shared" si="167"/>
        <v>0</v>
      </c>
      <c r="Y302" s="3" t="str">
        <f t="shared" si="175"/>
        <v/>
      </c>
      <c r="Z302" s="3" t="str">
        <f t="shared" si="176"/>
        <v/>
      </c>
      <c r="AA302" s="5" t="str">
        <f t="shared" si="168"/>
        <v>No action</v>
      </c>
      <c r="AB302" s="5" t="str">
        <f t="shared" si="193"/>
        <v xml:space="preserve"> </v>
      </c>
      <c r="AC302" s="5">
        <f t="shared" si="177"/>
        <v>0</v>
      </c>
      <c r="AD302" s="3" t="str">
        <f t="shared" si="178"/>
        <v/>
      </c>
      <c r="AE302" s="3" t="str">
        <f t="shared" si="179"/>
        <v/>
      </c>
      <c r="AF302" s="11">
        <f t="shared" si="180"/>
        <v>0</v>
      </c>
      <c r="AG302" s="3" t="str">
        <f t="shared" si="181"/>
        <v/>
      </c>
      <c r="AH302" s="3" t="str">
        <f t="shared" si="182"/>
        <v/>
      </c>
      <c r="AI302" s="11">
        <f t="shared" si="183"/>
        <v>0</v>
      </c>
      <c r="AJ302" s="11" t="str">
        <f t="shared" si="184"/>
        <v/>
      </c>
      <c r="AK302" s="11" t="str">
        <f t="shared" si="185"/>
        <v/>
      </c>
      <c r="AL302" s="11">
        <f t="shared" si="186"/>
        <v>0</v>
      </c>
      <c r="AM302" s="11" t="str">
        <f t="shared" si="187"/>
        <v/>
      </c>
      <c r="AN302" s="11" t="str">
        <f t="shared" si="188"/>
        <v/>
      </c>
      <c r="AO302" s="4">
        <f t="shared" si="189"/>
        <v>1.0108562386980109</v>
      </c>
      <c r="AP302" s="169"/>
      <c r="AQ302" s="170">
        <f t="shared" si="190"/>
        <v>0</v>
      </c>
      <c r="AR302" s="170">
        <f t="shared" si="155"/>
        <v>0</v>
      </c>
      <c r="AS302" s="7"/>
      <c r="AT302" s="4">
        <f t="shared" si="191"/>
        <v>1.0312775768535263</v>
      </c>
      <c r="AU302" s="4"/>
      <c r="AV302" s="5">
        <f t="shared" si="192"/>
        <v>0</v>
      </c>
      <c r="AW302" s="7"/>
    </row>
    <row r="303" spans="5:49" x14ac:dyDescent="0.25">
      <c r="E303" s="3">
        <v>110.46</v>
      </c>
      <c r="F303" s="3">
        <v>107.67</v>
      </c>
      <c r="G303" s="13">
        <f t="shared" si="156"/>
        <v>-6.477012954025918E-2</v>
      </c>
      <c r="H303" s="13">
        <f t="shared" si="157"/>
        <v>-6.9242738589211705E-2</v>
      </c>
      <c r="I303" s="4">
        <f t="shared" si="158"/>
        <v>1.0259125104485929</v>
      </c>
      <c r="J303" s="5">
        <f t="shared" si="159"/>
        <v>741</v>
      </c>
      <c r="K303" s="4">
        <f t="shared" si="160"/>
        <v>1.0103997400064997</v>
      </c>
      <c r="L303" s="4">
        <f t="shared" si="161"/>
        <v>1.0131865736704446</v>
      </c>
      <c r="M303" s="4">
        <f t="shared" si="162"/>
        <v>1.0144658753709199</v>
      </c>
      <c r="N303" s="4">
        <f t="shared" si="163"/>
        <v>1.0828940432261467</v>
      </c>
      <c r="O303" s="4">
        <f t="shared" si="164"/>
        <v>1.0841512890982856</v>
      </c>
      <c r="P303" s="4">
        <f t="shared" si="165"/>
        <v>1.0857984017944764</v>
      </c>
      <c r="Q303" s="4">
        <f t="shared" si="166"/>
        <v>1.0501364138587117</v>
      </c>
      <c r="R303" s="5">
        <f t="shared" si="169"/>
        <v>0</v>
      </c>
      <c r="S303" s="3" t="str">
        <f t="shared" si="170"/>
        <v/>
      </c>
      <c r="T303" s="3" t="str">
        <f t="shared" si="171"/>
        <v/>
      </c>
      <c r="U303" s="5">
        <f t="shared" si="172"/>
        <v>0</v>
      </c>
      <c r="V303" s="3" t="str">
        <f t="shared" si="173"/>
        <v/>
      </c>
      <c r="W303" s="3" t="str">
        <f t="shared" si="174"/>
        <v/>
      </c>
      <c r="X303" s="5">
        <f t="shared" si="167"/>
        <v>0</v>
      </c>
      <c r="Y303" s="3" t="str">
        <f t="shared" si="175"/>
        <v/>
      </c>
      <c r="Z303" s="3" t="str">
        <f t="shared" si="176"/>
        <v/>
      </c>
      <c r="AA303" s="5" t="str">
        <f t="shared" si="168"/>
        <v>No action</v>
      </c>
      <c r="AB303" s="5" t="str">
        <f t="shared" si="193"/>
        <v xml:space="preserve"> </v>
      </c>
      <c r="AC303" s="5">
        <f t="shared" si="177"/>
        <v>0</v>
      </c>
      <c r="AD303" s="3" t="str">
        <f t="shared" si="178"/>
        <v/>
      </c>
      <c r="AE303" s="3" t="str">
        <f t="shared" si="179"/>
        <v/>
      </c>
      <c r="AF303" s="11">
        <f t="shared" si="180"/>
        <v>0</v>
      </c>
      <c r="AG303" s="3" t="str">
        <f t="shared" si="181"/>
        <v/>
      </c>
      <c r="AH303" s="3" t="str">
        <f t="shared" si="182"/>
        <v/>
      </c>
      <c r="AI303" s="11">
        <f t="shared" si="183"/>
        <v>0</v>
      </c>
      <c r="AJ303" s="11" t="str">
        <f t="shared" si="184"/>
        <v/>
      </c>
      <c r="AK303" s="11" t="str">
        <f t="shared" si="185"/>
        <v/>
      </c>
      <c r="AL303" s="11">
        <f t="shared" si="186"/>
        <v>0</v>
      </c>
      <c r="AM303" s="11" t="str">
        <f t="shared" si="187"/>
        <v/>
      </c>
      <c r="AN303" s="11" t="str">
        <f t="shared" si="188"/>
        <v/>
      </c>
      <c r="AO303" s="4">
        <f t="shared" si="189"/>
        <v>1.015653385344107</v>
      </c>
      <c r="AP303" s="169"/>
      <c r="AQ303" s="170">
        <f t="shared" si="190"/>
        <v>0</v>
      </c>
      <c r="AR303" s="170">
        <f t="shared" si="155"/>
        <v>0</v>
      </c>
      <c r="AS303" s="7"/>
      <c r="AT303" s="4">
        <f t="shared" si="191"/>
        <v>1.0361716355530788</v>
      </c>
      <c r="AU303" s="4"/>
      <c r="AV303" s="5">
        <f t="shared" si="192"/>
        <v>0</v>
      </c>
      <c r="AW303" s="7"/>
    </row>
    <row r="304" spans="5:49" x14ac:dyDescent="0.25">
      <c r="E304" s="3">
        <v>118.11</v>
      </c>
      <c r="F304" s="3">
        <v>115.68</v>
      </c>
      <c r="G304" s="13">
        <f t="shared" si="156"/>
        <v>-4.1392744095446798E-2</v>
      </c>
      <c r="H304" s="13">
        <f t="shared" si="157"/>
        <v>-3.1155778894472297E-2</v>
      </c>
      <c r="I304" s="4">
        <f t="shared" si="158"/>
        <v>1.02100622406639</v>
      </c>
      <c r="J304" s="5">
        <f t="shared" si="159"/>
        <v>772</v>
      </c>
      <c r="K304" s="4">
        <f t="shared" si="160"/>
        <v>1.0103997400064997</v>
      </c>
      <c r="L304" s="4">
        <f t="shared" si="161"/>
        <v>1.0131865736704446</v>
      </c>
      <c r="M304" s="4">
        <f t="shared" si="162"/>
        <v>1.0144658753709199</v>
      </c>
      <c r="N304" s="4">
        <f t="shared" si="163"/>
        <v>1.0828940432261467</v>
      </c>
      <c r="O304" s="4">
        <f t="shared" si="164"/>
        <v>1.0841512890982856</v>
      </c>
      <c r="P304" s="4">
        <f t="shared" si="165"/>
        <v>1.0857984017944764</v>
      </c>
      <c r="Q304" s="4">
        <f t="shared" si="166"/>
        <v>1.0501364138587117</v>
      </c>
      <c r="R304" s="5">
        <f t="shared" si="169"/>
        <v>0</v>
      </c>
      <c r="S304" s="3" t="str">
        <f t="shared" si="170"/>
        <v/>
      </c>
      <c r="T304" s="3" t="str">
        <f t="shared" si="171"/>
        <v/>
      </c>
      <c r="U304" s="5">
        <f t="shared" si="172"/>
        <v>0</v>
      </c>
      <c r="V304" s="3" t="str">
        <f t="shared" si="173"/>
        <v/>
      </c>
      <c r="W304" s="3" t="str">
        <f t="shared" si="174"/>
        <v/>
      </c>
      <c r="X304" s="5">
        <f t="shared" si="167"/>
        <v>0</v>
      </c>
      <c r="Y304" s="3" t="str">
        <f t="shared" si="175"/>
        <v/>
      </c>
      <c r="Z304" s="3" t="str">
        <f t="shared" si="176"/>
        <v/>
      </c>
      <c r="AA304" s="5" t="str">
        <f t="shared" si="168"/>
        <v>No action</v>
      </c>
      <c r="AB304" s="5" t="str">
        <f t="shared" si="193"/>
        <v xml:space="preserve"> </v>
      </c>
      <c r="AC304" s="5">
        <f t="shared" si="177"/>
        <v>0</v>
      </c>
      <c r="AD304" s="3" t="str">
        <f t="shared" si="178"/>
        <v/>
      </c>
      <c r="AE304" s="3" t="str">
        <f t="shared" si="179"/>
        <v/>
      </c>
      <c r="AF304" s="11">
        <f t="shared" si="180"/>
        <v>0</v>
      </c>
      <c r="AG304" s="3" t="str">
        <f t="shared" si="181"/>
        <v/>
      </c>
      <c r="AH304" s="3" t="str">
        <f t="shared" si="182"/>
        <v/>
      </c>
      <c r="AI304" s="11">
        <f t="shared" si="183"/>
        <v>0</v>
      </c>
      <c r="AJ304" s="11" t="str">
        <f t="shared" si="184"/>
        <v/>
      </c>
      <c r="AK304" s="11" t="str">
        <f t="shared" si="185"/>
        <v/>
      </c>
      <c r="AL304" s="11">
        <f t="shared" si="186"/>
        <v>0</v>
      </c>
      <c r="AM304" s="11" t="str">
        <f t="shared" si="187"/>
        <v/>
      </c>
      <c r="AN304" s="11" t="str">
        <f t="shared" si="188"/>
        <v/>
      </c>
      <c r="AO304" s="4">
        <f t="shared" si="189"/>
        <v>1.010796161825726</v>
      </c>
      <c r="AP304" s="169"/>
      <c r="AQ304" s="170">
        <f t="shared" si="190"/>
        <v>0</v>
      </c>
      <c r="AR304" s="170">
        <f t="shared" si="155"/>
        <v>0</v>
      </c>
      <c r="AS304" s="7"/>
      <c r="AT304" s="4">
        <f t="shared" si="191"/>
        <v>1.031216286307054</v>
      </c>
      <c r="AU304" s="4"/>
      <c r="AV304" s="5">
        <f t="shared" si="192"/>
        <v>0</v>
      </c>
      <c r="AW304" s="7"/>
    </row>
    <row r="305" spans="5:49" x14ac:dyDescent="0.25">
      <c r="E305" s="3">
        <v>123.21</v>
      </c>
      <c r="F305" s="3">
        <v>119.4</v>
      </c>
      <c r="G305" s="13">
        <f t="shared" si="156"/>
        <v>-3.727144866385379E-2</v>
      </c>
      <c r="H305" s="13">
        <f t="shared" si="157"/>
        <v>-3.4761519805982188E-2</v>
      </c>
      <c r="I305" s="4">
        <f t="shared" si="158"/>
        <v>1.0319095477386933</v>
      </c>
      <c r="J305" s="5">
        <f t="shared" si="159"/>
        <v>698</v>
      </c>
      <c r="K305" s="4">
        <f t="shared" si="160"/>
        <v>1.0103997400064997</v>
      </c>
      <c r="L305" s="4">
        <f t="shared" si="161"/>
        <v>1.0131865736704446</v>
      </c>
      <c r="M305" s="4">
        <f t="shared" si="162"/>
        <v>1.0144658753709199</v>
      </c>
      <c r="N305" s="4">
        <f t="shared" si="163"/>
        <v>1.0828940432261467</v>
      </c>
      <c r="O305" s="4">
        <f t="shared" si="164"/>
        <v>1.0841512890982856</v>
      </c>
      <c r="P305" s="4">
        <f t="shared" si="165"/>
        <v>1.0857984017944764</v>
      </c>
      <c r="Q305" s="4">
        <f t="shared" si="166"/>
        <v>1.0501364138587117</v>
      </c>
      <c r="R305" s="5">
        <f t="shared" si="169"/>
        <v>0</v>
      </c>
      <c r="S305" s="3" t="str">
        <f t="shared" si="170"/>
        <v/>
      </c>
      <c r="T305" s="3" t="str">
        <f t="shared" si="171"/>
        <v/>
      </c>
      <c r="U305" s="5">
        <f t="shared" si="172"/>
        <v>0</v>
      </c>
      <c r="V305" s="3" t="str">
        <f t="shared" si="173"/>
        <v/>
      </c>
      <c r="W305" s="3" t="str">
        <f t="shared" si="174"/>
        <v/>
      </c>
      <c r="X305" s="5">
        <f t="shared" si="167"/>
        <v>0</v>
      </c>
      <c r="Y305" s="3" t="str">
        <f t="shared" si="175"/>
        <v/>
      </c>
      <c r="Z305" s="3" t="str">
        <f t="shared" si="176"/>
        <v/>
      </c>
      <c r="AA305" s="5" t="str">
        <f t="shared" si="168"/>
        <v>No action</v>
      </c>
      <c r="AB305" s="5" t="str">
        <f t="shared" si="193"/>
        <v xml:space="preserve"> </v>
      </c>
      <c r="AC305" s="5">
        <f t="shared" si="177"/>
        <v>0</v>
      </c>
      <c r="AD305" s="3" t="str">
        <f t="shared" si="178"/>
        <v/>
      </c>
      <c r="AE305" s="3" t="str">
        <f t="shared" si="179"/>
        <v/>
      </c>
      <c r="AF305" s="11">
        <f t="shared" si="180"/>
        <v>0</v>
      </c>
      <c r="AG305" s="3" t="str">
        <f t="shared" si="181"/>
        <v/>
      </c>
      <c r="AH305" s="3" t="str">
        <f t="shared" si="182"/>
        <v/>
      </c>
      <c r="AI305" s="11">
        <f t="shared" si="183"/>
        <v>0</v>
      </c>
      <c r="AJ305" s="11" t="str">
        <f t="shared" si="184"/>
        <v/>
      </c>
      <c r="AK305" s="11" t="str">
        <f t="shared" si="185"/>
        <v/>
      </c>
      <c r="AL305" s="11">
        <f t="shared" si="186"/>
        <v>0</v>
      </c>
      <c r="AM305" s="11" t="str">
        <f t="shared" si="187"/>
        <v/>
      </c>
      <c r="AN305" s="11" t="str">
        <f t="shared" si="188"/>
        <v/>
      </c>
      <c r="AO305" s="4">
        <f t="shared" si="189"/>
        <v>1.0215904522613064</v>
      </c>
      <c r="AP305" s="169"/>
      <c r="AQ305" s="170">
        <f t="shared" si="190"/>
        <v>0</v>
      </c>
      <c r="AR305" s="170">
        <f t="shared" si="155"/>
        <v>0</v>
      </c>
      <c r="AS305" s="7"/>
      <c r="AT305" s="4">
        <f t="shared" si="191"/>
        <v>1.0422286432160801</v>
      </c>
      <c r="AU305" s="4"/>
      <c r="AV305" s="5">
        <f t="shared" si="192"/>
        <v>0</v>
      </c>
      <c r="AW305" s="7"/>
    </row>
    <row r="306" spans="5:49" x14ac:dyDescent="0.25">
      <c r="E306" s="3">
        <v>127.98</v>
      </c>
      <c r="F306" s="3">
        <v>123.7</v>
      </c>
      <c r="G306" s="13">
        <f t="shared" si="156"/>
        <v>0.15152060464279282</v>
      </c>
      <c r="H306" s="13">
        <f t="shared" si="157"/>
        <v>0.13799448022079108</v>
      </c>
      <c r="I306" s="4">
        <f t="shared" si="158"/>
        <v>1.0345998383185124</v>
      </c>
      <c r="J306" s="5">
        <f t="shared" si="159"/>
        <v>670</v>
      </c>
      <c r="K306" s="4">
        <f t="shared" si="160"/>
        <v>1.0103997400064997</v>
      </c>
      <c r="L306" s="4">
        <f t="shared" si="161"/>
        <v>1.0131865736704446</v>
      </c>
      <c r="M306" s="4">
        <f t="shared" si="162"/>
        <v>1.0144658753709199</v>
      </c>
      <c r="N306" s="4">
        <f t="shared" si="163"/>
        <v>1.0828940432261467</v>
      </c>
      <c r="O306" s="4">
        <f t="shared" si="164"/>
        <v>1.0841512890982856</v>
      </c>
      <c r="P306" s="4">
        <f t="shared" si="165"/>
        <v>1.0857984017944764</v>
      </c>
      <c r="Q306" s="4">
        <f t="shared" si="166"/>
        <v>1.0501364138587117</v>
      </c>
      <c r="R306" s="5">
        <f t="shared" si="169"/>
        <v>0</v>
      </c>
      <c r="S306" s="3" t="str">
        <f t="shared" si="170"/>
        <v/>
      </c>
      <c r="T306" s="3" t="str">
        <f t="shared" si="171"/>
        <v/>
      </c>
      <c r="U306" s="5">
        <f t="shared" si="172"/>
        <v>0</v>
      </c>
      <c r="V306" s="3" t="str">
        <f t="shared" si="173"/>
        <v/>
      </c>
      <c r="W306" s="3" t="str">
        <f t="shared" si="174"/>
        <v/>
      </c>
      <c r="X306" s="5">
        <f t="shared" si="167"/>
        <v>0</v>
      </c>
      <c r="Y306" s="3" t="str">
        <f t="shared" si="175"/>
        <v/>
      </c>
      <c r="Z306" s="3" t="str">
        <f t="shared" si="176"/>
        <v/>
      </c>
      <c r="AA306" s="5" t="str">
        <f t="shared" si="168"/>
        <v>No action</v>
      </c>
      <c r="AB306" s="5" t="str">
        <f t="shared" si="193"/>
        <v xml:space="preserve"> </v>
      </c>
      <c r="AC306" s="5">
        <f t="shared" si="177"/>
        <v>0</v>
      </c>
      <c r="AD306" s="3" t="str">
        <f t="shared" si="178"/>
        <v/>
      </c>
      <c r="AE306" s="3" t="str">
        <f t="shared" si="179"/>
        <v/>
      </c>
      <c r="AF306" s="11">
        <f t="shared" si="180"/>
        <v>0</v>
      </c>
      <c r="AG306" s="3" t="str">
        <f t="shared" si="181"/>
        <v/>
      </c>
      <c r="AH306" s="3" t="str">
        <f t="shared" si="182"/>
        <v/>
      </c>
      <c r="AI306" s="11">
        <f t="shared" si="183"/>
        <v>0</v>
      </c>
      <c r="AJ306" s="11" t="str">
        <f t="shared" si="184"/>
        <v/>
      </c>
      <c r="AK306" s="11" t="str">
        <f t="shared" si="185"/>
        <v/>
      </c>
      <c r="AL306" s="11">
        <f t="shared" si="186"/>
        <v>0</v>
      </c>
      <c r="AM306" s="11" t="str">
        <f t="shared" si="187"/>
        <v/>
      </c>
      <c r="AN306" s="11" t="str">
        <f t="shared" si="188"/>
        <v/>
      </c>
      <c r="AO306" s="4">
        <f t="shared" si="189"/>
        <v>1.0242538399353274</v>
      </c>
      <c r="AP306" s="169"/>
      <c r="AQ306" s="170">
        <f t="shared" si="190"/>
        <v>0</v>
      </c>
      <c r="AR306" s="170">
        <f t="shared" si="155"/>
        <v>0</v>
      </c>
      <c r="AS306" s="7"/>
      <c r="AT306" s="4">
        <f t="shared" si="191"/>
        <v>1.0449458367016975</v>
      </c>
      <c r="AU306" s="4"/>
      <c r="AV306" s="5">
        <f t="shared" si="192"/>
        <v>0</v>
      </c>
      <c r="AW306" s="7"/>
    </row>
    <row r="307" spans="5:49" x14ac:dyDescent="0.25">
      <c r="E307" s="3">
        <v>111.14</v>
      </c>
      <c r="F307" s="3">
        <v>108.7</v>
      </c>
      <c r="G307" s="13">
        <f t="shared" si="156"/>
        <v>1.6555382786060502E-2</v>
      </c>
      <c r="H307" s="13">
        <f t="shared" si="157"/>
        <v>2.5278249386908147E-2</v>
      </c>
      <c r="I307" s="4">
        <f t="shared" si="158"/>
        <v>1.0224471021159154</v>
      </c>
      <c r="J307" s="5">
        <f t="shared" si="159"/>
        <v>759</v>
      </c>
      <c r="K307" s="4">
        <f t="shared" si="160"/>
        <v>1.0103997400064997</v>
      </c>
      <c r="L307" s="4">
        <f t="shared" si="161"/>
        <v>1.0131865736704446</v>
      </c>
      <c r="M307" s="4">
        <f t="shared" si="162"/>
        <v>1.0144658753709199</v>
      </c>
      <c r="N307" s="4">
        <f t="shared" si="163"/>
        <v>1.0828940432261467</v>
      </c>
      <c r="O307" s="4">
        <f t="shared" si="164"/>
        <v>1.0841512890982856</v>
      </c>
      <c r="P307" s="4">
        <f t="shared" si="165"/>
        <v>1.0857984017944764</v>
      </c>
      <c r="Q307" s="4">
        <f t="shared" si="166"/>
        <v>1.0501364138587117</v>
      </c>
      <c r="R307" s="5">
        <f t="shared" si="169"/>
        <v>0</v>
      </c>
      <c r="S307" s="3" t="str">
        <f t="shared" si="170"/>
        <v/>
      </c>
      <c r="T307" s="3" t="str">
        <f t="shared" si="171"/>
        <v/>
      </c>
      <c r="U307" s="5">
        <f t="shared" si="172"/>
        <v>0</v>
      </c>
      <c r="V307" s="3" t="str">
        <f t="shared" si="173"/>
        <v/>
      </c>
      <c r="W307" s="3" t="str">
        <f t="shared" si="174"/>
        <v/>
      </c>
      <c r="X307" s="5">
        <f t="shared" si="167"/>
        <v>0</v>
      </c>
      <c r="Y307" s="3" t="str">
        <f t="shared" si="175"/>
        <v/>
      </c>
      <c r="Z307" s="3" t="str">
        <f t="shared" si="176"/>
        <v/>
      </c>
      <c r="AA307" s="5" t="str">
        <f t="shared" si="168"/>
        <v>No action</v>
      </c>
      <c r="AB307" s="5" t="str">
        <f t="shared" si="193"/>
        <v xml:space="preserve"> </v>
      </c>
      <c r="AC307" s="5">
        <f t="shared" si="177"/>
        <v>0</v>
      </c>
      <c r="AD307" s="3" t="str">
        <f t="shared" si="178"/>
        <v/>
      </c>
      <c r="AE307" s="3" t="str">
        <f t="shared" si="179"/>
        <v/>
      </c>
      <c r="AF307" s="11">
        <f t="shared" si="180"/>
        <v>0</v>
      </c>
      <c r="AG307" s="3" t="str">
        <f t="shared" si="181"/>
        <v/>
      </c>
      <c r="AH307" s="3" t="str">
        <f t="shared" si="182"/>
        <v/>
      </c>
      <c r="AI307" s="11">
        <f t="shared" si="183"/>
        <v>0</v>
      </c>
      <c r="AJ307" s="11" t="str">
        <f t="shared" si="184"/>
        <v/>
      </c>
      <c r="AK307" s="11" t="str">
        <f t="shared" si="185"/>
        <v/>
      </c>
      <c r="AL307" s="11">
        <f t="shared" si="186"/>
        <v>0</v>
      </c>
      <c r="AM307" s="11" t="str">
        <f t="shared" si="187"/>
        <v/>
      </c>
      <c r="AN307" s="11" t="str">
        <f t="shared" si="188"/>
        <v/>
      </c>
      <c r="AO307" s="4">
        <f t="shared" si="189"/>
        <v>1.0122226310947562</v>
      </c>
      <c r="AP307" s="169"/>
      <c r="AQ307" s="170">
        <f t="shared" si="190"/>
        <v>0</v>
      </c>
      <c r="AR307" s="170">
        <f t="shared" si="155"/>
        <v>0</v>
      </c>
      <c r="AS307" s="7"/>
      <c r="AT307" s="4">
        <f t="shared" si="191"/>
        <v>1.0326715731370746</v>
      </c>
      <c r="AU307" s="4"/>
      <c r="AV307" s="5">
        <f t="shared" si="192"/>
        <v>0</v>
      </c>
      <c r="AW307" s="7"/>
    </row>
    <row r="308" spans="5:49" x14ac:dyDescent="0.25">
      <c r="E308" s="3">
        <v>109.33</v>
      </c>
      <c r="F308" s="3">
        <v>106.02</v>
      </c>
      <c r="G308" s="13">
        <f t="shared" si="156"/>
        <v>-2.964409337001872E-2</v>
      </c>
      <c r="H308" s="13">
        <f t="shared" si="157"/>
        <v>-3.0275313271746151E-2</v>
      </c>
      <c r="I308" s="4">
        <f t="shared" si="158"/>
        <v>1.0312205244293531</v>
      </c>
      <c r="J308" s="5">
        <f t="shared" si="159"/>
        <v>707</v>
      </c>
      <c r="K308" s="4">
        <f t="shared" si="160"/>
        <v>1.0103997400064997</v>
      </c>
      <c r="L308" s="4">
        <f t="shared" si="161"/>
        <v>1.0131865736704446</v>
      </c>
      <c r="M308" s="4">
        <f t="shared" si="162"/>
        <v>1.0144658753709199</v>
      </c>
      <c r="N308" s="4">
        <f t="shared" si="163"/>
        <v>1.0828940432261467</v>
      </c>
      <c r="O308" s="4">
        <f t="shared" si="164"/>
        <v>1.0841512890982856</v>
      </c>
      <c r="P308" s="4">
        <f t="shared" si="165"/>
        <v>1.0857984017944764</v>
      </c>
      <c r="Q308" s="4">
        <f t="shared" si="166"/>
        <v>1.0501364138587117</v>
      </c>
      <c r="R308" s="5">
        <f t="shared" si="169"/>
        <v>0</v>
      </c>
      <c r="S308" s="3" t="str">
        <f t="shared" si="170"/>
        <v/>
      </c>
      <c r="T308" s="3" t="str">
        <f t="shared" si="171"/>
        <v/>
      </c>
      <c r="U308" s="5">
        <f t="shared" si="172"/>
        <v>0</v>
      </c>
      <c r="V308" s="3" t="str">
        <f t="shared" si="173"/>
        <v/>
      </c>
      <c r="W308" s="3" t="str">
        <f t="shared" si="174"/>
        <v/>
      </c>
      <c r="X308" s="5">
        <f t="shared" si="167"/>
        <v>0</v>
      </c>
      <c r="Y308" s="3" t="str">
        <f t="shared" si="175"/>
        <v/>
      </c>
      <c r="Z308" s="3" t="str">
        <f t="shared" si="176"/>
        <v/>
      </c>
      <c r="AA308" s="5" t="str">
        <f t="shared" si="168"/>
        <v>No action</v>
      </c>
      <c r="AB308" s="5" t="str">
        <f t="shared" si="193"/>
        <v xml:space="preserve"> </v>
      </c>
      <c r="AC308" s="5">
        <f t="shared" si="177"/>
        <v>0</v>
      </c>
      <c r="AD308" s="3" t="str">
        <f t="shared" si="178"/>
        <v/>
      </c>
      <c r="AE308" s="3" t="str">
        <f t="shared" si="179"/>
        <v/>
      </c>
      <c r="AF308" s="11">
        <f t="shared" si="180"/>
        <v>0</v>
      </c>
      <c r="AG308" s="3" t="str">
        <f t="shared" si="181"/>
        <v/>
      </c>
      <c r="AH308" s="3" t="str">
        <f t="shared" si="182"/>
        <v/>
      </c>
      <c r="AI308" s="11">
        <f t="shared" si="183"/>
        <v>0</v>
      </c>
      <c r="AJ308" s="11" t="str">
        <f t="shared" si="184"/>
        <v/>
      </c>
      <c r="AK308" s="11" t="str">
        <f t="shared" si="185"/>
        <v/>
      </c>
      <c r="AL308" s="11">
        <f t="shared" si="186"/>
        <v>0</v>
      </c>
      <c r="AM308" s="11" t="str">
        <f t="shared" si="187"/>
        <v/>
      </c>
      <c r="AN308" s="11" t="str">
        <f t="shared" si="188"/>
        <v/>
      </c>
      <c r="AO308" s="4">
        <f t="shared" si="189"/>
        <v>1.0209083191850596</v>
      </c>
      <c r="AP308" s="169"/>
      <c r="AQ308" s="170">
        <f t="shared" si="190"/>
        <v>0</v>
      </c>
      <c r="AR308" s="170">
        <f t="shared" si="155"/>
        <v>0</v>
      </c>
      <c r="AS308" s="7"/>
      <c r="AT308" s="4">
        <f t="shared" si="191"/>
        <v>1.0415327296736465</v>
      </c>
      <c r="AU308" s="4"/>
      <c r="AV308" s="5">
        <f t="shared" si="192"/>
        <v>0</v>
      </c>
      <c r="AW308" s="7"/>
    </row>
    <row r="309" spans="5:49" x14ac:dyDescent="0.25">
      <c r="E309" s="3">
        <v>112.67</v>
      </c>
      <c r="F309" s="3">
        <v>109.33</v>
      </c>
      <c r="G309" s="13">
        <f t="shared" si="156"/>
        <v>5.3975678203928901E-2</v>
      </c>
      <c r="H309" s="13">
        <f t="shared" si="157"/>
        <v>6.1353266673138451E-2</v>
      </c>
      <c r="I309" s="4">
        <f t="shared" si="158"/>
        <v>1.0305497118814599</v>
      </c>
      <c r="J309" s="5">
        <f t="shared" si="159"/>
        <v>713</v>
      </c>
      <c r="K309" s="4">
        <f t="shared" si="160"/>
        <v>1.0103997400064997</v>
      </c>
      <c r="L309" s="4">
        <f t="shared" si="161"/>
        <v>1.0131865736704446</v>
      </c>
      <c r="M309" s="4">
        <f t="shared" si="162"/>
        <v>1.0144658753709199</v>
      </c>
      <c r="N309" s="4">
        <f t="shared" si="163"/>
        <v>1.0828940432261467</v>
      </c>
      <c r="O309" s="4">
        <f t="shared" si="164"/>
        <v>1.0841512890982856</v>
      </c>
      <c r="P309" s="4">
        <f t="shared" si="165"/>
        <v>1.0857984017944764</v>
      </c>
      <c r="Q309" s="4">
        <f t="shared" si="166"/>
        <v>1.0501364138587117</v>
      </c>
      <c r="R309" s="5">
        <f t="shared" si="169"/>
        <v>0</v>
      </c>
      <c r="S309" s="3" t="str">
        <f t="shared" si="170"/>
        <v/>
      </c>
      <c r="T309" s="3" t="str">
        <f t="shared" si="171"/>
        <v/>
      </c>
      <c r="U309" s="5">
        <f t="shared" si="172"/>
        <v>0</v>
      </c>
      <c r="V309" s="3" t="str">
        <f t="shared" si="173"/>
        <v/>
      </c>
      <c r="W309" s="3" t="str">
        <f t="shared" si="174"/>
        <v/>
      </c>
      <c r="X309" s="5">
        <f t="shared" si="167"/>
        <v>0</v>
      </c>
      <c r="Y309" s="3" t="str">
        <f t="shared" si="175"/>
        <v/>
      </c>
      <c r="Z309" s="3" t="str">
        <f t="shared" si="176"/>
        <v/>
      </c>
      <c r="AA309" s="5" t="str">
        <f t="shared" si="168"/>
        <v>No action</v>
      </c>
      <c r="AB309" s="5" t="str">
        <f t="shared" si="193"/>
        <v xml:space="preserve"> </v>
      </c>
      <c r="AC309" s="5">
        <f t="shared" si="177"/>
        <v>0</v>
      </c>
      <c r="AD309" s="3" t="str">
        <f t="shared" si="178"/>
        <v/>
      </c>
      <c r="AE309" s="3" t="str">
        <f t="shared" si="179"/>
        <v/>
      </c>
      <c r="AF309" s="11">
        <f t="shared" si="180"/>
        <v>0</v>
      </c>
      <c r="AG309" s="3" t="str">
        <f t="shared" si="181"/>
        <v/>
      </c>
      <c r="AH309" s="3" t="str">
        <f t="shared" si="182"/>
        <v/>
      </c>
      <c r="AI309" s="11">
        <f t="shared" si="183"/>
        <v>0</v>
      </c>
      <c r="AJ309" s="11" t="str">
        <f t="shared" si="184"/>
        <v/>
      </c>
      <c r="AK309" s="11" t="str">
        <f t="shared" si="185"/>
        <v/>
      </c>
      <c r="AL309" s="11">
        <f t="shared" si="186"/>
        <v>0</v>
      </c>
      <c r="AM309" s="11" t="str">
        <f t="shared" si="187"/>
        <v/>
      </c>
      <c r="AN309" s="11" t="str">
        <f t="shared" si="188"/>
        <v/>
      </c>
      <c r="AO309" s="4">
        <f t="shared" si="189"/>
        <v>1.0202442147626454</v>
      </c>
      <c r="AP309" s="169"/>
      <c r="AQ309" s="170">
        <f t="shared" si="190"/>
        <v>0</v>
      </c>
      <c r="AR309" s="170">
        <f t="shared" si="155"/>
        <v>0</v>
      </c>
      <c r="AS309" s="7"/>
      <c r="AT309" s="4">
        <f t="shared" si="191"/>
        <v>1.0408552090002745</v>
      </c>
      <c r="AU309" s="4"/>
      <c r="AV309" s="5">
        <f t="shared" si="192"/>
        <v>0</v>
      </c>
      <c r="AW309" s="7"/>
    </row>
    <row r="310" spans="5:49" x14ac:dyDescent="0.25">
      <c r="E310" s="3">
        <v>106.9</v>
      </c>
      <c r="F310" s="3">
        <v>103.01</v>
      </c>
      <c r="G310" s="13">
        <f t="shared" si="156"/>
        <v>6.9962966670003013E-2</v>
      </c>
      <c r="H310" s="13">
        <f t="shared" si="157"/>
        <v>6.8125259228535961E-2</v>
      </c>
      <c r="I310" s="4">
        <f t="shared" si="158"/>
        <v>1.0377633239491311</v>
      </c>
      <c r="J310" s="5">
        <f t="shared" si="159"/>
        <v>632</v>
      </c>
      <c r="K310" s="4">
        <f t="shared" si="160"/>
        <v>1.0103997400064997</v>
      </c>
      <c r="L310" s="4">
        <f t="shared" si="161"/>
        <v>1.0131865736704446</v>
      </c>
      <c r="M310" s="4">
        <f t="shared" si="162"/>
        <v>1.0144658753709199</v>
      </c>
      <c r="N310" s="4">
        <f t="shared" si="163"/>
        <v>1.0828940432261467</v>
      </c>
      <c r="O310" s="4">
        <f t="shared" si="164"/>
        <v>1.0841512890982856</v>
      </c>
      <c r="P310" s="4">
        <f t="shared" si="165"/>
        <v>1.0857984017944764</v>
      </c>
      <c r="Q310" s="4">
        <f t="shared" si="166"/>
        <v>1.0501364138587117</v>
      </c>
      <c r="R310" s="5">
        <f t="shared" si="169"/>
        <v>0</v>
      </c>
      <c r="S310" s="3" t="str">
        <f t="shared" si="170"/>
        <v/>
      </c>
      <c r="T310" s="3" t="str">
        <f t="shared" si="171"/>
        <v/>
      </c>
      <c r="U310" s="5">
        <f t="shared" si="172"/>
        <v>0</v>
      </c>
      <c r="V310" s="3" t="str">
        <f t="shared" si="173"/>
        <v/>
      </c>
      <c r="W310" s="3" t="str">
        <f t="shared" si="174"/>
        <v/>
      </c>
      <c r="X310" s="5">
        <f t="shared" si="167"/>
        <v>0</v>
      </c>
      <c r="Y310" s="3" t="str">
        <f t="shared" si="175"/>
        <v/>
      </c>
      <c r="Z310" s="3" t="str">
        <f t="shared" si="176"/>
        <v/>
      </c>
      <c r="AA310" s="5" t="str">
        <f t="shared" si="168"/>
        <v>No action</v>
      </c>
      <c r="AB310" s="5" t="str">
        <f t="shared" si="193"/>
        <v xml:space="preserve"> </v>
      </c>
      <c r="AC310" s="5">
        <f t="shared" si="177"/>
        <v>0</v>
      </c>
      <c r="AD310" s="3" t="str">
        <f t="shared" si="178"/>
        <v/>
      </c>
      <c r="AE310" s="3" t="str">
        <f t="shared" si="179"/>
        <v/>
      </c>
      <c r="AF310" s="11">
        <f t="shared" si="180"/>
        <v>0</v>
      </c>
      <c r="AG310" s="3" t="str">
        <f t="shared" si="181"/>
        <v/>
      </c>
      <c r="AH310" s="3" t="str">
        <f t="shared" si="182"/>
        <v/>
      </c>
      <c r="AI310" s="11">
        <f t="shared" si="183"/>
        <v>0</v>
      </c>
      <c r="AJ310" s="11" t="str">
        <f t="shared" si="184"/>
        <v/>
      </c>
      <c r="AK310" s="11" t="str">
        <f t="shared" si="185"/>
        <v/>
      </c>
      <c r="AL310" s="11">
        <f t="shared" si="186"/>
        <v>0</v>
      </c>
      <c r="AM310" s="11" t="str">
        <f t="shared" si="187"/>
        <v/>
      </c>
      <c r="AN310" s="11" t="str">
        <f t="shared" si="188"/>
        <v/>
      </c>
      <c r="AO310" s="4">
        <f t="shared" si="189"/>
        <v>1.0273856907096397</v>
      </c>
      <c r="AP310" s="169"/>
      <c r="AQ310" s="170">
        <f t="shared" si="190"/>
        <v>0</v>
      </c>
      <c r="AR310" s="170">
        <f t="shared" si="155"/>
        <v>0</v>
      </c>
      <c r="AS310" s="7"/>
      <c r="AT310" s="4">
        <f t="shared" si="191"/>
        <v>1.0481409571886224</v>
      </c>
      <c r="AU310" s="4"/>
      <c r="AV310" s="5">
        <f t="shared" si="192"/>
        <v>0</v>
      </c>
      <c r="AW310" s="7"/>
    </row>
    <row r="311" spans="5:49" x14ac:dyDescent="0.25">
      <c r="E311" s="3">
        <v>99.91</v>
      </c>
      <c r="F311" s="3">
        <v>96.44</v>
      </c>
      <c r="G311" s="13">
        <f t="shared" si="156"/>
        <v>1.9281779228728757E-2</v>
      </c>
      <c r="H311" s="13">
        <f t="shared" si="157"/>
        <v>1.4730639730639705E-2</v>
      </c>
      <c r="I311" s="4">
        <f t="shared" si="158"/>
        <v>1.0359809207797595</v>
      </c>
      <c r="J311" s="5">
        <f t="shared" si="159"/>
        <v>653</v>
      </c>
      <c r="K311" s="4">
        <f t="shared" si="160"/>
        <v>1.0103997400064997</v>
      </c>
      <c r="L311" s="4">
        <f t="shared" si="161"/>
        <v>1.0131865736704446</v>
      </c>
      <c r="M311" s="4">
        <f t="shared" si="162"/>
        <v>1.0144658753709199</v>
      </c>
      <c r="N311" s="4">
        <f t="shared" si="163"/>
        <v>1.0828940432261467</v>
      </c>
      <c r="O311" s="4">
        <f t="shared" si="164"/>
        <v>1.0841512890982856</v>
      </c>
      <c r="P311" s="4">
        <f t="shared" si="165"/>
        <v>1.0857984017944764</v>
      </c>
      <c r="Q311" s="4">
        <f t="shared" si="166"/>
        <v>1.0501364138587117</v>
      </c>
      <c r="R311" s="5">
        <f t="shared" si="169"/>
        <v>0</v>
      </c>
      <c r="S311" s="3" t="str">
        <f t="shared" si="170"/>
        <v/>
      </c>
      <c r="T311" s="3" t="str">
        <f t="shared" si="171"/>
        <v/>
      </c>
      <c r="U311" s="5">
        <f t="shared" si="172"/>
        <v>0</v>
      </c>
      <c r="V311" s="3" t="str">
        <f t="shared" si="173"/>
        <v/>
      </c>
      <c r="W311" s="3" t="str">
        <f t="shared" si="174"/>
        <v/>
      </c>
      <c r="X311" s="5">
        <f t="shared" si="167"/>
        <v>0</v>
      </c>
      <c r="Y311" s="3" t="str">
        <f t="shared" si="175"/>
        <v/>
      </c>
      <c r="Z311" s="3" t="str">
        <f t="shared" si="176"/>
        <v/>
      </c>
      <c r="AA311" s="5" t="str">
        <f t="shared" si="168"/>
        <v>No action</v>
      </c>
      <c r="AB311" s="5" t="str">
        <f t="shared" si="193"/>
        <v xml:space="preserve"> </v>
      </c>
      <c r="AC311" s="5">
        <f t="shared" si="177"/>
        <v>0</v>
      </c>
      <c r="AD311" s="3" t="str">
        <f t="shared" si="178"/>
        <v/>
      </c>
      <c r="AE311" s="3" t="str">
        <f t="shared" si="179"/>
        <v/>
      </c>
      <c r="AF311" s="11">
        <f t="shared" si="180"/>
        <v>0</v>
      </c>
      <c r="AG311" s="3" t="str">
        <f t="shared" si="181"/>
        <v/>
      </c>
      <c r="AH311" s="3" t="str">
        <f t="shared" si="182"/>
        <v/>
      </c>
      <c r="AI311" s="11">
        <f t="shared" si="183"/>
        <v>0</v>
      </c>
      <c r="AJ311" s="11" t="str">
        <f t="shared" si="184"/>
        <v/>
      </c>
      <c r="AK311" s="11" t="str">
        <f t="shared" si="185"/>
        <v/>
      </c>
      <c r="AL311" s="11">
        <f t="shared" si="186"/>
        <v>0</v>
      </c>
      <c r="AM311" s="11" t="str">
        <f t="shared" si="187"/>
        <v/>
      </c>
      <c r="AN311" s="11" t="str">
        <f t="shared" si="188"/>
        <v/>
      </c>
      <c r="AO311" s="4">
        <f t="shared" si="189"/>
        <v>1.0256211115719618</v>
      </c>
      <c r="AP311" s="169"/>
      <c r="AQ311" s="170">
        <f t="shared" si="190"/>
        <v>0</v>
      </c>
      <c r="AR311" s="170">
        <f t="shared" si="155"/>
        <v>0</v>
      </c>
      <c r="AS311" s="7"/>
      <c r="AT311" s="4">
        <f t="shared" si="191"/>
        <v>1.0463407299875571</v>
      </c>
      <c r="AU311" s="4"/>
      <c r="AV311" s="5">
        <f t="shared" si="192"/>
        <v>0</v>
      </c>
      <c r="AW311" s="7"/>
    </row>
    <row r="312" spans="5:49" x14ac:dyDescent="0.25">
      <c r="E312" s="3">
        <v>98.02</v>
      </c>
      <c r="F312" s="3">
        <v>95.04</v>
      </c>
      <c r="G312" s="13">
        <f t="shared" si="156"/>
        <v>-8.0832708177044355E-2</v>
      </c>
      <c r="H312" s="13">
        <f t="shared" si="157"/>
        <v>-7.7102349970868067E-2</v>
      </c>
      <c r="I312" s="4">
        <f t="shared" si="158"/>
        <v>1.0313552188552186</v>
      </c>
      <c r="J312" s="5">
        <f t="shared" si="159"/>
        <v>706</v>
      </c>
      <c r="K312" s="4">
        <f t="shared" si="160"/>
        <v>1.0103997400064997</v>
      </c>
      <c r="L312" s="4">
        <f t="shared" si="161"/>
        <v>1.0131865736704446</v>
      </c>
      <c r="M312" s="4">
        <f t="shared" si="162"/>
        <v>1.0144658753709199</v>
      </c>
      <c r="N312" s="4">
        <f t="shared" si="163"/>
        <v>1.0828940432261467</v>
      </c>
      <c r="O312" s="4">
        <f t="shared" si="164"/>
        <v>1.0841512890982856</v>
      </c>
      <c r="P312" s="4">
        <f t="shared" si="165"/>
        <v>1.0857984017944764</v>
      </c>
      <c r="Q312" s="4">
        <f t="shared" si="166"/>
        <v>1.0501364138587117</v>
      </c>
      <c r="R312" s="5">
        <f t="shared" si="169"/>
        <v>0</v>
      </c>
      <c r="S312" s="3" t="str">
        <f t="shared" si="170"/>
        <v/>
      </c>
      <c r="T312" s="3" t="str">
        <f t="shared" si="171"/>
        <v/>
      </c>
      <c r="U312" s="5">
        <f t="shared" si="172"/>
        <v>0</v>
      </c>
      <c r="V312" s="3" t="str">
        <f t="shared" si="173"/>
        <v/>
      </c>
      <c r="W312" s="3" t="str">
        <f t="shared" si="174"/>
        <v/>
      </c>
      <c r="X312" s="5">
        <f t="shared" si="167"/>
        <v>0</v>
      </c>
      <c r="Y312" s="3" t="str">
        <f t="shared" si="175"/>
        <v/>
      </c>
      <c r="Z312" s="3" t="str">
        <f t="shared" si="176"/>
        <v/>
      </c>
      <c r="AA312" s="5" t="str">
        <f t="shared" si="168"/>
        <v>No action</v>
      </c>
      <c r="AB312" s="5" t="str">
        <f t="shared" si="193"/>
        <v xml:space="preserve"> </v>
      </c>
      <c r="AC312" s="5">
        <f t="shared" si="177"/>
        <v>0</v>
      </c>
      <c r="AD312" s="3" t="str">
        <f t="shared" si="178"/>
        <v/>
      </c>
      <c r="AE312" s="3" t="str">
        <f t="shared" si="179"/>
        <v/>
      </c>
      <c r="AF312" s="11">
        <f t="shared" si="180"/>
        <v>0</v>
      </c>
      <c r="AG312" s="3" t="str">
        <f t="shared" si="181"/>
        <v/>
      </c>
      <c r="AH312" s="3" t="str">
        <f t="shared" si="182"/>
        <v/>
      </c>
      <c r="AI312" s="11">
        <f t="shared" si="183"/>
        <v>0</v>
      </c>
      <c r="AJ312" s="11" t="str">
        <f t="shared" si="184"/>
        <v/>
      </c>
      <c r="AK312" s="11" t="str">
        <f t="shared" si="185"/>
        <v/>
      </c>
      <c r="AL312" s="11">
        <f t="shared" si="186"/>
        <v>0</v>
      </c>
      <c r="AM312" s="11" t="str">
        <f t="shared" si="187"/>
        <v/>
      </c>
      <c r="AN312" s="11" t="str">
        <f t="shared" si="188"/>
        <v/>
      </c>
      <c r="AO312" s="4">
        <f t="shared" si="189"/>
        <v>1.0210416666666664</v>
      </c>
      <c r="AP312" s="169"/>
      <c r="AQ312" s="170">
        <f t="shared" si="190"/>
        <v>0</v>
      </c>
      <c r="AR312" s="170">
        <f t="shared" si="155"/>
        <v>0</v>
      </c>
      <c r="AS312" s="7"/>
      <c r="AT312" s="4">
        <f t="shared" si="191"/>
        <v>1.0416687710437709</v>
      </c>
      <c r="AU312" s="4"/>
      <c r="AV312" s="5">
        <f t="shared" si="192"/>
        <v>0</v>
      </c>
      <c r="AW312" s="7"/>
    </row>
    <row r="313" spans="5:49" x14ac:dyDescent="0.25">
      <c r="E313" s="3">
        <v>106.64</v>
      </c>
      <c r="F313" s="3">
        <v>102.98</v>
      </c>
      <c r="G313" s="13">
        <f t="shared" si="156"/>
        <v>-1.1952191235059861E-2</v>
      </c>
      <c r="H313" s="13">
        <f t="shared" si="157"/>
        <v>-1.0670288097778258E-3</v>
      </c>
      <c r="I313" s="4">
        <f t="shared" si="158"/>
        <v>1.0355408817246068</v>
      </c>
      <c r="J313" s="5">
        <f t="shared" si="159"/>
        <v>656</v>
      </c>
      <c r="K313" s="4">
        <f t="shared" si="160"/>
        <v>1.0103997400064997</v>
      </c>
      <c r="L313" s="4">
        <f t="shared" si="161"/>
        <v>1.0131865736704446</v>
      </c>
      <c r="M313" s="4">
        <f t="shared" si="162"/>
        <v>1.0144658753709199</v>
      </c>
      <c r="N313" s="4">
        <f t="shared" si="163"/>
        <v>1.0828940432261467</v>
      </c>
      <c r="O313" s="4">
        <f t="shared" si="164"/>
        <v>1.0841512890982856</v>
      </c>
      <c r="P313" s="4">
        <f t="shared" si="165"/>
        <v>1.0857984017944764</v>
      </c>
      <c r="Q313" s="4">
        <f t="shared" si="166"/>
        <v>1.0501364138587117</v>
      </c>
      <c r="R313" s="5">
        <f t="shared" si="169"/>
        <v>0</v>
      </c>
      <c r="S313" s="3" t="str">
        <f t="shared" si="170"/>
        <v/>
      </c>
      <c r="T313" s="3" t="str">
        <f t="shared" si="171"/>
        <v/>
      </c>
      <c r="U313" s="5">
        <f t="shared" si="172"/>
        <v>0</v>
      </c>
      <c r="V313" s="3" t="str">
        <f t="shared" si="173"/>
        <v/>
      </c>
      <c r="W313" s="3" t="str">
        <f t="shared" si="174"/>
        <v/>
      </c>
      <c r="X313" s="5">
        <f t="shared" si="167"/>
        <v>0</v>
      </c>
      <c r="Y313" s="3" t="str">
        <f t="shared" si="175"/>
        <v/>
      </c>
      <c r="Z313" s="3" t="str">
        <f t="shared" si="176"/>
        <v/>
      </c>
      <c r="AA313" s="5" t="str">
        <f t="shared" si="168"/>
        <v>No action</v>
      </c>
      <c r="AB313" s="5" t="str">
        <f t="shared" si="193"/>
        <v xml:space="preserve"> </v>
      </c>
      <c r="AC313" s="5">
        <f t="shared" si="177"/>
        <v>0</v>
      </c>
      <c r="AD313" s="3" t="str">
        <f t="shared" si="178"/>
        <v/>
      </c>
      <c r="AE313" s="3" t="str">
        <f t="shared" si="179"/>
        <v/>
      </c>
      <c r="AF313" s="11">
        <f t="shared" si="180"/>
        <v>0</v>
      </c>
      <c r="AG313" s="3" t="str">
        <f t="shared" si="181"/>
        <v/>
      </c>
      <c r="AH313" s="3" t="str">
        <f t="shared" si="182"/>
        <v/>
      </c>
      <c r="AI313" s="11">
        <f t="shared" si="183"/>
        <v>0</v>
      </c>
      <c r="AJ313" s="11" t="str">
        <f t="shared" si="184"/>
        <v/>
      </c>
      <c r="AK313" s="11" t="str">
        <f t="shared" si="185"/>
        <v/>
      </c>
      <c r="AL313" s="11">
        <f t="shared" si="186"/>
        <v>0</v>
      </c>
      <c r="AM313" s="11" t="str">
        <f t="shared" si="187"/>
        <v/>
      </c>
      <c r="AN313" s="11" t="str">
        <f t="shared" si="188"/>
        <v/>
      </c>
      <c r="AO313" s="4">
        <f t="shared" si="189"/>
        <v>1.0251854729073606</v>
      </c>
      <c r="AP313" s="169"/>
      <c r="AQ313" s="170">
        <f t="shared" si="190"/>
        <v>0</v>
      </c>
      <c r="AR313" s="170">
        <f t="shared" si="155"/>
        <v>0</v>
      </c>
      <c r="AS313" s="7"/>
      <c r="AT313" s="4">
        <f t="shared" si="191"/>
        <v>1.045896290541853</v>
      </c>
      <c r="AU313" s="4"/>
      <c r="AV313" s="5">
        <f t="shared" si="192"/>
        <v>0</v>
      </c>
      <c r="AW313" s="7"/>
    </row>
    <row r="314" spans="5:49" x14ac:dyDescent="0.25">
      <c r="E314" s="3">
        <v>107.93</v>
      </c>
      <c r="F314" s="3">
        <v>103.09</v>
      </c>
      <c r="G314" s="13">
        <f t="shared" si="156"/>
        <v>-6.6510984258778771E-2</v>
      </c>
      <c r="H314" s="13">
        <f t="shared" si="157"/>
        <v>-6.2562517050104516E-2</v>
      </c>
      <c r="I314" s="4">
        <f t="shared" si="158"/>
        <v>1.0469492676302261</v>
      </c>
      <c r="J314" s="5">
        <f t="shared" si="159"/>
        <v>516</v>
      </c>
      <c r="K314" s="4">
        <f t="shared" si="160"/>
        <v>1.0103997400064997</v>
      </c>
      <c r="L314" s="4">
        <f t="shared" si="161"/>
        <v>1.0131865736704446</v>
      </c>
      <c r="M314" s="4">
        <f t="shared" si="162"/>
        <v>1.0144658753709199</v>
      </c>
      <c r="N314" s="4">
        <f t="shared" si="163"/>
        <v>1.0828940432261467</v>
      </c>
      <c r="O314" s="4">
        <f t="shared" si="164"/>
        <v>1.0841512890982856</v>
      </c>
      <c r="P314" s="4">
        <f t="shared" si="165"/>
        <v>1.0857984017944764</v>
      </c>
      <c r="Q314" s="4">
        <f t="shared" si="166"/>
        <v>1.0501364138587117</v>
      </c>
      <c r="R314" s="5">
        <f t="shared" si="169"/>
        <v>0</v>
      </c>
      <c r="S314" s="3" t="str">
        <f t="shared" si="170"/>
        <v/>
      </c>
      <c r="T314" s="3" t="str">
        <f t="shared" si="171"/>
        <v/>
      </c>
      <c r="U314" s="5">
        <f t="shared" si="172"/>
        <v>1</v>
      </c>
      <c r="V314" s="3">
        <f t="shared" si="173"/>
        <v>107.93</v>
      </c>
      <c r="W314" s="3">
        <f t="shared" si="174"/>
        <v>103.09</v>
      </c>
      <c r="X314" s="5">
        <f t="shared" si="167"/>
        <v>0</v>
      </c>
      <c r="Y314" s="3" t="str">
        <f t="shared" si="175"/>
        <v/>
      </c>
      <c r="Z314" s="3" t="str">
        <f t="shared" si="176"/>
        <v/>
      </c>
      <c r="AA314" s="5" t="str">
        <f t="shared" si="168"/>
        <v>No action</v>
      </c>
      <c r="AB314" s="5" t="str">
        <f t="shared" si="193"/>
        <v xml:space="preserve"> </v>
      </c>
      <c r="AC314" s="5">
        <f t="shared" si="177"/>
        <v>0</v>
      </c>
      <c r="AD314" s="3" t="str">
        <f t="shared" si="178"/>
        <v/>
      </c>
      <c r="AE314" s="3" t="str">
        <f t="shared" si="179"/>
        <v/>
      </c>
      <c r="AF314" s="11">
        <f t="shared" si="180"/>
        <v>0</v>
      </c>
      <c r="AG314" s="3" t="str">
        <f t="shared" si="181"/>
        <v/>
      </c>
      <c r="AH314" s="3" t="str">
        <f t="shared" si="182"/>
        <v/>
      </c>
      <c r="AI314" s="11">
        <f t="shared" si="183"/>
        <v>0</v>
      </c>
      <c r="AJ314" s="11" t="str">
        <f t="shared" si="184"/>
        <v/>
      </c>
      <c r="AK314" s="11" t="str">
        <f t="shared" si="185"/>
        <v/>
      </c>
      <c r="AL314" s="11">
        <f t="shared" si="186"/>
        <v>0</v>
      </c>
      <c r="AM314" s="11" t="str">
        <f t="shared" si="187"/>
        <v/>
      </c>
      <c r="AN314" s="11" t="str">
        <f t="shared" si="188"/>
        <v/>
      </c>
      <c r="AO314" s="4">
        <f t="shared" si="189"/>
        <v>1.0364797749539238</v>
      </c>
      <c r="AP314" s="169"/>
      <c r="AQ314" s="170">
        <f t="shared" si="190"/>
        <v>0</v>
      </c>
      <c r="AR314" s="170">
        <f t="shared" si="155"/>
        <v>0</v>
      </c>
      <c r="AS314" s="7"/>
      <c r="AT314" s="4">
        <f t="shared" si="191"/>
        <v>1.0574187603065284</v>
      </c>
      <c r="AU314" s="4"/>
      <c r="AV314" s="5">
        <f t="shared" si="192"/>
        <v>0</v>
      </c>
      <c r="AW314" s="7"/>
    </row>
    <row r="315" spans="5:49" x14ac:dyDescent="0.25">
      <c r="E315" s="3">
        <v>115.62</v>
      </c>
      <c r="F315" s="3">
        <v>109.97</v>
      </c>
      <c r="G315" s="13">
        <f t="shared" si="156"/>
        <v>1.2123311395912939E-3</v>
      </c>
      <c r="H315" s="13">
        <f t="shared" si="157"/>
        <v>6.4061499039078651E-3</v>
      </c>
      <c r="I315" s="4">
        <f t="shared" si="158"/>
        <v>1.0513776484495772</v>
      </c>
      <c r="J315" s="5">
        <f t="shared" si="159"/>
        <v>429</v>
      </c>
      <c r="K315" s="4">
        <f t="shared" si="160"/>
        <v>1.0103997400064997</v>
      </c>
      <c r="L315" s="4">
        <f t="shared" si="161"/>
        <v>1.0131865736704446</v>
      </c>
      <c r="M315" s="4">
        <f t="shared" si="162"/>
        <v>1.0144658753709199</v>
      </c>
      <c r="N315" s="4">
        <f t="shared" si="163"/>
        <v>1.0828940432261467</v>
      </c>
      <c r="O315" s="4">
        <f t="shared" si="164"/>
        <v>1.0841512890982856</v>
      </c>
      <c r="P315" s="4">
        <f t="shared" si="165"/>
        <v>1.0857984017944764</v>
      </c>
      <c r="Q315" s="4">
        <f t="shared" si="166"/>
        <v>1.0501364138587117</v>
      </c>
      <c r="R315" s="5">
        <f t="shared" si="169"/>
        <v>0</v>
      </c>
      <c r="S315" s="3" t="str">
        <f t="shared" si="170"/>
        <v/>
      </c>
      <c r="T315" s="3" t="str">
        <f t="shared" si="171"/>
        <v/>
      </c>
      <c r="U315" s="5">
        <f t="shared" si="172"/>
        <v>0</v>
      </c>
      <c r="V315" s="3" t="str">
        <f t="shared" si="173"/>
        <v/>
      </c>
      <c r="W315" s="3" t="str">
        <f t="shared" si="174"/>
        <v/>
      </c>
      <c r="X315" s="5">
        <f t="shared" si="167"/>
        <v>0</v>
      </c>
      <c r="Y315" s="3" t="str">
        <f t="shared" si="175"/>
        <v/>
      </c>
      <c r="Z315" s="3" t="str">
        <f t="shared" si="176"/>
        <v/>
      </c>
      <c r="AA315" s="5" t="str">
        <f t="shared" si="168"/>
        <v>No action</v>
      </c>
      <c r="AB315" s="5" t="str">
        <f t="shared" si="193"/>
        <v xml:space="preserve"> </v>
      </c>
      <c r="AC315" s="5">
        <f t="shared" si="177"/>
        <v>0</v>
      </c>
      <c r="AD315" s="3" t="str">
        <f t="shared" si="178"/>
        <v/>
      </c>
      <c r="AE315" s="3" t="str">
        <f t="shared" si="179"/>
        <v/>
      </c>
      <c r="AF315" s="11">
        <f t="shared" si="180"/>
        <v>0</v>
      </c>
      <c r="AG315" s="3" t="str">
        <f t="shared" si="181"/>
        <v/>
      </c>
      <c r="AH315" s="3" t="str">
        <f t="shared" si="182"/>
        <v/>
      </c>
      <c r="AI315" s="11">
        <f t="shared" si="183"/>
        <v>0</v>
      </c>
      <c r="AJ315" s="11" t="str">
        <f t="shared" si="184"/>
        <v/>
      </c>
      <c r="AK315" s="11" t="str">
        <f t="shared" si="185"/>
        <v/>
      </c>
      <c r="AL315" s="11">
        <f t="shared" si="186"/>
        <v>0</v>
      </c>
      <c r="AM315" s="11" t="str">
        <f t="shared" si="187"/>
        <v/>
      </c>
      <c r="AN315" s="11" t="str">
        <f t="shared" si="188"/>
        <v/>
      </c>
      <c r="AO315" s="4">
        <f t="shared" si="189"/>
        <v>1.0408638719650813</v>
      </c>
      <c r="AP315" s="169"/>
      <c r="AQ315" s="170">
        <f t="shared" si="190"/>
        <v>0</v>
      </c>
      <c r="AR315" s="170">
        <f t="shared" si="155"/>
        <v>0</v>
      </c>
      <c r="AS315" s="7"/>
      <c r="AT315" s="4">
        <f t="shared" si="191"/>
        <v>1.061891424934073</v>
      </c>
      <c r="AU315" s="4"/>
      <c r="AV315" s="5">
        <f t="shared" si="192"/>
        <v>0</v>
      </c>
      <c r="AW315" s="7"/>
    </row>
    <row r="316" spans="5:49" x14ac:dyDescent="0.25">
      <c r="E316" s="3">
        <v>115.48</v>
      </c>
      <c r="F316" s="3">
        <v>109.27</v>
      </c>
      <c r="G316" s="13">
        <f t="shared" si="156"/>
        <v>-5.0328947368420973E-2</v>
      </c>
      <c r="H316" s="13">
        <f t="shared" si="157"/>
        <v>-4.9247367963108024E-2</v>
      </c>
      <c r="I316" s="4">
        <f t="shared" si="158"/>
        <v>1.0568317012903816</v>
      </c>
      <c r="J316" s="5">
        <f t="shared" si="159"/>
        <v>314</v>
      </c>
      <c r="K316" s="4">
        <f t="shared" si="160"/>
        <v>1.0103997400064997</v>
      </c>
      <c r="L316" s="4">
        <f t="shared" si="161"/>
        <v>1.0131865736704446</v>
      </c>
      <c r="M316" s="4">
        <f t="shared" si="162"/>
        <v>1.0144658753709199</v>
      </c>
      <c r="N316" s="4">
        <f t="shared" si="163"/>
        <v>1.0828940432261467</v>
      </c>
      <c r="O316" s="4">
        <f t="shared" si="164"/>
        <v>1.0841512890982856</v>
      </c>
      <c r="P316" s="4">
        <f t="shared" si="165"/>
        <v>1.0857984017944764</v>
      </c>
      <c r="Q316" s="4">
        <f t="shared" si="166"/>
        <v>1.0501364138587117</v>
      </c>
      <c r="R316" s="5">
        <f t="shared" si="169"/>
        <v>0</v>
      </c>
      <c r="S316" s="3" t="str">
        <f t="shared" si="170"/>
        <v/>
      </c>
      <c r="T316" s="3" t="str">
        <f t="shared" si="171"/>
        <v/>
      </c>
      <c r="U316" s="5">
        <f t="shared" si="172"/>
        <v>0</v>
      </c>
      <c r="V316" s="3" t="str">
        <f t="shared" si="173"/>
        <v/>
      </c>
      <c r="W316" s="3" t="str">
        <f t="shared" si="174"/>
        <v/>
      </c>
      <c r="X316" s="5">
        <f t="shared" si="167"/>
        <v>0</v>
      </c>
      <c r="Y316" s="3" t="str">
        <f t="shared" si="175"/>
        <v/>
      </c>
      <c r="Z316" s="3" t="str">
        <f t="shared" si="176"/>
        <v/>
      </c>
      <c r="AA316" s="5" t="str">
        <f t="shared" si="168"/>
        <v>No action</v>
      </c>
      <c r="AB316" s="5" t="str">
        <f t="shared" si="193"/>
        <v xml:space="preserve"> </v>
      </c>
      <c r="AC316" s="5">
        <f t="shared" si="177"/>
        <v>0</v>
      </c>
      <c r="AD316" s="3" t="str">
        <f t="shared" si="178"/>
        <v/>
      </c>
      <c r="AE316" s="3" t="str">
        <f t="shared" si="179"/>
        <v/>
      </c>
      <c r="AF316" s="11">
        <f t="shared" si="180"/>
        <v>0</v>
      </c>
      <c r="AG316" s="3" t="str">
        <f t="shared" si="181"/>
        <v/>
      </c>
      <c r="AH316" s="3" t="str">
        <f t="shared" si="182"/>
        <v/>
      </c>
      <c r="AI316" s="11">
        <f t="shared" si="183"/>
        <v>0</v>
      </c>
      <c r="AJ316" s="11" t="str">
        <f t="shared" si="184"/>
        <v/>
      </c>
      <c r="AK316" s="11" t="str">
        <f t="shared" si="185"/>
        <v/>
      </c>
      <c r="AL316" s="11">
        <f t="shared" si="186"/>
        <v>0</v>
      </c>
      <c r="AM316" s="11" t="str">
        <f t="shared" si="187"/>
        <v/>
      </c>
      <c r="AN316" s="11" t="str">
        <f t="shared" si="188"/>
        <v/>
      </c>
      <c r="AO316" s="4">
        <f t="shared" si="189"/>
        <v>1.0462633842774778</v>
      </c>
      <c r="AP316" s="169"/>
      <c r="AQ316" s="170">
        <f t="shared" si="190"/>
        <v>0</v>
      </c>
      <c r="AR316" s="170">
        <f t="shared" si="155"/>
        <v>0</v>
      </c>
      <c r="AS316" s="7"/>
      <c r="AT316" s="4">
        <f t="shared" si="191"/>
        <v>1.0674000183032855</v>
      </c>
      <c r="AU316" s="4"/>
      <c r="AV316" s="5">
        <f t="shared" si="192"/>
        <v>0</v>
      </c>
      <c r="AW316" s="7"/>
    </row>
    <row r="317" spans="5:49" x14ac:dyDescent="0.25">
      <c r="E317" s="3">
        <v>121.6</v>
      </c>
      <c r="F317" s="3">
        <v>114.93</v>
      </c>
      <c r="G317" s="13">
        <f t="shared" si="156"/>
        <v>5.4640069384215062E-2</v>
      </c>
      <c r="H317" s="13">
        <f t="shared" si="157"/>
        <v>2.3055011572013617E-2</v>
      </c>
      <c r="I317" s="4">
        <f t="shared" si="158"/>
        <v>1.0580353258505175</v>
      </c>
      <c r="J317" s="5">
        <f t="shared" si="159"/>
        <v>297</v>
      </c>
      <c r="K317" s="4">
        <f t="shared" si="160"/>
        <v>1.0103997400064997</v>
      </c>
      <c r="L317" s="4">
        <f t="shared" si="161"/>
        <v>1.0131865736704446</v>
      </c>
      <c r="M317" s="4">
        <f t="shared" si="162"/>
        <v>1.0144658753709199</v>
      </c>
      <c r="N317" s="4">
        <f t="shared" si="163"/>
        <v>1.0828940432261467</v>
      </c>
      <c r="O317" s="4">
        <f t="shared" si="164"/>
        <v>1.0841512890982856</v>
      </c>
      <c r="P317" s="4">
        <f t="shared" si="165"/>
        <v>1.0857984017944764</v>
      </c>
      <c r="Q317" s="4">
        <f t="shared" si="166"/>
        <v>1.0501364138587117</v>
      </c>
      <c r="R317" s="5">
        <f t="shared" si="169"/>
        <v>0</v>
      </c>
      <c r="S317" s="3" t="str">
        <f t="shared" si="170"/>
        <v/>
      </c>
      <c r="T317" s="3" t="str">
        <f t="shared" si="171"/>
        <v/>
      </c>
      <c r="U317" s="5">
        <f t="shared" si="172"/>
        <v>1</v>
      </c>
      <c r="V317" s="3">
        <f t="shared" si="173"/>
        <v>121.6</v>
      </c>
      <c r="W317" s="3">
        <f t="shared" si="174"/>
        <v>114.93</v>
      </c>
      <c r="X317" s="5">
        <f t="shared" si="167"/>
        <v>0</v>
      </c>
      <c r="Y317" s="3" t="str">
        <f t="shared" si="175"/>
        <v/>
      </c>
      <c r="Z317" s="3" t="str">
        <f t="shared" si="176"/>
        <v/>
      </c>
      <c r="AA317" s="5" t="str">
        <f t="shared" si="168"/>
        <v>No action</v>
      </c>
      <c r="AB317" s="5" t="str">
        <f t="shared" si="193"/>
        <v xml:space="preserve"> </v>
      </c>
      <c r="AC317" s="5">
        <f t="shared" si="177"/>
        <v>0</v>
      </c>
      <c r="AD317" s="3" t="str">
        <f t="shared" si="178"/>
        <v/>
      </c>
      <c r="AE317" s="3" t="str">
        <f t="shared" si="179"/>
        <v/>
      </c>
      <c r="AF317" s="11">
        <f t="shared" si="180"/>
        <v>0</v>
      </c>
      <c r="AG317" s="3" t="str">
        <f t="shared" si="181"/>
        <v/>
      </c>
      <c r="AH317" s="3" t="str">
        <f t="shared" si="182"/>
        <v/>
      </c>
      <c r="AI317" s="11">
        <f t="shared" si="183"/>
        <v>0</v>
      </c>
      <c r="AJ317" s="11" t="str">
        <f t="shared" si="184"/>
        <v/>
      </c>
      <c r="AK317" s="11" t="str">
        <f t="shared" si="185"/>
        <v/>
      </c>
      <c r="AL317" s="11">
        <f t="shared" si="186"/>
        <v>0</v>
      </c>
      <c r="AM317" s="11" t="str">
        <f t="shared" si="187"/>
        <v/>
      </c>
      <c r="AN317" s="11" t="str">
        <f t="shared" si="188"/>
        <v/>
      </c>
      <c r="AO317" s="4">
        <f t="shared" si="189"/>
        <v>1.0474549725920124</v>
      </c>
      <c r="AP317" s="169"/>
      <c r="AQ317" s="170">
        <f t="shared" si="190"/>
        <v>0</v>
      </c>
      <c r="AR317" s="170">
        <f t="shared" si="155"/>
        <v>0</v>
      </c>
      <c r="AS317" s="7"/>
      <c r="AT317" s="4">
        <f t="shared" si="191"/>
        <v>1.0686156791090227</v>
      </c>
      <c r="AU317" s="4"/>
      <c r="AV317" s="5">
        <f t="shared" si="192"/>
        <v>0</v>
      </c>
      <c r="AW317" s="7"/>
    </row>
    <row r="318" spans="5:49" x14ac:dyDescent="0.25">
      <c r="E318" s="3">
        <v>115.3</v>
      </c>
      <c r="F318" s="3">
        <v>112.34</v>
      </c>
      <c r="G318" s="13">
        <f t="shared" si="156"/>
        <v>-1.7636534037658746E-2</v>
      </c>
      <c r="H318" s="13">
        <f t="shared" si="157"/>
        <v>-1.3696224758560138E-2</v>
      </c>
      <c r="I318" s="4">
        <f t="shared" si="158"/>
        <v>1.0263485846537297</v>
      </c>
      <c r="J318" s="5">
        <f t="shared" si="159"/>
        <v>735</v>
      </c>
      <c r="K318" s="4">
        <f t="shared" si="160"/>
        <v>1.0103997400064997</v>
      </c>
      <c r="L318" s="4">
        <f t="shared" si="161"/>
        <v>1.0131865736704446</v>
      </c>
      <c r="M318" s="4">
        <f t="shared" si="162"/>
        <v>1.0144658753709199</v>
      </c>
      <c r="N318" s="4">
        <f t="shared" si="163"/>
        <v>1.0828940432261467</v>
      </c>
      <c r="O318" s="4">
        <f t="shared" si="164"/>
        <v>1.0841512890982856</v>
      </c>
      <c r="P318" s="4">
        <f t="shared" si="165"/>
        <v>1.0857984017944764</v>
      </c>
      <c r="Q318" s="4">
        <f t="shared" si="166"/>
        <v>1.0501364138587117</v>
      </c>
      <c r="R318" s="5">
        <f t="shared" si="169"/>
        <v>0</v>
      </c>
      <c r="S318" s="3" t="str">
        <f t="shared" si="170"/>
        <v/>
      </c>
      <c r="T318" s="3" t="str">
        <f t="shared" si="171"/>
        <v/>
      </c>
      <c r="U318" s="5">
        <f t="shared" si="172"/>
        <v>0</v>
      </c>
      <c r="V318" s="3" t="str">
        <f t="shared" si="173"/>
        <v/>
      </c>
      <c r="W318" s="3" t="str">
        <f t="shared" si="174"/>
        <v/>
      </c>
      <c r="X318" s="5">
        <f t="shared" si="167"/>
        <v>0</v>
      </c>
      <c r="Y318" s="3" t="str">
        <f t="shared" si="175"/>
        <v/>
      </c>
      <c r="Z318" s="3" t="str">
        <f t="shared" si="176"/>
        <v/>
      </c>
      <c r="AA318" s="5" t="str">
        <f t="shared" si="168"/>
        <v>No action</v>
      </c>
      <c r="AB318" s="5" t="str">
        <f t="shared" si="193"/>
        <v xml:space="preserve"> </v>
      </c>
      <c r="AC318" s="5">
        <f t="shared" si="177"/>
        <v>0</v>
      </c>
      <c r="AD318" s="3" t="str">
        <f t="shared" si="178"/>
        <v/>
      </c>
      <c r="AE318" s="3" t="str">
        <f t="shared" si="179"/>
        <v/>
      </c>
      <c r="AF318" s="11">
        <f t="shared" si="180"/>
        <v>0</v>
      </c>
      <c r="AG318" s="3" t="str">
        <f t="shared" si="181"/>
        <v/>
      </c>
      <c r="AH318" s="3" t="str">
        <f t="shared" si="182"/>
        <v/>
      </c>
      <c r="AI318" s="11">
        <f t="shared" si="183"/>
        <v>0</v>
      </c>
      <c r="AJ318" s="11" t="str">
        <f t="shared" si="184"/>
        <v/>
      </c>
      <c r="AK318" s="11" t="str">
        <f t="shared" si="185"/>
        <v/>
      </c>
      <c r="AL318" s="11">
        <f t="shared" si="186"/>
        <v>0</v>
      </c>
      <c r="AM318" s="11" t="str">
        <f t="shared" si="187"/>
        <v/>
      </c>
      <c r="AN318" s="11" t="str">
        <f t="shared" si="188"/>
        <v/>
      </c>
      <c r="AO318" s="4">
        <f t="shared" si="189"/>
        <v>1.0160850988071923</v>
      </c>
      <c r="AP318" s="169"/>
      <c r="AQ318" s="170">
        <f t="shared" si="190"/>
        <v>0</v>
      </c>
      <c r="AR318" s="170">
        <f t="shared" si="155"/>
        <v>0</v>
      </c>
      <c r="AS318" s="7"/>
      <c r="AT318" s="4">
        <f t="shared" si="191"/>
        <v>1.036612070500267</v>
      </c>
      <c r="AU318" s="4"/>
      <c r="AV318" s="5">
        <f t="shared" si="192"/>
        <v>0</v>
      </c>
      <c r="AW318" s="7"/>
    </row>
    <row r="319" spans="5:49" x14ac:dyDescent="0.25">
      <c r="E319" s="3">
        <v>117.37</v>
      </c>
      <c r="F319" s="3">
        <v>113.9</v>
      </c>
      <c r="G319" s="13">
        <f t="shared" si="156"/>
        <v>7.197004292629483E-2</v>
      </c>
      <c r="H319" s="13">
        <f t="shared" si="157"/>
        <v>7.4933937334843437E-2</v>
      </c>
      <c r="I319" s="4">
        <f t="shared" si="158"/>
        <v>1.0304653204565408</v>
      </c>
      <c r="J319" s="5">
        <f t="shared" si="159"/>
        <v>714</v>
      </c>
      <c r="K319" s="4">
        <f t="shared" si="160"/>
        <v>1.0103997400064997</v>
      </c>
      <c r="L319" s="4">
        <f t="shared" si="161"/>
        <v>1.0131865736704446</v>
      </c>
      <c r="M319" s="4">
        <f t="shared" si="162"/>
        <v>1.0144658753709199</v>
      </c>
      <c r="N319" s="4">
        <f t="shared" si="163"/>
        <v>1.0828940432261467</v>
      </c>
      <c r="O319" s="4">
        <f t="shared" si="164"/>
        <v>1.0841512890982856</v>
      </c>
      <c r="P319" s="4">
        <f t="shared" si="165"/>
        <v>1.0857984017944764</v>
      </c>
      <c r="Q319" s="4">
        <f t="shared" si="166"/>
        <v>1.0501364138587117</v>
      </c>
      <c r="R319" s="5">
        <f t="shared" si="169"/>
        <v>0</v>
      </c>
      <c r="S319" s="3" t="str">
        <f t="shared" si="170"/>
        <v/>
      </c>
      <c r="T319" s="3" t="str">
        <f t="shared" si="171"/>
        <v/>
      </c>
      <c r="U319" s="5">
        <f t="shared" si="172"/>
        <v>0</v>
      </c>
      <c r="V319" s="3" t="str">
        <f t="shared" si="173"/>
        <v/>
      </c>
      <c r="W319" s="3" t="str">
        <f t="shared" si="174"/>
        <v/>
      </c>
      <c r="X319" s="5">
        <f t="shared" si="167"/>
        <v>0</v>
      </c>
      <c r="Y319" s="3" t="str">
        <f t="shared" si="175"/>
        <v/>
      </c>
      <c r="Z319" s="3" t="str">
        <f t="shared" si="176"/>
        <v/>
      </c>
      <c r="AA319" s="5" t="str">
        <f t="shared" si="168"/>
        <v>No action</v>
      </c>
      <c r="AB319" s="5" t="str">
        <f t="shared" si="193"/>
        <v xml:space="preserve"> </v>
      </c>
      <c r="AC319" s="5">
        <f t="shared" si="177"/>
        <v>0</v>
      </c>
      <c r="AD319" s="3" t="str">
        <f t="shared" si="178"/>
        <v/>
      </c>
      <c r="AE319" s="3" t="str">
        <f t="shared" si="179"/>
        <v/>
      </c>
      <c r="AF319" s="11">
        <f t="shared" si="180"/>
        <v>0</v>
      </c>
      <c r="AG319" s="3" t="str">
        <f t="shared" si="181"/>
        <v/>
      </c>
      <c r="AH319" s="3" t="str">
        <f t="shared" si="182"/>
        <v/>
      </c>
      <c r="AI319" s="11">
        <f t="shared" si="183"/>
        <v>0</v>
      </c>
      <c r="AJ319" s="11" t="str">
        <f t="shared" si="184"/>
        <v/>
      </c>
      <c r="AK319" s="11" t="str">
        <f t="shared" si="185"/>
        <v/>
      </c>
      <c r="AL319" s="11">
        <f t="shared" si="186"/>
        <v>0</v>
      </c>
      <c r="AM319" s="11" t="str">
        <f t="shared" si="187"/>
        <v/>
      </c>
      <c r="AN319" s="11" t="str">
        <f t="shared" si="188"/>
        <v/>
      </c>
      <c r="AO319" s="4">
        <f t="shared" si="189"/>
        <v>1.0201606672519754</v>
      </c>
      <c r="AP319" s="169"/>
      <c r="AQ319" s="170">
        <f t="shared" si="190"/>
        <v>0</v>
      </c>
      <c r="AR319" s="170">
        <f t="shared" si="155"/>
        <v>0</v>
      </c>
      <c r="AS319" s="7"/>
      <c r="AT319" s="4">
        <f t="shared" si="191"/>
        <v>1.0407699736611062</v>
      </c>
      <c r="AU319" s="4"/>
      <c r="AV319" s="5">
        <f t="shared" si="192"/>
        <v>0</v>
      </c>
      <c r="AW319" s="7"/>
    </row>
    <row r="320" spans="5:49" x14ac:dyDescent="0.25">
      <c r="E320" s="3">
        <v>109.49</v>
      </c>
      <c r="F320" s="3">
        <v>105.96</v>
      </c>
      <c r="G320" s="13">
        <f t="shared" si="156"/>
        <v>1.6525856466437672E-2</v>
      </c>
      <c r="H320" s="13">
        <f t="shared" si="157"/>
        <v>1.6500383729854073E-2</v>
      </c>
      <c r="I320" s="4">
        <f t="shared" si="158"/>
        <v>1.0333144582861458</v>
      </c>
      <c r="J320" s="5">
        <f t="shared" si="159"/>
        <v>682</v>
      </c>
      <c r="K320" s="4">
        <f t="shared" si="160"/>
        <v>1.0103997400064997</v>
      </c>
      <c r="L320" s="4">
        <f t="shared" si="161"/>
        <v>1.0131865736704446</v>
      </c>
      <c r="M320" s="4">
        <f t="shared" si="162"/>
        <v>1.0144658753709199</v>
      </c>
      <c r="N320" s="4">
        <f t="shared" si="163"/>
        <v>1.0828940432261467</v>
      </c>
      <c r="O320" s="4">
        <f t="shared" si="164"/>
        <v>1.0841512890982856</v>
      </c>
      <c r="P320" s="4">
        <f t="shared" si="165"/>
        <v>1.0857984017944764</v>
      </c>
      <c r="Q320" s="4">
        <f t="shared" si="166"/>
        <v>1.0501364138587117</v>
      </c>
      <c r="R320" s="5">
        <f t="shared" si="169"/>
        <v>0</v>
      </c>
      <c r="S320" s="3" t="str">
        <f t="shared" si="170"/>
        <v/>
      </c>
      <c r="T320" s="3" t="str">
        <f t="shared" si="171"/>
        <v/>
      </c>
      <c r="U320" s="5">
        <f t="shared" si="172"/>
        <v>0</v>
      </c>
      <c r="V320" s="3" t="str">
        <f t="shared" si="173"/>
        <v/>
      </c>
      <c r="W320" s="3" t="str">
        <f t="shared" si="174"/>
        <v/>
      </c>
      <c r="X320" s="5">
        <f t="shared" si="167"/>
        <v>0</v>
      </c>
      <c r="Y320" s="3" t="str">
        <f t="shared" si="175"/>
        <v/>
      </c>
      <c r="Z320" s="3" t="str">
        <f t="shared" si="176"/>
        <v/>
      </c>
      <c r="AA320" s="5" t="str">
        <f t="shared" si="168"/>
        <v>No action</v>
      </c>
      <c r="AB320" s="5" t="str">
        <f t="shared" si="193"/>
        <v xml:space="preserve"> </v>
      </c>
      <c r="AC320" s="5">
        <f t="shared" si="177"/>
        <v>0</v>
      </c>
      <c r="AD320" s="3" t="str">
        <f t="shared" si="178"/>
        <v/>
      </c>
      <c r="AE320" s="3" t="str">
        <f t="shared" si="179"/>
        <v/>
      </c>
      <c r="AF320" s="11">
        <f t="shared" si="180"/>
        <v>0</v>
      </c>
      <c r="AG320" s="3" t="str">
        <f t="shared" si="181"/>
        <v/>
      </c>
      <c r="AH320" s="3" t="str">
        <f t="shared" si="182"/>
        <v/>
      </c>
      <c r="AI320" s="11">
        <f t="shared" si="183"/>
        <v>0</v>
      </c>
      <c r="AJ320" s="11" t="str">
        <f t="shared" si="184"/>
        <v/>
      </c>
      <c r="AK320" s="11" t="str">
        <f t="shared" si="185"/>
        <v/>
      </c>
      <c r="AL320" s="11">
        <f t="shared" si="186"/>
        <v>0</v>
      </c>
      <c r="AM320" s="11" t="str">
        <f t="shared" si="187"/>
        <v/>
      </c>
      <c r="AN320" s="11" t="str">
        <f t="shared" si="188"/>
        <v/>
      </c>
      <c r="AO320" s="4">
        <f t="shared" si="189"/>
        <v>1.0229813137032844</v>
      </c>
      <c r="AP320" s="169"/>
      <c r="AQ320" s="170">
        <f t="shared" si="190"/>
        <v>0</v>
      </c>
      <c r="AR320" s="170">
        <f t="shared" si="155"/>
        <v>0</v>
      </c>
      <c r="AS320" s="7"/>
      <c r="AT320" s="4">
        <f t="shared" si="191"/>
        <v>1.0436476028690072</v>
      </c>
      <c r="AU320" s="4"/>
      <c r="AV320" s="5">
        <f t="shared" si="192"/>
        <v>0</v>
      </c>
      <c r="AW320" s="7"/>
    </row>
    <row r="321" spans="5:49" x14ac:dyDescent="0.25">
      <c r="E321" s="3">
        <v>107.71</v>
      </c>
      <c r="F321" s="3">
        <v>104.24</v>
      </c>
      <c r="G321" s="13">
        <f t="shared" si="156"/>
        <v>-3.3470926058865813E-2</v>
      </c>
      <c r="H321" s="13">
        <f t="shared" si="157"/>
        <v>-3.3203487293637535E-2</v>
      </c>
      <c r="I321" s="4">
        <f t="shared" si="158"/>
        <v>1.0332885648503454</v>
      </c>
      <c r="J321" s="5">
        <f t="shared" si="159"/>
        <v>683</v>
      </c>
      <c r="K321" s="4">
        <f t="shared" si="160"/>
        <v>1.0103997400064997</v>
      </c>
      <c r="L321" s="4">
        <f t="shared" si="161"/>
        <v>1.0131865736704446</v>
      </c>
      <c r="M321" s="4">
        <f t="shared" si="162"/>
        <v>1.0144658753709199</v>
      </c>
      <c r="N321" s="4">
        <f t="shared" si="163"/>
        <v>1.0828940432261467</v>
      </c>
      <c r="O321" s="4">
        <f t="shared" si="164"/>
        <v>1.0841512890982856</v>
      </c>
      <c r="P321" s="4">
        <f t="shared" si="165"/>
        <v>1.0857984017944764</v>
      </c>
      <c r="Q321" s="4">
        <f t="shared" si="166"/>
        <v>1.0501364138587117</v>
      </c>
      <c r="R321" s="5">
        <f t="shared" si="169"/>
        <v>0</v>
      </c>
      <c r="S321" s="3" t="str">
        <f t="shared" si="170"/>
        <v/>
      </c>
      <c r="T321" s="3" t="str">
        <f t="shared" si="171"/>
        <v/>
      </c>
      <c r="U321" s="5">
        <f t="shared" si="172"/>
        <v>0</v>
      </c>
      <c r="V321" s="3" t="str">
        <f t="shared" si="173"/>
        <v/>
      </c>
      <c r="W321" s="3" t="str">
        <f t="shared" si="174"/>
        <v/>
      </c>
      <c r="X321" s="5">
        <f t="shared" si="167"/>
        <v>0</v>
      </c>
      <c r="Y321" s="3" t="str">
        <f t="shared" si="175"/>
        <v/>
      </c>
      <c r="Z321" s="3" t="str">
        <f t="shared" si="176"/>
        <v/>
      </c>
      <c r="AA321" s="5" t="str">
        <f t="shared" si="168"/>
        <v>No action</v>
      </c>
      <c r="AB321" s="5" t="str">
        <f t="shared" si="193"/>
        <v xml:space="preserve"> </v>
      </c>
      <c r="AC321" s="5">
        <f t="shared" si="177"/>
        <v>0</v>
      </c>
      <c r="AD321" s="3" t="str">
        <f t="shared" si="178"/>
        <v/>
      </c>
      <c r="AE321" s="3" t="str">
        <f t="shared" si="179"/>
        <v/>
      </c>
      <c r="AF321" s="11">
        <f t="shared" si="180"/>
        <v>0</v>
      </c>
      <c r="AG321" s="3" t="str">
        <f t="shared" si="181"/>
        <v/>
      </c>
      <c r="AH321" s="3" t="str">
        <f t="shared" si="182"/>
        <v/>
      </c>
      <c r="AI321" s="11">
        <f t="shared" si="183"/>
        <v>0</v>
      </c>
      <c r="AJ321" s="11" t="str">
        <f t="shared" si="184"/>
        <v/>
      </c>
      <c r="AK321" s="11" t="str">
        <f t="shared" si="185"/>
        <v/>
      </c>
      <c r="AL321" s="11">
        <f t="shared" si="186"/>
        <v>0</v>
      </c>
      <c r="AM321" s="11" t="str">
        <f t="shared" si="187"/>
        <v/>
      </c>
      <c r="AN321" s="11" t="str">
        <f t="shared" si="188"/>
        <v/>
      </c>
      <c r="AO321" s="4">
        <f t="shared" si="189"/>
        <v>1.0229556792018419</v>
      </c>
      <c r="AP321" s="169"/>
      <c r="AQ321" s="170">
        <f t="shared" si="190"/>
        <v>0</v>
      </c>
      <c r="AR321" s="170">
        <f t="shared" si="155"/>
        <v>0</v>
      </c>
      <c r="AS321" s="7"/>
      <c r="AT321" s="4">
        <f t="shared" si="191"/>
        <v>1.0436214504988488</v>
      </c>
      <c r="AU321" s="4"/>
      <c r="AV321" s="5">
        <f t="shared" si="192"/>
        <v>0</v>
      </c>
      <c r="AW321" s="7"/>
    </row>
    <row r="322" spans="5:49" x14ac:dyDescent="0.25">
      <c r="E322" s="3">
        <v>111.44</v>
      </c>
      <c r="F322" s="3">
        <v>107.82</v>
      </c>
      <c r="G322" s="13">
        <f t="shared" si="156"/>
        <v>6.4272753318689757E-2</v>
      </c>
      <c r="H322" s="13">
        <f t="shared" si="157"/>
        <v>7.5189469485440696E-2</v>
      </c>
      <c r="I322" s="4">
        <f t="shared" si="158"/>
        <v>1.0335744759784826</v>
      </c>
      <c r="J322" s="5">
        <f t="shared" si="159"/>
        <v>681</v>
      </c>
      <c r="K322" s="4">
        <f t="shared" si="160"/>
        <v>1.0103997400064997</v>
      </c>
      <c r="L322" s="4">
        <f t="shared" si="161"/>
        <v>1.0131865736704446</v>
      </c>
      <c r="M322" s="4">
        <f t="shared" si="162"/>
        <v>1.0144658753709199</v>
      </c>
      <c r="N322" s="4">
        <f t="shared" si="163"/>
        <v>1.0828940432261467</v>
      </c>
      <c r="O322" s="4">
        <f t="shared" si="164"/>
        <v>1.0841512890982856</v>
      </c>
      <c r="P322" s="4">
        <f t="shared" si="165"/>
        <v>1.0857984017944764</v>
      </c>
      <c r="Q322" s="4">
        <f t="shared" si="166"/>
        <v>1.0501364138587117</v>
      </c>
      <c r="R322" s="5">
        <f t="shared" si="169"/>
        <v>0</v>
      </c>
      <c r="S322" s="3" t="str">
        <f t="shared" si="170"/>
        <v/>
      </c>
      <c r="T322" s="3" t="str">
        <f t="shared" si="171"/>
        <v/>
      </c>
      <c r="U322" s="5">
        <f t="shared" si="172"/>
        <v>0</v>
      </c>
      <c r="V322" s="3" t="str">
        <f t="shared" si="173"/>
        <v/>
      </c>
      <c r="W322" s="3" t="str">
        <f t="shared" si="174"/>
        <v/>
      </c>
      <c r="X322" s="5">
        <f t="shared" si="167"/>
        <v>0</v>
      </c>
      <c r="Y322" s="3" t="str">
        <f t="shared" si="175"/>
        <v/>
      </c>
      <c r="Z322" s="3" t="str">
        <f t="shared" si="176"/>
        <v/>
      </c>
      <c r="AA322" s="5" t="str">
        <f t="shared" si="168"/>
        <v>No action</v>
      </c>
      <c r="AB322" s="5" t="str">
        <f t="shared" si="193"/>
        <v xml:space="preserve"> </v>
      </c>
      <c r="AC322" s="5">
        <f t="shared" si="177"/>
        <v>0</v>
      </c>
      <c r="AD322" s="3" t="str">
        <f t="shared" si="178"/>
        <v/>
      </c>
      <c r="AE322" s="3" t="str">
        <f t="shared" si="179"/>
        <v/>
      </c>
      <c r="AF322" s="11">
        <f t="shared" si="180"/>
        <v>0</v>
      </c>
      <c r="AG322" s="3" t="str">
        <f t="shared" si="181"/>
        <v/>
      </c>
      <c r="AH322" s="3" t="str">
        <f t="shared" si="182"/>
        <v/>
      </c>
      <c r="AI322" s="11">
        <f t="shared" si="183"/>
        <v>0</v>
      </c>
      <c r="AJ322" s="11" t="str">
        <f t="shared" si="184"/>
        <v/>
      </c>
      <c r="AK322" s="11" t="str">
        <f t="shared" si="185"/>
        <v/>
      </c>
      <c r="AL322" s="11">
        <f t="shared" si="186"/>
        <v>0</v>
      </c>
      <c r="AM322" s="11" t="str">
        <f t="shared" si="187"/>
        <v/>
      </c>
      <c r="AN322" s="11" t="str">
        <f t="shared" si="188"/>
        <v/>
      </c>
      <c r="AO322" s="4">
        <f t="shared" si="189"/>
        <v>1.0232387312186977</v>
      </c>
      <c r="AP322" s="169"/>
      <c r="AQ322" s="170">
        <f t="shared" si="190"/>
        <v>0</v>
      </c>
      <c r="AR322" s="170">
        <f t="shared" si="155"/>
        <v>0</v>
      </c>
      <c r="AS322" s="7"/>
      <c r="AT322" s="4">
        <f t="shared" si="191"/>
        <v>1.0439102207382676</v>
      </c>
      <c r="AU322" s="4"/>
      <c r="AV322" s="5">
        <f t="shared" si="192"/>
        <v>0</v>
      </c>
      <c r="AW322" s="7"/>
    </row>
    <row r="323" spans="5:49" x14ac:dyDescent="0.25">
      <c r="E323" s="3">
        <v>104.71</v>
      </c>
      <c r="F323" s="3">
        <v>100.28</v>
      </c>
      <c r="G323" s="13">
        <f t="shared" si="156"/>
        <v>3.065427722961811E-3</v>
      </c>
      <c r="H323" s="13">
        <f t="shared" si="157"/>
        <v>1.0174272186964872E-2</v>
      </c>
      <c r="I323" s="4">
        <f t="shared" si="158"/>
        <v>1.0441763063422416</v>
      </c>
      <c r="J323" s="5">
        <f t="shared" si="159"/>
        <v>573</v>
      </c>
      <c r="K323" s="4">
        <f t="shared" si="160"/>
        <v>1.0103997400064997</v>
      </c>
      <c r="L323" s="4">
        <f t="shared" si="161"/>
        <v>1.0131865736704446</v>
      </c>
      <c r="M323" s="4">
        <f t="shared" si="162"/>
        <v>1.0144658753709199</v>
      </c>
      <c r="N323" s="4">
        <f t="shared" si="163"/>
        <v>1.0828940432261467</v>
      </c>
      <c r="O323" s="4">
        <f t="shared" si="164"/>
        <v>1.0841512890982856</v>
      </c>
      <c r="P323" s="4">
        <f t="shared" si="165"/>
        <v>1.0857984017944764</v>
      </c>
      <c r="Q323" s="4">
        <f t="shared" si="166"/>
        <v>1.0501364138587117</v>
      </c>
      <c r="R323" s="5">
        <f t="shared" si="169"/>
        <v>0</v>
      </c>
      <c r="S323" s="3" t="str">
        <f t="shared" si="170"/>
        <v/>
      </c>
      <c r="T323" s="3" t="str">
        <f t="shared" si="171"/>
        <v/>
      </c>
      <c r="U323" s="5">
        <f t="shared" si="172"/>
        <v>1</v>
      </c>
      <c r="V323" s="3">
        <f t="shared" si="173"/>
        <v>104.71</v>
      </c>
      <c r="W323" s="3">
        <f t="shared" si="174"/>
        <v>100.28</v>
      </c>
      <c r="X323" s="5">
        <f t="shared" si="167"/>
        <v>0</v>
      </c>
      <c r="Y323" s="3" t="str">
        <f t="shared" si="175"/>
        <v/>
      </c>
      <c r="Z323" s="3" t="str">
        <f t="shared" si="176"/>
        <v/>
      </c>
      <c r="AA323" s="5" t="str">
        <f t="shared" si="168"/>
        <v>No action</v>
      </c>
      <c r="AB323" s="5" t="str">
        <f t="shared" si="193"/>
        <v xml:space="preserve"> </v>
      </c>
      <c r="AC323" s="5">
        <f t="shared" si="177"/>
        <v>0</v>
      </c>
      <c r="AD323" s="3" t="str">
        <f t="shared" si="178"/>
        <v/>
      </c>
      <c r="AE323" s="3" t="str">
        <f t="shared" si="179"/>
        <v/>
      </c>
      <c r="AF323" s="11">
        <f t="shared" si="180"/>
        <v>0</v>
      </c>
      <c r="AG323" s="3" t="str">
        <f t="shared" si="181"/>
        <v/>
      </c>
      <c r="AH323" s="3" t="str">
        <f t="shared" si="182"/>
        <v/>
      </c>
      <c r="AI323" s="11">
        <f t="shared" si="183"/>
        <v>0</v>
      </c>
      <c r="AJ323" s="11" t="str">
        <f t="shared" si="184"/>
        <v/>
      </c>
      <c r="AK323" s="11" t="str">
        <f t="shared" si="185"/>
        <v/>
      </c>
      <c r="AL323" s="11">
        <f t="shared" si="186"/>
        <v>0</v>
      </c>
      <c r="AM323" s="11" t="str">
        <f t="shared" si="187"/>
        <v/>
      </c>
      <c r="AN323" s="11" t="str">
        <f t="shared" si="188"/>
        <v/>
      </c>
      <c r="AO323" s="4">
        <f t="shared" si="189"/>
        <v>1.0337345432788192</v>
      </c>
      <c r="AP323" s="169"/>
      <c r="AQ323" s="170">
        <f t="shared" si="190"/>
        <v>0</v>
      </c>
      <c r="AR323" s="170">
        <f t="shared" si="155"/>
        <v>0</v>
      </c>
      <c r="AS323" s="7"/>
      <c r="AT323" s="4">
        <f t="shared" si="191"/>
        <v>1.0546180694056639</v>
      </c>
      <c r="AU323" s="4"/>
      <c r="AV323" s="5">
        <f t="shared" si="192"/>
        <v>0</v>
      </c>
      <c r="AW323" s="7"/>
    </row>
    <row r="324" spans="5:49" x14ac:dyDescent="0.25">
      <c r="E324" s="3">
        <v>104.39</v>
      </c>
      <c r="F324" s="3">
        <v>99.27</v>
      </c>
      <c r="G324" s="13">
        <f t="shared" si="156"/>
        <v>-2.9201153166558136E-2</v>
      </c>
      <c r="H324" s="13">
        <f t="shared" si="157"/>
        <v>-3.8826491092176618E-2</v>
      </c>
      <c r="I324" s="4">
        <f t="shared" si="158"/>
        <v>1.0515765085121387</v>
      </c>
      <c r="J324" s="5">
        <f t="shared" si="159"/>
        <v>426</v>
      </c>
      <c r="K324" s="4">
        <f t="shared" si="160"/>
        <v>1.0103997400064997</v>
      </c>
      <c r="L324" s="4">
        <f t="shared" si="161"/>
        <v>1.0131865736704446</v>
      </c>
      <c r="M324" s="4">
        <f t="shared" si="162"/>
        <v>1.0144658753709199</v>
      </c>
      <c r="N324" s="4">
        <f t="shared" si="163"/>
        <v>1.0828940432261467</v>
      </c>
      <c r="O324" s="4">
        <f t="shared" si="164"/>
        <v>1.0841512890982856</v>
      </c>
      <c r="P324" s="4">
        <f t="shared" si="165"/>
        <v>1.0857984017944764</v>
      </c>
      <c r="Q324" s="4">
        <f t="shared" si="166"/>
        <v>1.0501364138587117</v>
      </c>
      <c r="R324" s="5">
        <f t="shared" si="169"/>
        <v>0</v>
      </c>
      <c r="S324" s="3" t="str">
        <f t="shared" si="170"/>
        <v/>
      </c>
      <c r="T324" s="3" t="str">
        <f t="shared" si="171"/>
        <v/>
      </c>
      <c r="U324" s="5">
        <f t="shared" si="172"/>
        <v>1</v>
      </c>
      <c r="V324" s="3">
        <f t="shared" si="173"/>
        <v>104.39</v>
      </c>
      <c r="W324" s="3">
        <f t="shared" si="174"/>
        <v>99.27</v>
      </c>
      <c r="X324" s="5">
        <f t="shared" si="167"/>
        <v>0</v>
      </c>
      <c r="Y324" s="3" t="str">
        <f t="shared" si="175"/>
        <v/>
      </c>
      <c r="Z324" s="3" t="str">
        <f t="shared" si="176"/>
        <v/>
      </c>
      <c r="AA324" s="5" t="str">
        <f t="shared" si="168"/>
        <v>No action</v>
      </c>
      <c r="AB324" s="5" t="str">
        <f t="shared" si="193"/>
        <v xml:space="preserve"> </v>
      </c>
      <c r="AC324" s="5">
        <f t="shared" si="177"/>
        <v>0</v>
      </c>
      <c r="AD324" s="3" t="str">
        <f t="shared" si="178"/>
        <v/>
      </c>
      <c r="AE324" s="3" t="str">
        <f t="shared" si="179"/>
        <v/>
      </c>
      <c r="AF324" s="11">
        <f t="shared" si="180"/>
        <v>0</v>
      </c>
      <c r="AG324" s="3" t="str">
        <f t="shared" si="181"/>
        <v/>
      </c>
      <c r="AH324" s="3" t="str">
        <f t="shared" si="182"/>
        <v/>
      </c>
      <c r="AI324" s="11">
        <f t="shared" si="183"/>
        <v>0</v>
      </c>
      <c r="AJ324" s="11" t="str">
        <f t="shared" si="184"/>
        <v/>
      </c>
      <c r="AK324" s="11" t="str">
        <f t="shared" si="185"/>
        <v/>
      </c>
      <c r="AL324" s="11">
        <f t="shared" si="186"/>
        <v>0</v>
      </c>
      <c r="AM324" s="11" t="str">
        <f t="shared" si="187"/>
        <v/>
      </c>
      <c r="AN324" s="11" t="str">
        <f t="shared" si="188"/>
        <v/>
      </c>
      <c r="AO324" s="4">
        <f t="shared" si="189"/>
        <v>1.0410607434270174</v>
      </c>
      <c r="AP324" s="169"/>
      <c r="AQ324" s="170">
        <f t="shared" si="190"/>
        <v>0</v>
      </c>
      <c r="AR324" s="170">
        <f t="shared" si="155"/>
        <v>0</v>
      </c>
      <c r="AS324" s="7"/>
      <c r="AT324" s="4">
        <f t="shared" si="191"/>
        <v>1.06209227359726</v>
      </c>
      <c r="AU324" s="4"/>
      <c r="AV324" s="5">
        <f t="shared" si="192"/>
        <v>0</v>
      </c>
      <c r="AW324" s="7"/>
    </row>
    <row r="325" spans="5:49" x14ac:dyDescent="0.25">
      <c r="E325" s="3">
        <v>107.53</v>
      </c>
      <c r="F325" s="3">
        <v>103.28</v>
      </c>
      <c r="G325" s="13">
        <f t="shared" si="156"/>
        <v>8.3458364591146861E-3</v>
      </c>
      <c r="H325" s="13">
        <f t="shared" si="157"/>
        <v>1.2946253432718713E-2</v>
      </c>
      <c r="I325" s="4">
        <f t="shared" si="158"/>
        <v>1.0411502711076686</v>
      </c>
      <c r="J325" s="5">
        <f t="shared" si="159"/>
        <v>604</v>
      </c>
      <c r="K325" s="4">
        <f t="shared" si="160"/>
        <v>1.0103997400064997</v>
      </c>
      <c r="L325" s="4">
        <f t="shared" si="161"/>
        <v>1.0131865736704446</v>
      </c>
      <c r="M325" s="4">
        <f t="shared" si="162"/>
        <v>1.0144658753709199</v>
      </c>
      <c r="N325" s="4">
        <f t="shared" si="163"/>
        <v>1.0828940432261467</v>
      </c>
      <c r="O325" s="4">
        <f t="shared" si="164"/>
        <v>1.0841512890982856</v>
      </c>
      <c r="P325" s="4">
        <f t="shared" si="165"/>
        <v>1.0857984017944764</v>
      </c>
      <c r="Q325" s="4">
        <f t="shared" si="166"/>
        <v>1.0501364138587117</v>
      </c>
      <c r="R325" s="5">
        <f t="shared" si="169"/>
        <v>0</v>
      </c>
      <c r="S325" s="3" t="str">
        <f t="shared" si="170"/>
        <v/>
      </c>
      <c r="T325" s="3" t="str">
        <f t="shared" si="171"/>
        <v/>
      </c>
      <c r="U325" s="5">
        <f t="shared" si="172"/>
        <v>0</v>
      </c>
      <c r="V325" s="3" t="str">
        <f t="shared" si="173"/>
        <v/>
      </c>
      <c r="W325" s="3" t="str">
        <f t="shared" si="174"/>
        <v/>
      </c>
      <c r="X325" s="5">
        <f t="shared" si="167"/>
        <v>0</v>
      </c>
      <c r="Y325" s="3" t="str">
        <f t="shared" si="175"/>
        <v/>
      </c>
      <c r="Z325" s="3" t="str">
        <f t="shared" si="176"/>
        <v/>
      </c>
      <c r="AA325" s="5" t="str">
        <f t="shared" si="168"/>
        <v>No action</v>
      </c>
      <c r="AB325" s="5" t="str">
        <f t="shared" si="193"/>
        <v xml:space="preserve"> </v>
      </c>
      <c r="AC325" s="5">
        <f t="shared" si="177"/>
        <v>0</v>
      </c>
      <c r="AD325" s="3" t="str">
        <f t="shared" si="178"/>
        <v/>
      </c>
      <c r="AE325" s="3" t="str">
        <f t="shared" si="179"/>
        <v/>
      </c>
      <c r="AF325" s="11">
        <f t="shared" si="180"/>
        <v>0</v>
      </c>
      <c r="AG325" s="3" t="str">
        <f t="shared" si="181"/>
        <v/>
      </c>
      <c r="AH325" s="3" t="str">
        <f t="shared" si="182"/>
        <v/>
      </c>
      <c r="AI325" s="11">
        <f t="shared" si="183"/>
        <v>0</v>
      </c>
      <c r="AJ325" s="11" t="str">
        <f t="shared" si="184"/>
        <v/>
      </c>
      <c r="AK325" s="11" t="str">
        <f t="shared" si="185"/>
        <v/>
      </c>
      <c r="AL325" s="11">
        <f t="shared" si="186"/>
        <v>0</v>
      </c>
      <c r="AM325" s="11" t="str">
        <f t="shared" si="187"/>
        <v/>
      </c>
      <c r="AN325" s="11" t="str">
        <f t="shared" si="188"/>
        <v/>
      </c>
      <c r="AO325" s="4">
        <f t="shared" si="189"/>
        <v>1.0307387683965918</v>
      </c>
      <c r="AP325" s="169"/>
      <c r="AQ325" s="170">
        <f t="shared" si="190"/>
        <v>0</v>
      </c>
      <c r="AR325" s="170">
        <f t="shared" si="155"/>
        <v>0</v>
      </c>
      <c r="AS325" s="7"/>
      <c r="AT325" s="4">
        <f t="shared" si="191"/>
        <v>1.0515617738187453</v>
      </c>
      <c r="AU325" s="4"/>
      <c r="AV325" s="5">
        <f t="shared" si="192"/>
        <v>0</v>
      </c>
      <c r="AW325" s="7"/>
    </row>
    <row r="326" spans="5:49" x14ac:dyDescent="0.25">
      <c r="E326" s="3">
        <v>106.64</v>
      </c>
      <c r="F326" s="3">
        <v>101.96</v>
      </c>
      <c r="G326" s="13">
        <f t="shared" si="156"/>
        <v>5.5110319580488953E-2</v>
      </c>
      <c r="H326" s="13">
        <f t="shared" si="157"/>
        <v>5.9544840486334794E-2</v>
      </c>
      <c r="I326" s="4">
        <f t="shared" si="158"/>
        <v>1.0459003530796391</v>
      </c>
      <c r="J326" s="5">
        <f t="shared" si="159"/>
        <v>546</v>
      </c>
      <c r="K326" s="4">
        <f t="shared" si="160"/>
        <v>1.0103997400064997</v>
      </c>
      <c r="L326" s="4">
        <f t="shared" si="161"/>
        <v>1.0131865736704446</v>
      </c>
      <c r="M326" s="4">
        <f t="shared" si="162"/>
        <v>1.0144658753709199</v>
      </c>
      <c r="N326" s="4">
        <f t="shared" si="163"/>
        <v>1.0828940432261467</v>
      </c>
      <c r="O326" s="4">
        <f t="shared" si="164"/>
        <v>1.0841512890982856</v>
      </c>
      <c r="P326" s="4">
        <f t="shared" si="165"/>
        <v>1.0857984017944764</v>
      </c>
      <c r="Q326" s="4">
        <f t="shared" si="166"/>
        <v>1.0501364138587117</v>
      </c>
      <c r="R326" s="5">
        <f t="shared" si="169"/>
        <v>0</v>
      </c>
      <c r="S326" s="3" t="str">
        <f t="shared" si="170"/>
        <v/>
      </c>
      <c r="T326" s="3" t="str">
        <f t="shared" si="171"/>
        <v/>
      </c>
      <c r="U326" s="5">
        <f t="shared" si="172"/>
        <v>1</v>
      </c>
      <c r="V326" s="3">
        <f t="shared" si="173"/>
        <v>106.64</v>
      </c>
      <c r="W326" s="3">
        <f t="shared" si="174"/>
        <v>101.96</v>
      </c>
      <c r="X326" s="5">
        <f t="shared" si="167"/>
        <v>0</v>
      </c>
      <c r="Y326" s="3" t="str">
        <f t="shared" si="175"/>
        <v/>
      </c>
      <c r="Z326" s="3" t="str">
        <f t="shared" si="176"/>
        <v/>
      </c>
      <c r="AA326" s="5" t="str">
        <f t="shared" si="168"/>
        <v>No action</v>
      </c>
      <c r="AB326" s="5" t="str">
        <f t="shared" si="193"/>
        <v xml:space="preserve"> </v>
      </c>
      <c r="AC326" s="5">
        <f t="shared" si="177"/>
        <v>0</v>
      </c>
      <c r="AD326" s="3" t="str">
        <f t="shared" si="178"/>
        <v/>
      </c>
      <c r="AE326" s="3" t="str">
        <f t="shared" si="179"/>
        <v/>
      </c>
      <c r="AF326" s="11">
        <f t="shared" si="180"/>
        <v>0</v>
      </c>
      <c r="AG326" s="3" t="str">
        <f t="shared" si="181"/>
        <v/>
      </c>
      <c r="AH326" s="3" t="str">
        <f t="shared" si="182"/>
        <v/>
      </c>
      <c r="AI326" s="11">
        <f t="shared" si="183"/>
        <v>0</v>
      </c>
      <c r="AJ326" s="11" t="str">
        <f t="shared" si="184"/>
        <v/>
      </c>
      <c r="AK326" s="11" t="str">
        <f t="shared" si="185"/>
        <v/>
      </c>
      <c r="AL326" s="11">
        <f t="shared" si="186"/>
        <v>0</v>
      </c>
      <c r="AM326" s="11" t="str">
        <f t="shared" si="187"/>
        <v/>
      </c>
      <c r="AN326" s="11" t="str">
        <f t="shared" si="188"/>
        <v/>
      </c>
      <c r="AO326" s="4">
        <f t="shared" si="189"/>
        <v>1.0354413495488428</v>
      </c>
      <c r="AP326" s="169"/>
      <c r="AQ326" s="170">
        <f t="shared" si="190"/>
        <v>0</v>
      </c>
      <c r="AR326" s="170">
        <f t="shared" ref="AR326:AR389" si="194">IF(AND(I327 &lt; AP326, I326 &gt;=AP326), 1, IF(AND(I327 &gt;= AP326, I326 &lt; AP326), 1, 0))</f>
        <v>0</v>
      </c>
      <c r="AS326" s="7"/>
      <c r="AT326" s="4">
        <f t="shared" si="191"/>
        <v>1.0563593566104355</v>
      </c>
      <c r="AU326" s="4"/>
      <c r="AV326" s="5">
        <f t="shared" si="192"/>
        <v>0</v>
      </c>
      <c r="AW326" s="7"/>
    </row>
    <row r="327" spans="5:49" x14ac:dyDescent="0.25">
      <c r="E327" s="3">
        <v>101.07</v>
      </c>
      <c r="F327" s="3">
        <v>96.23</v>
      </c>
      <c r="G327" s="13">
        <f t="shared" si="156"/>
        <v>4.8717438854641859E-3</v>
      </c>
      <c r="H327" s="13">
        <f t="shared" si="157"/>
        <v>2.0826824950537226E-3</v>
      </c>
      <c r="I327" s="4">
        <f t="shared" si="158"/>
        <v>1.0502961654369738</v>
      </c>
      <c r="J327" s="5">
        <f t="shared" si="159"/>
        <v>452</v>
      </c>
      <c r="K327" s="4">
        <f t="shared" si="160"/>
        <v>1.0103997400064997</v>
      </c>
      <c r="L327" s="4">
        <f t="shared" si="161"/>
        <v>1.0131865736704446</v>
      </c>
      <c r="M327" s="4">
        <f t="shared" si="162"/>
        <v>1.0144658753709199</v>
      </c>
      <c r="N327" s="4">
        <f t="shared" si="163"/>
        <v>1.0828940432261467</v>
      </c>
      <c r="O327" s="4">
        <f t="shared" si="164"/>
        <v>1.0841512890982856</v>
      </c>
      <c r="P327" s="4">
        <f t="shared" si="165"/>
        <v>1.0857984017944764</v>
      </c>
      <c r="Q327" s="4">
        <f t="shared" si="166"/>
        <v>1.0501364138587117</v>
      </c>
      <c r="R327" s="5">
        <f t="shared" si="169"/>
        <v>0</v>
      </c>
      <c r="S327" s="3" t="str">
        <f t="shared" si="170"/>
        <v/>
      </c>
      <c r="T327" s="3" t="str">
        <f t="shared" si="171"/>
        <v/>
      </c>
      <c r="U327" s="5">
        <f t="shared" si="172"/>
        <v>1</v>
      </c>
      <c r="V327" s="3">
        <f t="shared" si="173"/>
        <v>101.07</v>
      </c>
      <c r="W327" s="3">
        <f t="shared" si="174"/>
        <v>96.23</v>
      </c>
      <c r="X327" s="5">
        <f t="shared" si="167"/>
        <v>0</v>
      </c>
      <c r="Y327" s="3" t="str">
        <f t="shared" si="175"/>
        <v/>
      </c>
      <c r="Z327" s="3" t="str">
        <f t="shared" si="176"/>
        <v/>
      </c>
      <c r="AA327" s="5" t="str">
        <f t="shared" si="168"/>
        <v>No action</v>
      </c>
      <c r="AB327" s="5" t="str">
        <f t="shared" si="193"/>
        <v xml:space="preserve"> </v>
      </c>
      <c r="AC327" s="5">
        <f t="shared" si="177"/>
        <v>0</v>
      </c>
      <c r="AD327" s="3" t="str">
        <f t="shared" si="178"/>
        <v/>
      </c>
      <c r="AE327" s="3" t="str">
        <f t="shared" si="179"/>
        <v/>
      </c>
      <c r="AF327" s="11">
        <f t="shared" si="180"/>
        <v>0</v>
      </c>
      <c r="AG327" s="3" t="str">
        <f t="shared" si="181"/>
        <v/>
      </c>
      <c r="AH327" s="3" t="str">
        <f t="shared" si="182"/>
        <v/>
      </c>
      <c r="AI327" s="11">
        <f t="shared" si="183"/>
        <v>0</v>
      </c>
      <c r="AJ327" s="11" t="str">
        <f t="shared" si="184"/>
        <v/>
      </c>
      <c r="AK327" s="11" t="str">
        <f t="shared" si="185"/>
        <v/>
      </c>
      <c r="AL327" s="11">
        <f t="shared" si="186"/>
        <v>0</v>
      </c>
      <c r="AM327" s="11" t="str">
        <f t="shared" si="187"/>
        <v/>
      </c>
      <c r="AN327" s="11" t="str">
        <f t="shared" si="188"/>
        <v/>
      </c>
      <c r="AO327" s="4">
        <f t="shared" si="189"/>
        <v>1.0397932037826041</v>
      </c>
      <c r="AP327" s="169"/>
      <c r="AQ327" s="170">
        <f t="shared" si="190"/>
        <v>0</v>
      </c>
      <c r="AR327" s="170">
        <f t="shared" si="194"/>
        <v>0</v>
      </c>
      <c r="AS327" s="7"/>
      <c r="AT327" s="4">
        <f t="shared" si="191"/>
        <v>1.0607991270913435</v>
      </c>
      <c r="AU327" s="4"/>
      <c r="AV327" s="5">
        <f t="shared" si="192"/>
        <v>0</v>
      </c>
      <c r="AW327" s="7"/>
    </row>
    <row r="328" spans="5:49" x14ac:dyDescent="0.25">
      <c r="E328" s="3">
        <v>100.58</v>
      </c>
      <c r="F328" s="3">
        <v>96.03</v>
      </c>
      <c r="G328" s="13">
        <f t="shared" si="156"/>
        <v>-2.1404942595835807E-2</v>
      </c>
      <c r="H328" s="13">
        <f t="shared" si="157"/>
        <v>-2.2694891105231041E-2</v>
      </c>
      <c r="I328" s="4">
        <f t="shared" si="158"/>
        <v>1.0473810267624701</v>
      </c>
      <c r="J328" s="5">
        <f t="shared" si="159"/>
        <v>510</v>
      </c>
      <c r="K328" s="4">
        <f t="shared" si="160"/>
        <v>1.0103997400064997</v>
      </c>
      <c r="L328" s="4">
        <f t="shared" si="161"/>
        <v>1.0131865736704446</v>
      </c>
      <c r="M328" s="4">
        <f t="shared" si="162"/>
        <v>1.0144658753709199</v>
      </c>
      <c r="N328" s="4">
        <f t="shared" si="163"/>
        <v>1.0828940432261467</v>
      </c>
      <c r="O328" s="4">
        <f t="shared" si="164"/>
        <v>1.0841512890982856</v>
      </c>
      <c r="P328" s="4">
        <f t="shared" si="165"/>
        <v>1.0857984017944764</v>
      </c>
      <c r="Q328" s="4">
        <f t="shared" si="166"/>
        <v>1.0501364138587117</v>
      </c>
      <c r="R328" s="5">
        <f t="shared" si="169"/>
        <v>0</v>
      </c>
      <c r="S328" s="3" t="str">
        <f t="shared" si="170"/>
        <v/>
      </c>
      <c r="T328" s="3" t="str">
        <f t="shared" si="171"/>
        <v/>
      </c>
      <c r="U328" s="5">
        <f t="shared" si="172"/>
        <v>0</v>
      </c>
      <c r="V328" s="3" t="str">
        <f t="shared" si="173"/>
        <v/>
      </c>
      <c r="W328" s="3" t="str">
        <f t="shared" si="174"/>
        <v/>
      </c>
      <c r="X328" s="5">
        <f t="shared" si="167"/>
        <v>0</v>
      </c>
      <c r="Y328" s="3" t="str">
        <f t="shared" si="175"/>
        <v/>
      </c>
      <c r="Z328" s="3" t="str">
        <f t="shared" si="176"/>
        <v/>
      </c>
      <c r="AA328" s="5" t="str">
        <f t="shared" si="168"/>
        <v>No action</v>
      </c>
      <c r="AB328" s="5" t="str">
        <f t="shared" si="193"/>
        <v xml:space="preserve"> </v>
      </c>
      <c r="AC328" s="5">
        <f t="shared" si="177"/>
        <v>0</v>
      </c>
      <c r="AD328" s="3" t="str">
        <f t="shared" si="178"/>
        <v/>
      </c>
      <c r="AE328" s="3" t="str">
        <f t="shared" si="179"/>
        <v/>
      </c>
      <c r="AF328" s="11">
        <f t="shared" si="180"/>
        <v>0</v>
      </c>
      <c r="AG328" s="3" t="str">
        <f t="shared" si="181"/>
        <v/>
      </c>
      <c r="AH328" s="3" t="str">
        <f t="shared" si="182"/>
        <v/>
      </c>
      <c r="AI328" s="11">
        <f t="shared" si="183"/>
        <v>0</v>
      </c>
      <c r="AJ328" s="11" t="str">
        <f t="shared" si="184"/>
        <v/>
      </c>
      <c r="AK328" s="11" t="str">
        <f t="shared" si="185"/>
        <v/>
      </c>
      <c r="AL328" s="11">
        <f t="shared" si="186"/>
        <v>0</v>
      </c>
      <c r="AM328" s="11" t="str">
        <f t="shared" si="187"/>
        <v/>
      </c>
      <c r="AN328" s="11" t="str">
        <f t="shared" si="188"/>
        <v/>
      </c>
      <c r="AO328" s="4">
        <f t="shared" si="189"/>
        <v>1.0369072164948454</v>
      </c>
      <c r="AP328" s="169"/>
      <c r="AQ328" s="170">
        <f t="shared" si="190"/>
        <v>0</v>
      </c>
      <c r="AR328" s="170">
        <f t="shared" si="194"/>
        <v>0</v>
      </c>
      <c r="AS328" s="7"/>
      <c r="AT328" s="4">
        <f t="shared" si="191"/>
        <v>1.0578548370300949</v>
      </c>
      <c r="AU328" s="4"/>
      <c r="AV328" s="5">
        <f t="shared" si="192"/>
        <v>0</v>
      </c>
      <c r="AW328" s="7"/>
    </row>
    <row r="329" spans="5:49" x14ac:dyDescent="0.25">
      <c r="E329" s="3">
        <v>102.78</v>
      </c>
      <c r="F329" s="3">
        <v>98.26</v>
      </c>
      <c r="G329" s="13">
        <f t="shared" si="156"/>
        <v>4.3663688058489081E-2</v>
      </c>
      <c r="H329" s="13">
        <f t="shared" si="157"/>
        <v>4.2104146781206886E-2</v>
      </c>
      <c r="I329" s="4">
        <f t="shared" si="158"/>
        <v>1.0460004070832485</v>
      </c>
      <c r="J329" s="5">
        <f t="shared" si="159"/>
        <v>542</v>
      </c>
      <c r="K329" s="4">
        <f t="shared" si="160"/>
        <v>1.0103997400064997</v>
      </c>
      <c r="L329" s="4">
        <f t="shared" si="161"/>
        <v>1.0131865736704446</v>
      </c>
      <c r="M329" s="4">
        <f t="shared" si="162"/>
        <v>1.0144658753709199</v>
      </c>
      <c r="N329" s="4">
        <f t="shared" si="163"/>
        <v>1.0828940432261467</v>
      </c>
      <c r="O329" s="4">
        <f t="shared" si="164"/>
        <v>1.0841512890982856</v>
      </c>
      <c r="P329" s="4">
        <f t="shared" si="165"/>
        <v>1.0857984017944764</v>
      </c>
      <c r="Q329" s="4">
        <f t="shared" si="166"/>
        <v>1.0501364138587117</v>
      </c>
      <c r="R329" s="5">
        <f t="shared" si="169"/>
        <v>0</v>
      </c>
      <c r="S329" s="3" t="str">
        <f t="shared" si="170"/>
        <v/>
      </c>
      <c r="T329" s="3" t="str">
        <f t="shared" si="171"/>
        <v/>
      </c>
      <c r="U329" s="5">
        <f t="shared" si="172"/>
        <v>0</v>
      </c>
      <c r="V329" s="3" t="str">
        <f t="shared" si="173"/>
        <v/>
      </c>
      <c r="W329" s="3" t="str">
        <f t="shared" si="174"/>
        <v/>
      </c>
      <c r="X329" s="5">
        <f t="shared" si="167"/>
        <v>0</v>
      </c>
      <c r="Y329" s="3" t="str">
        <f t="shared" si="175"/>
        <v/>
      </c>
      <c r="Z329" s="3" t="str">
        <f t="shared" si="176"/>
        <v/>
      </c>
      <c r="AA329" s="5" t="str">
        <f t="shared" si="168"/>
        <v>No action</v>
      </c>
      <c r="AB329" s="5" t="str">
        <f t="shared" si="193"/>
        <v xml:space="preserve"> </v>
      </c>
      <c r="AC329" s="5">
        <f t="shared" si="177"/>
        <v>0</v>
      </c>
      <c r="AD329" s="3" t="str">
        <f t="shared" si="178"/>
        <v/>
      </c>
      <c r="AE329" s="3" t="str">
        <f t="shared" si="179"/>
        <v/>
      </c>
      <c r="AF329" s="11">
        <f t="shared" si="180"/>
        <v>0</v>
      </c>
      <c r="AG329" s="3" t="str">
        <f t="shared" si="181"/>
        <v/>
      </c>
      <c r="AH329" s="3" t="str">
        <f t="shared" si="182"/>
        <v/>
      </c>
      <c r="AI329" s="11">
        <f t="shared" si="183"/>
        <v>0</v>
      </c>
      <c r="AJ329" s="11" t="str">
        <f t="shared" si="184"/>
        <v/>
      </c>
      <c r="AK329" s="11" t="str">
        <f t="shared" si="185"/>
        <v/>
      </c>
      <c r="AL329" s="11">
        <f t="shared" si="186"/>
        <v>0</v>
      </c>
      <c r="AM329" s="11" t="str">
        <f t="shared" si="187"/>
        <v/>
      </c>
      <c r="AN329" s="11" t="str">
        <f t="shared" si="188"/>
        <v/>
      </c>
      <c r="AO329" s="4">
        <f t="shared" si="189"/>
        <v>1.035540403012416</v>
      </c>
      <c r="AP329" s="169"/>
      <c r="AQ329" s="170">
        <f t="shared" si="190"/>
        <v>0</v>
      </c>
      <c r="AR329" s="170">
        <f t="shared" si="194"/>
        <v>0</v>
      </c>
      <c r="AS329" s="7"/>
      <c r="AT329" s="4">
        <f t="shared" si="191"/>
        <v>1.056460411154081</v>
      </c>
      <c r="AU329" s="4"/>
      <c r="AV329" s="5">
        <f t="shared" si="192"/>
        <v>0</v>
      </c>
      <c r="AW329" s="7"/>
    </row>
    <row r="330" spans="5:49" x14ac:dyDescent="0.25">
      <c r="E330" s="3">
        <v>98.48</v>
      </c>
      <c r="F330" s="3">
        <v>94.29</v>
      </c>
      <c r="G330" s="13">
        <f t="shared" ref="G330:G393" si="195">(E330/E331)-1</f>
        <v>-5.8868501529051986E-2</v>
      </c>
      <c r="H330" s="13">
        <f t="shared" ref="H330:H393" si="196">(F330/F331)-1</f>
        <v>-6.2723658051689779E-2</v>
      </c>
      <c r="I330" s="4">
        <f t="shared" ref="I330:I393" si="197">E330/F330</f>
        <v>1.0444373740587549</v>
      </c>
      <c r="J330" s="5">
        <f t="shared" ref="J330:J393" si="198">RANK(I330,$I$10:$I$867,0)</f>
        <v>567</v>
      </c>
      <c r="K330" s="4">
        <f t="shared" ref="K330:K393" si="199">$C$10</f>
        <v>1.0103997400064997</v>
      </c>
      <c r="L330" s="4">
        <f t="shared" ref="L330:L393" si="200">$C$11</f>
        <v>1.0131865736704446</v>
      </c>
      <c r="M330" s="4">
        <f t="shared" ref="M330:M393" si="201">$C$12</f>
        <v>1.0144658753709199</v>
      </c>
      <c r="N330" s="4">
        <f t="shared" ref="N330:N393" si="202">$C$13</f>
        <v>1.0828940432261467</v>
      </c>
      <c r="O330" s="4">
        <f t="shared" ref="O330:O393" si="203">$C$14</f>
        <v>1.0841512890982856</v>
      </c>
      <c r="P330" s="4">
        <f t="shared" ref="P330:P393" si="204">$C$15</f>
        <v>1.0857984017944764</v>
      </c>
      <c r="Q330" s="4">
        <f t="shared" ref="Q330:Q393" si="205">$J$5</f>
        <v>1.0501364138587117</v>
      </c>
      <c r="R330" s="5">
        <f t="shared" si="169"/>
        <v>0</v>
      </c>
      <c r="S330" s="3" t="str">
        <f t="shared" si="170"/>
        <v/>
      </c>
      <c r="T330" s="3" t="str">
        <f t="shared" si="171"/>
        <v/>
      </c>
      <c r="U330" s="5">
        <f t="shared" si="172"/>
        <v>0</v>
      </c>
      <c r="V330" s="3" t="str">
        <f t="shared" si="173"/>
        <v/>
      </c>
      <c r="W330" s="3" t="str">
        <f t="shared" si="174"/>
        <v/>
      </c>
      <c r="X330" s="5">
        <f t="shared" ref="X330:X393" si="206">IF(AND(I331 &gt; N330, I330 &lt;=N330), 1, IF(AND(I331 &lt;= N330, I330 &gt; N330), 1, 0))</f>
        <v>0</v>
      </c>
      <c r="Y330" s="3" t="str">
        <f t="shared" si="175"/>
        <v/>
      </c>
      <c r="Z330" s="3" t="str">
        <f t="shared" si="176"/>
        <v/>
      </c>
      <c r="AA330" s="5" t="str">
        <f t="shared" ref="AA330:AA393" si="207">IF(I330&gt;N330, "SELL BRENT, BUY WTI", IF(I330&lt;M330, "BUY BRENT, SELL WTI", "No action"))</f>
        <v>No action</v>
      </c>
      <c r="AB330" s="5" t="str">
        <f t="shared" si="193"/>
        <v xml:space="preserve"> </v>
      </c>
      <c r="AC330" s="5">
        <f t="shared" si="177"/>
        <v>0</v>
      </c>
      <c r="AD330" s="3" t="str">
        <f t="shared" si="178"/>
        <v/>
      </c>
      <c r="AE330" s="3" t="str">
        <f t="shared" si="179"/>
        <v/>
      </c>
      <c r="AF330" s="11">
        <f t="shared" si="180"/>
        <v>0</v>
      </c>
      <c r="AG330" s="3" t="str">
        <f t="shared" si="181"/>
        <v/>
      </c>
      <c r="AH330" s="3" t="str">
        <f t="shared" si="182"/>
        <v/>
      </c>
      <c r="AI330" s="11">
        <f t="shared" si="183"/>
        <v>0</v>
      </c>
      <c r="AJ330" s="11" t="str">
        <f t="shared" si="184"/>
        <v/>
      </c>
      <c r="AK330" s="11" t="str">
        <f t="shared" si="185"/>
        <v/>
      </c>
      <c r="AL330" s="11">
        <f t="shared" si="186"/>
        <v>0</v>
      </c>
      <c r="AM330" s="11" t="str">
        <f t="shared" si="187"/>
        <v/>
      </c>
      <c r="AN330" s="11" t="str">
        <f t="shared" si="188"/>
        <v/>
      </c>
      <c r="AO330" s="4">
        <f t="shared" si="189"/>
        <v>1.0339930003181674</v>
      </c>
      <c r="AP330" s="169"/>
      <c r="AQ330" s="170">
        <f t="shared" si="190"/>
        <v>0</v>
      </c>
      <c r="AR330" s="170">
        <f t="shared" si="194"/>
        <v>0</v>
      </c>
      <c r="AS330" s="7"/>
      <c r="AT330" s="4">
        <f t="shared" si="191"/>
        <v>1.0548817477993424</v>
      </c>
      <c r="AU330" s="4"/>
      <c r="AV330" s="5">
        <f t="shared" si="192"/>
        <v>0</v>
      </c>
      <c r="AW330" s="7"/>
    </row>
    <row r="331" spans="5:49" x14ac:dyDescent="0.25">
      <c r="E331" s="3">
        <v>104.64</v>
      </c>
      <c r="F331" s="3">
        <v>100.6</v>
      </c>
      <c r="G331" s="13">
        <f t="shared" si="195"/>
        <v>-3.8058466629895205E-2</v>
      </c>
      <c r="H331" s="13">
        <f t="shared" si="196"/>
        <v>-3.5011990407673887E-2</v>
      </c>
      <c r="I331" s="4">
        <f t="shared" si="197"/>
        <v>1.0401590457256462</v>
      </c>
      <c r="J331" s="5">
        <f t="shared" si="198"/>
        <v>610</v>
      </c>
      <c r="K331" s="4">
        <f t="shared" si="199"/>
        <v>1.0103997400064997</v>
      </c>
      <c r="L331" s="4">
        <f t="shared" si="200"/>
        <v>1.0131865736704446</v>
      </c>
      <c r="M331" s="4">
        <f t="shared" si="201"/>
        <v>1.0144658753709199</v>
      </c>
      <c r="N331" s="4">
        <f t="shared" si="202"/>
        <v>1.0828940432261467</v>
      </c>
      <c r="O331" s="4">
        <f t="shared" si="203"/>
        <v>1.0841512890982856</v>
      </c>
      <c r="P331" s="4">
        <f t="shared" si="204"/>
        <v>1.0857984017944764</v>
      </c>
      <c r="Q331" s="4">
        <f t="shared" si="205"/>
        <v>1.0501364138587117</v>
      </c>
      <c r="R331" s="5">
        <f t="shared" ref="R331:R394" si="208">IF(AND(I332 &lt; M331, I331 &gt;=M331), 1, IF(AND(I332 &gt;= M331, I331 &lt; M331), 1, 0))</f>
        <v>0</v>
      </c>
      <c r="S331" s="3" t="str">
        <f t="shared" ref="S331:S394" si="209">IF(R331=1,E331,"")</f>
        <v/>
      </c>
      <c r="T331" s="3" t="str">
        <f t="shared" ref="T331:T394" si="210">IF(R331=1,F331,"")</f>
        <v/>
      </c>
      <c r="U331" s="5">
        <f t="shared" ref="U331:U394" si="211">IF(AND(I332 &lt; Q331, I331 &gt;=Q331), 1, IF(AND(I332 &gt;= Q331, I331 &lt; Q331), 1, 0))</f>
        <v>0</v>
      </c>
      <c r="V331" s="3" t="str">
        <f t="shared" ref="V331:V394" si="212">IF(AND(U331=1,S331&gt;0.01),E331,"")</f>
        <v/>
      </c>
      <c r="W331" s="3" t="str">
        <f t="shared" ref="W331:W394" si="213">IF(AND(U331=1,T331&gt;0.01),F331,"")</f>
        <v/>
      </c>
      <c r="X331" s="5">
        <f t="shared" si="206"/>
        <v>0</v>
      </c>
      <c r="Y331" s="3" t="str">
        <f t="shared" ref="Y331:Y394" si="214">IF(X331=1,E331,"")</f>
        <v/>
      </c>
      <c r="Z331" s="3" t="str">
        <f t="shared" ref="Z331:Z394" si="215">IF(X331=1,F331,"")</f>
        <v/>
      </c>
      <c r="AA331" s="5" t="str">
        <f t="shared" si="207"/>
        <v>No action</v>
      </c>
      <c r="AB331" s="5" t="str">
        <f t="shared" si="193"/>
        <v xml:space="preserve"> </v>
      </c>
      <c r="AC331" s="5">
        <f t="shared" ref="AC331:AC394" si="216">IF(AND(I332 &lt; L331, I331 &gt;=L331), 1, IF(AND(I332 &gt;= L331, I331 &lt; L331), 1, 0))</f>
        <v>0</v>
      </c>
      <c r="AD331" s="3" t="str">
        <f t="shared" ref="AD331:AD394" si="217">IF(AC331=1,E331,"")</f>
        <v/>
      </c>
      <c r="AE331" s="3" t="str">
        <f t="shared" ref="AE331:AE394" si="218">IF(AC331=1,F331,"")</f>
        <v/>
      </c>
      <c r="AF331" s="11">
        <f t="shared" ref="AF331:AF394" si="219">IF(AND(I332 &lt; O331, I331 &gt;=O331), 1, IF(AND(I332 &gt;= O331, I331 &lt; O331), 1, 0))</f>
        <v>0</v>
      </c>
      <c r="AG331" s="3" t="str">
        <f t="shared" ref="AG331:AG394" si="220">IF(AF331=1,E331,"")</f>
        <v/>
      </c>
      <c r="AH331" s="3" t="str">
        <f t="shared" ref="AH331:AH394" si="221">IF(AF331=1,F331,"")</f>
        <v/>
      </c>
      <c r="AI331" s="11">
        <f t="shared" ref="AI331:AI394" si="222">IF(AND(I332 &lt; K331, I331 &gt;=K331), 1, IF(AND(I332 &gt;= K331, I331 &lt; K331), 1, 0))</f>
        <v>0</v>
      </c>
      <c r="AJ331" s="11" t="str">
        <f t="shared" ref="AJ331:AJ394" si="223">IF(AI331=1,E331,"")</f>
        <v/>
      </c>
      <c r="AK331" s="11" t="str">
        <f t="shared" ref="AK331:AK394" si="224">IF(AI331=1,F331,"")</f>
        <v/>
      </c>
      <c r="AL331" s="11">
        <f t="shared" ref="AL331:AL394" si="225">IF(AND(I332 &lt; P331, I331 &gt;=P331), 1, IF(AND(I332 &gt;= P331, I331 &lt; P331), 1, 0))</f>
        <v>0</v>
      </c>
      <c r="AM331" s="11" t="str">
        <f t="shared" ref="AM331:AM394" si="226">IF(AL331=1,E331,"")</f>
        <v/>
      </c>
      <c r="AN331" s="11" t="str">
        <f t="shared" ref="AN331:AN394" si="227">IF(AL331=1,F331,"")</f>
        <v/>
      </c>
      <c r="AO331" s="4">
        <f t="shared" ref="AO331:AO394" si="228">(1-0.01)*I331</f>
        <v>1.0297574552683897</v>
      </c>
      <c r="AP331" s="169"/>
      <c r="AQ331" s="170">
        <f t="shared" ref="AQ331:AQ394" si="229">R331</f>
        <v>0</v>
      </c>
      <c r="AR331" s="170">
        <f t="shared" si="194"/>
        <v>0</v>
      </c>
      <c r="AS331" s="7"/>
      <c r="AT331" s="4">
        <f t="shared" ref="AT331:AT394" si="230">(1+0.01)*I331</f>
        <v>1.0505606361829027</v>
      </c>
      <c r="AU331" s="4"/>
      <c r="AV331" s="5">
        <f t="shared" ref="AV331:AV394" si="231">X331</f>
        <v>0</v>
      </c>
      <c r="AW331" s="7"/>
    </row>
    <row r="332" spans="5:49" x14ac:dyDescent="0.25">
      <c r="E332" s="3">
        <v>108.78</v>
      </c>
      <c r="F332" s="3">
        <v>104.25</v>
      </c>
      <c r="G332" s="13">
        <f t="shared" si="195"/>
        <v>-2.6141450313339365E-2</v>
      </c>
      <c r="H332" s="13">
        <f t="shared" si="196"/>
        <v>-2.5245441795231471E-2</v>
      </c>
      <c r="I332" s="4">
        <f t="shared" si="197"/>
        <v>1.043453237410072</v>
      </c>
      <c r="J332" s="5">
        <f t="shared" si="198"/>
        <v>586</v>
      </c>
      <c r="K332" s="4">
        <f t="shared" si="199"/>
        <v>1.0103997400064997</v>
      </c>
      <c r="L332" s="4">
        <f t="shared" si="200"/>
        <v>1.0131865736704446</v>
      </c>
      <c r="M332" s="4">
        <f t="shared" si="201"/>
        <v>1.0144658753709199</v>
      </c>
      <c r="N332" s="4">
        <f t="shared" si="202"/>
        <v>1.0828940432261467</v>
      </c>
      <c r="O332" s="4">
        <f t="shared" si="203"/>
        <v>1.0841512890982856</v>
      </c>
      <c r="P332" s="4">
        <f t="shared" si="204"/>
        <v>1.0857984017944764</v>
      </c>
      <c r="Q332" s="4">
        <f t="shared" si="205"/>
        <v>1.0501364138587117</v>
      </c>
      <c r="R332" s="5">
        <f t="shared" si="208"/>
        <v>0</v>
      </c>
      <c r="S332" s="3" t="str">
        <f t="shared" si="209"/>
        <v/>
      </c>
      <c r="T332" s="3" t="str">
        <f t="shared" si="210"/>
        <v/>
      </c>
      <c r="U332" s="5">
        <f t="shared" si="211"/>
        <v>0</v>
      </c>
      <c r="V332" s="3" t="str">
        <f t="shared" si="212"/>
        <v/>
      </c>
      <c r="W332" s="3" t="str">
        <f t="shared" si="213"/>
        <v/>
      </c>
      <c r="X332" s="5">
        <f t="shared" si="206"/>
        <v>0</v>
      </c>
      <c r="Y332" s="3" t="str">
        <f t="shared" si="214"/>
        <v/>
      </c>
      <c r="Z332" s="3" t="str">
        <f t="shared" si="215"/>
        <v/>
      </c>
      <c r="AA332" s="5" t="str">
        <f t="shared" si="207"/>
        <v>No action</v>
      </c>
      <c r="AB332" s="5" t="str">
        <f t="shared" ref="AB332:AB395" si="232">IF(AA332 = AA331," ", AA332)</f>
        <v xml:space="preserve"> </v>
      </c>
      <c r="AC332" s="5">
        <f t="shared" si="216"/>
        <v>0</v>
      </c>
      <c r="AD332" s="3" t="str">
        <f t="shared" si="217"/>
        <v/>
      </c>
      <c r="AE332" s="3" t="str">
        <f t="shared" si="218"/>
        <v/>
      </c>
      <c r="AF332" s="11">
        <f t="shared" si="219"/>
        <v>0</v>
      </c>
      <c r="AG332" s="3" t="str">
        <f t="shared" si="220"/>
        <v/>
      </c>
      <c r="AH332" s="3" t="str">
        <f t="shared" si="221"/>
        <v/>
      </c>
      <c r="AI332" s="11">
        <f t="shared" si="222"/>
        <v>0</v>
      </c>
      <c r="AJ332" s="11" t="str">
        <f t="shared" si="223"/>
        <v/>
      </c>
      <c r="AK332" s="11" t="str">
        <f t="shared" si="224"/>
        <v/>
      </c>
      <c r="AL332" s="11">
        <f t="shared" si="225"/>
        <v>0</v>
      </c>
      <c r="AM332" s="11" t="str">
        <f t="shared" si="226"/>
        <v/>
      </c>
      <c r="AN332" s="11" t="str">
        <f t="shared" si="227"/>
        <v/>
      </c>
      <c r="AO332" s="4">
        <f t="shared" si="228"/>
        <v>1.0330187050359714</v>
      </c>
      <c r="AP332" s="169"/>
      <c r="AQ332" s="170">
        <f t="shared" si="229"/>
        <v>0</v>
      </c>
      <c r="AR332" s="170">
        <f t="shared" si="194"/>
        <v>0</v>
      </c>
      <c r="AS332" s="7"/>
      <c r="AT332" s="4">
        <f t="shared" si="230"/>
        <v>1.0538877697841726</v>
      </c>
      <c r="AU332" s="4"/>
      <c r="AV332" s="5">
        <f t="shared" si="231"/>
        <v>0</v>
      </c>
      <c r="AW332" s="7"/>
    </row>
    <row r="333" spans="5:49" x14ac:dyDescent="0.25">
      <c r="E333" s="3">
        <v>111.7</v>
      </c>
      <c r="F333" s="3">
        <v>106.95</v>
      </c>
      <c r="G333" s="13">
        <f t="shared" si="195"/>
        <v>-1.2902085542594532E-2</v>
      </c>
      <c r="H333" s="13">
        <f t="shared" si="196"/>
        <v>-1.1644025505960554E-2</v>
      </c>
      <c r="I333" s="4">
        <f t="shared" si="197"/>
        <v>1.0444132772323516</v>
      </c>
      <c r="J333" s="5">
        <f t="shared" si="198"/>
        <v>568</v>
      </c>
      <c r="K333" s="4">
        <f t="shared" si="199"/>
        <v>1.0103997400064997</v>
      </c>
      <c r="L333" s="4">
        <f t="shared" si="200"/>
        <v>1.0131865736704446</v>
      </c>
      <c r="M333" s="4">
        <f t="shared" si="201"/>
        <v>1.0144658753709199</v>
      </c>
      <c r="N333" s="4">
        <f t="shared" si="202"/>
        <v>1.0828940432261467</v>
      </c>
      <c r="O333" s="4">
        <f t="shared" si="203"/>
        <v>1.0841512890982856</v>
      </c>
      <c r="P333" s="4">
        <f t="shared" si="204"/>
        <v>1.0857984017944764</v>
      </c>
      <c r="Q333" s="4">
        <f t="shared" si="205"/>
        <v>1.0501364138587117</v>
      </c>
      <c r="R333" s="5">
        <f t="shared" si="208"/>
        <v>0</v>
      </c>
      <c r="S333" s="3" t="str">
        <f t="shared" si="209"/>
        <v/>
      </c>
      <c r="T333" s="3" t="str">
        <f t="shared" si="210"/>
        <v/>
      </c>
      <c r="U333" s="5">
        <f t="shared" si="211"/>
        <v>0</v>
      </c>
      <c r="V333" s="3" t="str">
        <f t="shared" si="212"/>
        <v/>
      </c>
      <c r="W333" s="3" t="str">
        <f t="shared" si="213"/>
        <v/>
      </c>
      <c r="X333" s="5">
        <f t="shared" si="206"/>
        <v>0</v>
      </c>
      <c r="Y333" s="3" t="str">
        <f t="shared" si="214"/>
        <v/>
      </c>
      <c r="Z333" s="3" t="str">
        <f t="shared" si="215"/>
        <v/>
      </c>
      <c r="AA333" s="5" t="str">
        <f t="shared" si="207"/>
        <v>No action</v>
      </c>
      <c r="AB333" s="5" t="str">
        <f t="shared" si="232"/>
        <v xml:space="preserve"> </v>
      </c>
      <c r="AC333" s="5">
        <f t="shared" si="216"/>
        <v>0</v>
      </c>
      <c r="AD333" s="3" t="str">
        <f t="shared" si="217"/>
        <v/>
      </c>
      <c r="AE333" s="3" t="str">
        <f t="shared" si="218"/>
        <v/>
      </c>
      <c r="AF333" s="11">
        <f t="shared" si="219"/>
        <v>0</v>
      </c>
      <c r="AG333" s="3" t="str">
        <f t="shared" si="220"/>
        <v/>
      </c>
      <c r="AH333" s="3" t="str">
        <f t="shared" si="221"/>
        <v/>
      </c>
      <c r="AI333" s="11">
        <f t="shared" si="222"/>
        <v>0</v>
      </c>
      <c r="AJ333" s="11" t="str">
        <f t="shared" si="223"/>
        <v/>
      </c>
      <c r="AK333" s="11" t="str">
        <f t="shared" si="224"/>
        <v/>
      </c>
      <c r="AL333" s="11">
        <f t="shared" si="225"/>
        <v>0</v>
      </c>
      <c r="AM333" s="11" t="str">
        <f t="shared" si="226"/>
        <v/>
      </c>
      <c r="AN333" s="11" t="str">
        <f t="shared" si="227"/>
        <v/>
      </c>
      <c r="AO333" s="4">
        <f t="shared" si="228"/>
        <v>1.0339691444600281</v>
      </c>
      <c r="AP333" s="169"/>
      <c r="AQ333" s="170">
        <f t="shared" si="229"/>
        <v>0</v>
      </c>
      <c r="AR333" s="170">
        <f t="shared" si="194"/>
        <v>0</v>
      </c>
      <c r="AS333" s="7"/>
      <c r="AT333" s="4">
        <f t="shared" si="230"/>
        <v>1.054857410004675</v>
      </c>
      <c r="AU333" s="4"/>
      <c r="AV333" s="5">
        <f t="shared" si="231"/>
        <v>0</v>
      </c>
      <c r="AW333" s="7"/>
    </row>
    <row r="334" spans="5:49" x14ac:dyDescent="0.25">
      <c r="E334" s="3">
        <v>113.16</v>
      </c>
      <c r="F334" s="3">
        <v>108.21</v>
      </c>
      <c r="G334" s="13">
        <f t="shared" si="195"/>
        <v>5.5104895104895135E-2</v>
      </c>
      <c r="H334" s="13">
        <f t="shared" si="196"/>
        <v>6.0362567368936748E-2</v>
      </c>
      <c r="I334" s="4">
        <f t="shared" si="197"/>
        <v>1.0457443859162738</v>
      </c>
      <c r="J334" s="5">
        <f t="shared" si="198"/>
        <v>550</v>
      </c>
      <c r="K334" s="4">
        <f t="shared" si="199"/>
        <v>1.0103997400064997</v>
      </c>
      <c r="L334" s="4">
        <f t="shared" si="200"/>
        <v>1.0131865736704446</v>
      </c>
      <c r="M334" s="4">
        <f t="shared" si="201"/>
        <v>1.0144658753709199</v>
      </c>
      <c r="N334" s="4">
        <f t="shared" si="202"/>
        <v>1.0828940432261467</v>
      </c>
      <c r="O334" s="4">
        <f t="shared" si="203"/>
        <v>1.0841512890982856</v>
      </c>
      <c r="P334" s="4">
        <f t="shared" si="204"/>
        <v>1.0857984017944764</v>
      </c>
      <c r="Q334" s="4">
        <f t="shared" si="205"/>
        <v>1.0501364138587117</v>
      </c>
      <c r="R334" s="5">
        <f t="shared" si="208"/>
        <v>0</v>
      </c>
      <c r="S334" s="3" t="str">
        <f t="shared" si="209"/>
        <v/>
      </c>
      <c r="T334" s="3" t="str">
        <f t="shared" si="210"/>
        <v/>
      </c>
      <c r="U334" s="5">
        <f t="shared" si="211"/>
        <v>1</v>
      </c>
      <c r="V334" s="3">
        <f t="shared" si="212"/>
        <v>113.16</v>
      </c>
      <c r="W334" s="3">
        <f t="shared" si="213"/>
        <v>108.21</v>
      </c>
      <c r="X334" s="5">
        <f t="shared" si="206"/>
        <v>0</v>
      </c>
      <c r="Y334" s="3" t="str">
        <f t="shared" si="214"/>
        <v/>
      </c>
      <c r="Z334" s="3" t="str">
        <f t="shared" si="215"/>
        <v/>
      </c>
      <c r="AA334" s="5" t="str">
        <f t="shared" si="207"/>
        <v>No action</v>
      </c>
      <c r="AB334" s="5" t="str">
        <f t="shared" si="232"/>
        <v xml:space="preserve"> </v>
      </c>
      <c r="AC334" s="5">
        <f t="shared" si="216"/>
        <v>0</v>
      </c>
      <c r="AD334" s="3" t="str">
        <f t="shared" si="217"/>
        <v/>
      </c>
      <c r="AE334" s="3" t="str">
        <f t="shared" si="218"/>
        <v/>
      </c>
      <c r="AF334" s="11">
        <f t="shared" si="219"/>
        <v>0</v>
      </c>
      <c r="AG334" s="3" t="str">
        <f t="shared" si="220"/>
        <v/>
      </c>
      <c r="AH334" s="3" t="str">
        <f t="shared" si="221"/>
        <v/>
      </c>
      <c r="AI334" s="11">
        <f t="shared" si="222"/>
        <v>0</v>
      </c>
      <c r="AJ334" s="11" t="str">
        <f t="shared" si="223"/>
        <v/>
      </c>
      <c r="AK334" s="11" t="str">
        <f t="shared" si="224"/>
        <v/>
      </c>
      <c r="AL334" s="11">
        <f t="shared" si="225"/>
        <v>0</v>
      </c>
      <c r="AM334" s="11" t="str">
        <f t="shared" si="226"/>
        <v/>
      </c>
      <c r="AN334" s="11" t="str">
        <f t="shared" si="227"/>
        <v/>
      </c>
      <c r="AO334" s="4">
        <f t="shared" si="228"/>
        <v>1.0352869420571111</v>
      </c>
      <c r="AP334" s="169"/>
      <c r="AQ334" s="170">
        <f t="shared" si="229"/>
        <v>0</v>
      </c>
      <c r="AR334" s="170">
        <f t="shared" si="194"/>
        <v>0</v>
      </c>
      <c r="AS334" s="7"/>
      <c r="AT334" s="4">
        <f t="shared" si="230"/>
        <v>1.0562018297754365</v>
      </c>
      <c r="AU334" s="4"/>
      <c r="AV334" s="5">
        <f t="shared" si="231"/>
        <v>0</v>
      </c>
      <c r="AW334" s="7"/>
    </row>
    <row r="335" spans="5:49" x14ac:dyDescent="0.25">
      <c r="E335" s="3">
        <v>107.25</v>
      </c>
      <c r="F335" s="3">
        <v>102.05</v>
      </c>
      <c r="G335" s="13">
        <f t="shared" si="195"/>
        <v>4.2134831460673983E-3</v>
      </c>
      <c r="H335" s="13">
        <f t="shared" si="196"/>
        <v>-1.3699970642919723E-3</v>
      </c>
      <c r="I335" s="4">
        <f t="shared" si="197"/>
        <v>1.0509554140127388</v>
      </c>
      <c r="J335" s="5">
        <f t="shared" si="198"/>
        <v>440</v>
      </c>
      <c r="K335" s="4">
        <f t="shared" si="199"/>
        <v>1.0103997400064997</v>
      </c>
      <c r="L335" s="4">
        <f t="shared" si="200"/>
        <v>1.0131865736704446</v>
      </c>
      <c r="M335" s="4">
        <f t="shared" si="201"/>
        <v>1.0144658753709199</v>
      </c>
      <c r="N335" s="4">
        <f t="shared" si="202"/>
        <v>1.0828940432261467</v>
      </c>
      <c r="O335" s="4">
        <f t="shared" si="203"/>
        <v>1.0841512890982856</v>
      </c>
      <c r="P335" s="4">
        <f t="shared" si="204"/>
        <v>1.0857984017944764</v>
      </c>
      <c r="Q335" s="4">
        <f t="shared" si="205"/>
        <v>1.0501364138587117</v>
      </c>
      <c r="R335" s="5">
        <f t="shared" si="208"/>
        <v>0</v>
      </c>
      <c r="S335" s="3" t="str">
        <f t="shared" si="209"/>
        <v/>
      </c>
      <c r="T335" s="3" t="str">
        <f t="shared" si="210"/>
        <v/>
      </c>
      <c r="U335" s="5">
        <f t="shared" si="211"/>
        <v>1</v>
      </c>
      <c r="V335" s="3">
        <f t="shared" si="212"/>
        <v>107.25</v>
      </c>
      <c r="W335" s="3">
        <f t="shared" si="213"/>
        <v>102.05</v>
      </c>
      <c r="X335" s="5">
        <f t="shared" si="206"/>
        <v>0</v>
      </c>
      <c r="Y335" s="3" t="str">
        <f t="shared" si="214"/>
        <v/>
      </c>
      <c r="Z335" s="3" t="str">
        <f t="shared" si="215"/>
        <v/>
      </c>
      <c r="AA335" s="5" t="str">
        <f t="shared" si="207"/>
        <v>No action</v>
      </c>
      <c r="AB335" s="5" t="str">
        <f t="shared" si="232"/>
        <v xml:space="preserve"> </v>
      </c>
      <c r="AC335" s="5">
        <f t="shared" si="216"/>
        <v>0</v>
      </c>
      <c r="AD335" s="3" t="str">
        <f t="shared" si="217"/>
        <v/>
      </c>
      <c r="AE335" s="3" t="str">
        <f t="shared" si="218"/>
        <v/>
      </c>
      <c r="AF335" s="11">
        <f t="shared" si="219"/>
        <v>0</v>
      </c>
      <c r="AG335" s="3" t="str">
        <f t="shared" si="220"/>
        <v/>
      </c>
      <c r="AH335" s="3" t="str">
        <f t="shared" si="221"/>
        <v/>
      </c>
      <c r="AI335" s="11">
        <f t="shared" si="222"/>
        <v>0</v>
      </c>
      <c r="AJ335" s="11" t="str">
        <f t="shared" si="223"/>
        <v/>
      </c>
      <c r="AK335" s="11" t="str">
        <f t="shared" si="224"/>
        <v/>
      </c>
      <c r="AL335" s="11">
        <f t="shared" si="225"/>
        <v>0</v>
      </c>
      <c r="AM335" s="11" t="str">
        <f t="shared" si="226"/>
        <v/>
      </c>
      <c r="AN335" s="11" t="str">
        <f t="shared" si="227"/>
        <v/>
      </c>
      <c r="AO335" s="4">
        <f t="shared" si="228"/>
        <v>1.0404458598726114</v>
      </c>
      <c r="AP335" s="169"/>
      <c r="AQ335" s="170">
        <f t="shared" si="229"/>
        <v>0</v>
      </c>
      <c r="AR335" s="170">
        <f t="shared" si="194"/>
        <v>0</v>
      </c>
      <c r="AS335" s="7"/>
      <c r="AT335" s="4">
        <f t="shared" si="230"/>
        <v>1.0614649681528663</v>
      </c>
      <c r="AU335" s="4"/>
      <c r="AV335" s="5">
        <f t="shared" si="231"/>
        <v>0</v>
      </c>
      <c r="AW335" s="7"/>
    </row>
    <row r="336" spans="5:49" x14ac:dyDescent="0.25">
      <c r="E336" s="3">
        <v>106.8</v>
      </c>
      <c r="F336" s="3">
        <v>102.19</v>
      </c>
      <c r="G336" s="13">
        <f t="shared" si="195"/>
        <v>-1.4123511492661334E-2</v>
      </c>
      <c r="H336" s="13">
        <f t="shared" si="196"/>
        <v>-1.5415743327873654E-2</v>
      </c>
      <c r="I336" s="4">
        <f t="shared" si="197"/>
        <v>1.0451120461884724</v>
      </c>
      <c r="J336" s="5">
        <f t="shared" si="198"/>
        <v>560</v>
      </c>
      <c r="K336" s="4">
        <f t="shared" si="199"/>
        <v>1.0103997400064997</v>
      </c>
      <c r="L336" s="4">
        <f t="shared" si="200"/>
        <v>1.0131865736704446</v>
      </c>
      <c r="M336" s="4">
        <f t="shared" si="201"/>
        <v>1.0144658753709199</v>
      </c>
      <c r="N336" s="4">
        <f t="shared" si="202"/>
        <v>1.0828940432261467</v>
      </c>
      <c r="O336" s="4">
        <f t="shared" si="203"/>
        <v>1.0841512890982856</v>
      </c>
      <c r="P336" s="4">
        <f t="shared" si="204"/>
        <v>1.0857984017944764</v>
      </c>
      <c r="Q336" s="4">
        <f t="shared" si="205"/>
        <v>1.0501364138587117</v>
      </c>
      <c r="R336" s="5">
        <f t="shared" si="208"/>
        <v>0</v>
      </c>
      <c r="S336" s="3" t="str">
        <f t="shared" si="209"/>
        <v/>
      </c>
      <c r="T336" s="3" t="str">
        <f t="shared" si="210"/>
        <v/>
      </c>
      <c r="U336" s="5">
        <f t="shared" si="211"/>
        <v>0</v>
      </c>
      <c r="V336" s="3" t="str">
        <f t="shared" si="212"/>
        <v/>
      </c>
      <c r="W336" s="3" t="str">
        <f t="shared" si="213"/>
        <v/>
      </c>
      <c r="X336" s="5">
        <f t="shared" si="206"/>
        <v>0</v>
      </c>
      <c r="Y336" s="3" t="str">
        <f t="shared" si="214"/>
        <v/>
      </c>
      <c r="Z336" s="3" t="str">
        <f t="shared" si="215"/>
        <v/>
      </c>
      <c r="AA336" s="5" t="str">
        <f t="shared" si="207"/>
        <v>No action</v>
      </c>
      <c r="AB336" s="5" t="str">
        <f t="shared" si="232"/>
        <v xml:space="preserve"> </v>
      </c>
      <c r="AC336" s="5">
        <f t="shared" si="216"/>
        <v>0</v>
      </c>
      <c r="AD336" s="3" t="str">
        <f t="shared" si="217"/>
        <v/>
      </c>
      <c r="AE336" s="3" t="str">
        <f t="shared" si="218"/>
        <v/>
      </c>
      <c r="AF336" s="11">
        <f t="shared" si="219"/>
        <v>0</v>
      </c>
      <c r="AG336" s="3" t="str">
        <f t="shared" si="220"/>
        <v/>
      </c>
      <c r="AH336" s="3" t="str">
        <f t="shared" si="221"/>
        <v/>
      </c>
      <c r="AI336" s="11">
        <f t="shared" si="222"/>
        <v>0</v>
      </c>
      <c r="AJ336" s="11" t="str">
        <f t="shared" si="223"/>
        <v/>
      </c>
      <c r="AK336" s="11" t="str">
        <f t="shared" si="224"/>
        <v/>
      </c>
      <c r="AL336" s="11">
        <f t="shared" si="225"/>
        <v>0</v>
      </c>
      <c r="AM336" s="11" t="str">
        <f t="shared" si="226"/>
        <v/>
      </c>
      <c r="AN336" s="11" t="str">
        <f t="shared" si="227"/>
        <v/>
      </c>
      <c r="AO336" s="4">
        <f t="shared" si="228"/>
        <v>1.0346609257265877</v>
      </c>
      <c r="AP336" s="169"/>
      <c r="AQ336" s="170">
        <f t="shared" si="229"/>
        <v>0</v>
      </c>
      <c r="AR336" s="170">
        <f t="shared" si="194"/>
        <v>0</v>
      </c>
      <c r="AS336" s="7"/>
      <c r="AT336" s="4">
        <f t="shared" si="230"/>
        <v>1.0555631666503571</v>
      </c>
      <c r="AU336" s="4"/>
      <c r="AV336" s="5">
        <f t="shared" si="231"/>
        <v>0</v>
      </c>
      <c r="AW336" s="7"/>
    </row>
    <row r="337" spans="5:49" x14ac:dyDescent="0.25">
      <c r="E337" s="3">
        <v>108.33</v>
      </c>
      <c r="F337" s="3">
        <v>103.79</v>
      </c>
      <c r="G337" s="13">
        <f t="shared" si="195"/>
        <v>2.0536975977390348E-2</v>
      </c>
      <c r="H337" s="13">
        <f t="shared" si="196"/>
        <v>1.6851180562359236E-2</v>
      </c>
      <c r="I337" s="4">
        <f t="shared" si="197"/>
        <v>1.0437421716928412</v>
      </c>
      <c r="J337" s="5">
        <f t="shared" si="198"/>
        <v>577</v>
      </c>
      <c r="K337" s="4">
        <f t="shared" si="199"/>
        <v>1.0103997400064997</v>
      </c>
      <c r="L337" s="4">
        <f t="shared" si="200"/>
        <v>1.0131865736704446</v>
      </c>
      <c r="M337" s="4">
        <f t="shared" si="201"/>
        <v>1.0144658753709199</v>
      </c>
      <c r="N337" s="4">
        <f t="shared" si="202"/>
        <v>1.0828940432261467</v>
      </c>
      <c r="O337" s="4">
        <f t="shared" si="203"/>
        <v>1.0841512890982856</v>
      </c>
      <c r="P337" s="4">
        <f t="shared" si="204"/>
        <v>1.0857984017944764</v>
      </c>
      <c r="Q337" s="4">
        <f t="shared" si="205"/>
        <v>1.0501364138587117</v>
      </c>
      <c r="R337" s="5">
        <f t="shared" si="208"/>
        <v>0</v>
      </c>
      <c r="S337" s="3" t="str">
        <f t="shared" si="209"/>
        <v/>
      </c>
      <c r="T337" s="3" t="str">
        <f t="shared" si="210"/>
        <v/>
      </c>
      <c r="U337" s="5">
        <f t="shared" si="211"/>
        <v>0</v>
      </c>
      <c r="V337" s="3" t="str">
        <f t="shared" si="212"/>
        <v/>
      </c>
      <c r="W337" s="3" t="str">
        <f t="shared" si="213"/>
        <v/>
      </c>
      <c r="X337" s="5">
        <f t="shared" si="206"/>
        <v>0</v>
      </c>
      <c r="Y337" s="3" t="str">
        <f t="shared" si="214"/>
        <v/>
      </c>
      <c r="Z337" s="3" t="str">
        <f t="shared" si="215"/>
        <v/>
      </c>
      <c r="AA337" s="5" t="str">
        <f t="shared" si="207"/>
        <v>No action</v>
      </c>
      <c r="AB337" s="5" t="str">
        <f t="shared" si="232"/>
        <v xml:space="preserve"> </v>
      </c>
      <c r="AC337" s="5">
        <f t="shared" si="216"/>
        <v>0</v>
      </c>
      <c r="AD337" s="3" t="str">
        <f t="shared" si="217"/>
        <v/>
      </c>
      <c r="AE337" s="3" t="str">
        <f t="shared" si="218"/>
        <v/>
      </c>
      <c r="AF337" s="11">
        <f t="shared" si="219"/>
        <v>0</v>
      </c>
      <c r="AG337" s="3" t="str">
        <f t="shared" si="220"/>
        <v/>
      </c>
      <c r="AH337" s="3" t="str">
        <f t="shared" si="221"/>
        <v/>
      </c>
      <c r="AI337" s="11">
        <f t="shared" si="222"/>
        <v>0</v>
      </c>
      <c r="AJ337" s="11" t="str">
        <f t="shared" si="223"/>
        <v/>
      </c>
      <c r="AK337" s="11" t="str">
        <f t="shared" si="224"/>
        <v/>
      </c>
      <c r="AL337" s="11">
        <f t="shared" si="225"/>
        <v>0</v>
      </c>
      <c r="AM337" s="11" t="str">
        <f t="shared" si="226"/>
        <v/>
      </c>
      <c r="AN337" s="11" t="str">
        <f t="shared" si="227"/>
        <v/>
      </c>
      <c r="AO337" s="4">
        <f t="shared" si="228"/>
        <v>1.0333047499759127</v>
      </c>
      <c r="AP337" s="169"/>
      <c r="AQ337" s="170">
        <f t="shared" si="229"/>
        <v>0</v>
      </c>
      <c r="AR337" s="170">
        <f t="shared" si="194"/>
        <v>0</v>
      </c>
      <c r="AS337" s="7"/>
      <c r="AT337" s="4">
        <f t="shared" si="230"/>
        <v>1.0541795934097697</v>
      </c>
      <c r="AU337" s="4"/>
      <c r="AV337" s="5">
        <f t="shared" si="231"/>
        <v>0</v>
      </c>
      <c r="AW337" s="7"/>
    </row>
    <row r="338" spans="5:49" x14ac:dyDescent="0.25">
      <c r="E338" s="3">
        <v>106.15</v>
      </c>
      <c r="F338" s="3">
        <v>102.07</v>
      </c>
      <c r="G338" s="13">
        <f t="shared" si="195"/>
        <v>3.9056382145653989E-2</v>
      </c>
      <c r="H338" s="13">
        <f t="shared" si="196"/>
        <v>3.5823016034097765E-2</v>
      </c>
      <c r="I338" s="4">
        <f t="shared" si="197"/>
        <v>1.0399725678455962</v>
      </c>
      <c r="J338" s="5">
        <f t="shared" si="198"/>
        <v>611</v>
      </c>
      <c r="K338" s="4">
        <f t="shared" si="199"/>
        <v>1.0103997400064997</v>
      </c>
      <c r="L338" s="4">
        <f t="shared" si="200"/>
        <v>1.0131865736704446</v>
      </c>
      <c r="M338" s="4">
        <f t="shared" si="201"/>
        <v>1.0144658753709199</v>
      </c>
      <c r="N338" s="4">
        <f t="shared" si="202"/>
        <v>1.0828940432261467</v>
      </c>
      <c r="O338" s="4">
        <f t="shared" si="203"/>
        <v>1.0841512890982856</v>
      </c>
      <c r="P338" s="4">
        <f t="shared" si="204"/>
        <v>1.0857984017944764</v>
      </c>
      <c r="Q338" s="4">
        <f t="shared" si="205"/>
        <v>1.0501364138587117</v>
      </c>
      <c r="R338" s="5">
        <f t="shared" si="208"/>
        <v>0</v>
      </c>
      <c r="S338" s="3" t="str">
        <f t="shared" si="209"/>
        <v/>
      </c>
      <c r="T338" s="3" t="str">
        <f t="shared" si="210"/>
        <v/>
      </c>
      <c r="U338" s="5">
        <f t="shared" si="211"/>
        <v>0</v>
      </c>
      <c r="V338" s="3" t="str">
        <f t="shared" si="212"/>
        <v/>
      </c>
      <c r="W338" s="3" t="str">
        <f t="shared" si="213"/>
        <v/>
      </c>
      <c r="X338" s="5">
        <f t="shared" si="206"/>
        <v>0</v>
      </c>
      <c r="Y338" s="3" t="str">
        <f t="shared" si="214"/>
        <v/>
      </c>
      <c r="Z338" s="3" t="str">
        <f t="shared" si="215"/>
        <v/>
      </c>
      <c r="AA338" s="5" t="str">
        <f t="shared" si="207"/>
        <v>No action</v>
      </c>
      <c r="AB338" s="5" t="str">
        <f t="shared" si="232"/>
        <v xml:space="preserve"> </v>
      </c>
      <c r="AC338" s="5">
        <f t="shared" si="216"/>
        <v>0</v>
      </c>
      <c r="AD338" s="3" t="str">
        <f t="shared" si="217"/>
        <v/>
      </c>
      <c r="AE338" s="3" t="str">
        <f t="shared" si="218"/>
        <v/>
      </c>
      <c r="AF338" s="11">
        <f t="shared" si="219"/>
        <v>0</v>
      </c>
      <c r="AG338" s="3" t="str">
        <f t="shared" si="220"/>
        <v/>
      </c>
      <c r="AH338" s="3" t="str">
        <f t="shared" si="221"/>
        <v/>
      </c>
      <c r="AI338" s="11">
        <f t="shared" si="222"/>
        <v>0</v>
      </c>
      <c r="AJ338" s="11" t="str">
        <f t="shared" si="223"/>
        <v/>
      </c>
      <c r="AK338" s="11" t="str">
        <f t="shared" si="224"/>
        <v/>
      </c>
      <c r="AL338" s="11">
        <f t="shared" si="225"/>
        <v>0</v>
      </c>
      <c r="AM338" s="11" t="str">
        <f t="shared" si="226"/>
        <v/>
      </c>
      <c r="AN338" s="11" t="str">
        <f t="shared" si="227"/>
        <v/>
      </c>
      <c r="AO338" s="4">
        <f t="shared" si="228"/>
        <v>1.0295728421671402</v>
      </c>
      <c r="AP338" s="169"/>
      <c r="AQ338" s="170">
        <f t="shared" si="229"/>
        <v>0</v>
      </c>
      <c r="AR338" s="170">
        <f t="shared" si="194"/>
        <v>0</v>
      </c>
      <c r="AS338" s="7"/>
      <c r="AT338" s="4">
        <f t="shared" si="230"/>
        <v>1.0503722935240523</v>
      </c>
      <c r="AU338" s="4"/>
      <c r="AV338" s="5">
        <f t="shared" si="231"/>
        <v>0</v>
      </c>
      <c r="AW338" s="7"/>
    </row>
    <row r="339" spans="5:49" x14ac:dyDescent="0.25">
      <c r="E339" s="3">
        <v>102.16</v>
      </c>
      <c r="F339" s="3">
        <v>98.54</v>
      </c>
      <c r="G339" s="13">
        <f t="shared" si="195"/>
        <v>-2.3420323104865748E-2</v>
      </c>
      <c r="H339" s="13">
        <f t="shared" si="196"/>
        <v>-3.1071779744346051E-2</v>
      </c>
      <c r="I339" s="4">
        <f t="shared" si="197"/>
        <v>1.0367363507205194</v>
      </c>
      <c r="J339" s="5">
        <f t="shared" si="198"/>
        <v>638</v>
      </c>
      <c r="K339" s="4">
        <f t="shared" si="199"/>
        <v>1.0103997400064997</v>
      </c>
      <c r="L339" s="4">
        <f t="shared" si="200"/>
        <v>1.0131865736704446</v>
      </c>
      <c r="M339" s="4">
        <f t="shared" si="201"/>
        <v>1.0144658753709199</v>
      </c>
      <c r="N339" s="4">
        <f t="shared" si="202"/>
        <v>1.0828940432261467</v>
      </c>
      <c r="O339" s="4">
        <f t="shared" si="203"/>
        <v>1.0841512890982856</v>
      </c>
      <c r="P339" s="4">
        <f t="shared" si="204"/>
        <v>1.0857984017944764</v>
      </c>
      <c r="Q339" s="4">
        <f t="shared" si="205"/>
        <v>1.0501364138587117</v>
      </c>
      <c r="R339" s="5">
        <f t="shared" si="208"/>
        <v>0</v>
      </c>
      <c r="S339" s="3" t="str">
        <f t="shared" si="209"/>
        <v/>
      </c>
      <c r="T339" s="3" t="str">
        <f t="shared" si="210"/>
        <v/>
      </c>
      <c r="U339" s="5">
        <f t="shared" si="211"/>
        <v>0</v>
      </c>
      <c r="V339" s="3" t="str">
        <f t="shared" si="212"/>
        <v/>
      </c>
      <c r="W339" s="3" t="str">
        <f t="shared" si="213"/>
        <v/>
      </c>
      <c r="X339" s="5">
        <f t="shared" si="206"/>
        <v>0</v>
      </c>
      <c r="Y339" s="3" t="str">
        <f t="shared" si="214"/>
        <v/>
      </c>
      <c r="Z339" s="3" t="str">
        <f t="shared" si="215"/>
        <v/>
      </c>
      <c r="AA339" s="5" t="str">
        <f t="shared" si="207"/>
        <v>No action</v>
      </c>
      <c r="AB339" s="5" t="str">
        <f t="shared" si="232"/>
        <v xml:space="preserve"> </v>
      </c>
      <c r="AC339" s="5">
        <f t="shared" si="216"/>
        <v>0</v>
      </c>
      <c r="AD339" s="3" t="str">
        <f t="shared" si="217"/>
        <v/>
      </c>
      <c r="AE339" s="3" t="str">
        <f t="shared" si="218"/>
        <v/>
      </c>
      <c r="AF339" s="11">
        <f t="shared" si="219"/>
        <v>0</v>
      </c>
      <c r="AG339" s="3" t="str">
        <f t="shared" si="220"/>
        <v/>
      </c>
      <c r="AH339" s="3" t="str">
        <f t="shared" si="221"/>
        <v/>
      </c>
      <c r="AI339" s="11">
        <f t="shared" si="222"/>
        <v>0</v>
      </c>
      <c r="AJ339" s="11" t="str">
        <f t="shared" si="223"/>
        <v/>
      </c>
      <c r="AK339" s="11" t="str">
        <f t="shared" si="224"/>
        <v/>
      </c>
      <c r="AL339" s="11">
        <f t="shared" si="225"/>
        <v>0</v>
      </c>
      <c r="AM339" s="11" t="str">
        <f t="shared" si="226"/>
        <v/>
      </c>
      <c r="AN339" s="11" t="str">
        <f t="shared" si="227"/>
        <v/>
      </c>
      <c r="AO339" s="4">
        <f t="shared" si="228"/>
        <v>1.0263689872133142</v>
      </c>
      <c r="AP339" s="169"/>
      <c r="AQ339" s="170">
        <f t="shared" si="229"/>
        <v>0</v>
      </c>
      <c r="AR339" s="170">
        <f t="shared" si="194"/>
        <v>0</v>
      </c>
      <c r="AS339" s="7"/>
      <c r="AT339" s="4">
        <f t="shared" si="230"/>
        <v>1.0471037142277246</v>
      </c>
      <c r="AU339" s="4"/>
      <c r="AV339" s="5">
        <f t="shared" si="231"/>
        <v>0</v>
      </c>
      <c r="AW339" s="7"/>
    </row>
    <row r="340" spans="5:49" x14ac:dyDescent="0.25">
      <c r="E340" s="3">
        <v>104.61</v>
      </c>
      <c r="F340" s="3">
        <v>101.7</v>
      </c>
      <c r="G340" s="13">
        <f t="shared" si="195"/>
        <v>-3.2396379228204486E-3</v>
      </c>
      <c r="H340" s="13">
        <f t="shared" si="196"/>
        <v>-3.136639874534386E-3</v>
      </c>
      <c r="I340" s="4">
        <f t="shared" si="197"/>
        <v>1.0286135693215339</v>
      </c>
      <c r="J340" s="5">
        <f t="shared" si="198"/>
        <v>722</v>
      </c>
      <c r="K340" s="4">
        <f t="shared" si="199"/>
        <v>1.0103997400064997</v>
      </c>
      <c r="L340" s="4">
        <f t="shared" si="200"/>
        <v>1.0131865736704446</v>
      </c>
      <c r="M340" s="4">
        <f t="shared" si="201"/>
        <v>1.0144658753709199</v>
      </c>
      <c r="N340" s="4">
        <f t="shared" si="202"/>
        <v>1.0828940432261467</v>
      </c>
      <c r="O340" s="4">
        <f t="shared" si="203"/>
        <v>1.0841512890982856</v>
      </c>
      <c r="P340" s="4">
        <f t="shared" si="204"/>
        <v>1.0857984017944764</v>
      </c>
      <c r="Q340" s="4">
        <f t="shared" si="205"/>
        <v>1.0501364138587117</v>
      </c>
      <c r="R340" s="5">
        <f t="shared" si="208"/>
        <v>0</v>
      </c>
      <c r="S340" s="3" t="str">
        <f t="shared" si="209"/>
        <v/>
      </c>
      <c r="T340" s="3" t="str">
        <f t="shared" si="210"/>
        <v/>
      </c>
      <c r="U340" s="5">
        <f t="shared" si="211"/>
        <v>0</v>
      </c>
      <c r="V340" s="3" t="str">
        <f t="shared" si="212"/>
        <v/>
      </c>
      <c r="W340" s="3" t="str">
        <f t="shared" si="213"/>
        <v/>
      </c>
      <c r="X340" s="5">
        <f t="shared" si="206"/>
        <v>0</v>
      </c>
      <c r="Y340" s="3" t="str">
        <f t="shared" si="214"/>
        <v/>
      </c>
      <c r="Z340" s="3" t="str">
        <f t="shared" si="215"/>
        <v/>
      </c>
      <c r="AA340" s="5" t="str">
        <f t="shared" si="207"/>
        <v>No action</v>
      </c>
      <c r="AB340" s="5" t="str">
        <f t="shared" si="232"/>
        <v xml:space="preserve"> </v>
      </c>
      <c r="AC340" s="5">
        <f t="shared" si="216"/>
        <v>0</v>
      </c>
      <c r="AD340" s="3" t="str">
        <f t="shared" si="217"/>
        <v/>
      </c>
      <c r="AE340" s="3" t="str">
        <f t="shared" si="218"/>
        <v/>
      </c>
      <c r="AF340" s="11">
        <f t="shared" si="219"/>
        <v>0</v>
      </c>
      <c r="AG340" s="3" t="str">
        <f t="shared" si="220"/>
        <v/>
      </c>
      <c r="AH340" s="3" t="str">
        <f t="shared" si="221"/>
        <v/>
      </c>
      <c r="AI340" s="11">
        <f t="shared" si="222"/>
        <v>0</v>
      </c>
      <c r="AJ340" s="11" t="str">
        <f t="shared" si="223"/>
        <v/>
      </c>
      <c r="AK340" s="11" t="str">
        <f t="shared" si="224"/>
        <v/>
      </c>
      <c r="AL340" s="11">
        <f t="shared" si="225"/>
        <v>0</v>
      </c>
      <c r="AM340" s="11" t="str">
        <f t="shared" si="226"/>
        <v/>
      </c>
      <c r="AN340" s="11" t="str">
        <f t="shared" si="227"/>
        <v/>
      </c>
      <c r="AO340" s="4">
        <f t="shared" si="228"/>
        <v>1.0183274336283186</v>
      </c>
      <c r="AP340" s="169"/>
      <c r="AQ340" s="170">
        <f t="shared" si="229"/>
        <v>0</v>
      </c>
      <c r="AR340" s="170">
        <f t="shared" si="194"/>
        <v>0</v>
      </c>
      <c r="AS340" s="7"/>
      <c r="AT340" s="4">
        <f t="shared" si="230"/>
        <v>1.0388997050147493</v>
      </c>
      <c r="AU340" s="4"/>
      <c r="AV340" s="5">
        <f t="shared" si="231"/>
        <v>0</v>
      </c>
      <c r="AW340" s="7"/>
    </row>
    <row r="341" spans="5:49" x14ac:dyDescent="0.25">
      <c r="E341" s="3">
        <v>104.95</v>
      </c>
      <c r="F341" s="3">
        <v>102.02</v>
      </c>
      <c r="G341" s="13">
        <f t="shared" si="195"/>
        <v>-2.1536453477531303E-2</v>
      </c>
      <c r="H341" s="13">
        <f t="shared" si="196"/>
        <v>-3.1700835231586955E-2</v>
      </c>
      <c r="I341" s="4">
        <f t="shared" si="197"/>
        <v>1.0287198588512056</v>
      </c>
      <c r="J341" s="5">
        <f t="shared" si="198"/>
        <v>719</v>
      </c>
      <c r="K341" s="4">
        <f t="shared" si="199"/>
        <v>1.0103997400064997</v>
      </c>
      <c r="L341" s="4">
        <f t="shared" si="200"/>
        <v>1.0131865736704446</v>
      </c>
      <c r="M341" s="4">
        <f t="shared" si="201"/>
        <v>1.0144658753709199</v>
      </c>
      <c r="N341" s="4">
        <f t="shared" si="202"/>
        <v>1.0828940432261467</v>
      </c>
      <c r="O341" s="4">
        <f t="shared" si="203"/>
        <v>1.0841512890982856</v>
      </c>
      <c r="P341" s="4">
        <f t="shared" si="204"/>
        <v>1.0857984017944764</v>
      </c>
      <c r="Q341" s="4">
        <f t="shared" si="205"/>
        <v>1.0501364138587117</v>
      </c>
      <c r="R341" s="5">
        <f t="shared" si="208"/>
        <v>0</v>
      </c>
      <c r="S341" s="3" t="str">
        <f t="shared" si="209"/>
        <v/>
      </c>
      <c r="T341" s="3" t="str">
        <f t="shared" si="210"/>
        <v/>
      </c>
      <c r="U341" s="5">
        <f t="shared" si="211"/>
        <v>0</v>
      </c>
      <c r="V341" s="3" t="str">
        <f t="shared" si="212"/>
        <v/>
      </c>
      <c r="W341" s="3" t="str">
        <f t="shared" si="213"/>
        <v/>
      </c>
      <c r="X341" s="5">
        <f t="shared" si="206"/>
        <v>0</v>
      </c>
      <c r="Y341" s="3" t="str">
        <f t="shared" si="214"/>
        <v/>
      </c>
      <c r="Z341" s="3" t="str">
        <f t="shared" si="215"/>
        <v/>
      </c>
      <c r="AA341" s="5" t="str">
        <f t="shared" si="207"/>
        <v>No action</v>
      </c>
      <c r="AB341" s="5" t="str">
        <f t="shared" si="232"/>
        <v xml:space="preserve"> </v>
      </c>
      <c r="AC341" s="5">
        <f t="shared" si="216"/>
        <v>0</v>
      </c>
      <c r="AD341" s="3" t="str">
        <f t="shared" si="217"/>
        <v/>
      </c>
      <c r="AE341" s="3" t="str">
        <f t="shared" si="218"/>
        <v/>
      </c>
      <c r="AF341" s="11">
        <f t="shared" si="219"/>
        <v>0</v>
      </c>
      <c r="AG341" s="3" t="str">
        <f t="shared" si="220"/>
        <v/>
      </c>
      <c r="AH341" s="3" t="str">
        <f t="shared" si="221"/>
        <v/>
      </c>
      <c r="AI341" s="11">
        <f t="shared" si="222"/>
        <v>0</v>
      </c>
      <c r="AJ341" s="11" t="str">
        <f t="shared" si="223"/>
        <v/>
      </c>
      <c r="AK341" s="11" t="str">
        <f t="shared" si="224"/>
        <v/>
      </c>
      <c r="AL341" s="11">
        <f t="shared" si="225"/>
        <v>0</v>
      </c>
      <c r="AM341" s="11" t="str">
        <f t="shared" si="226"/>
        <v/>
      </c>
      <c r="AN341" s="11" t="str">
        <f t="shared" si="227"/>
        <v/>
      </c>
      <c r="AO341" s="4">
        <f t="shared" si="228"/>
        <v>1.0184326602626936</v>
      </c>
      <c r="AP341" s="169"/>
      <c r="AQ341" s="170">
        <f t="shared" si="229"/>
        <v>0</v>
      </c>
      <c r="AR341" s="170">
        <f t="shared" si="194"/>
        <v>0</v>
      </c>
      <c r="AS341" s="7"/>
      <c r="AT341" s="4">
        <f t="shared" si="230"/>
        <v>1.0390070574397177</v>
      </c>
      <c r="AU341" s="4"/>
      <c r="AV341" s="5">
        <f t="shared" si="231"/>
        <v>0</v>
      </c>
      <c r="AW341" s="7"/>
    </row>
    <row r="342" spans="5:49" x14ac:dyDescent="0.25">
      <c r="E342" s="3">
        <v>107.26</v>
      </c>
      <c r="F342" s="3">
        <v>105.36</v>
      </c>
      <c r="G342" s="13">
        <f t="shared" si="195"/>
        <v>1.1200298674631792E-3</v>
      </c>
      <c r="H342" s="13">
        <f t="shared" si="196"/>
        <v>6.3998471678288205E-3</v>
      </c>
      <c r="I342" s="4">
        <f t="shared" si="197"/>
        <v>1.0180334092634777</v>
      </c>
      <c r="J342" s="5">
        <f t="shared" si="198"/>
        <v>793</v>
      </c>
      <c r="K342" s="4">
        <f t="shared" si="199"/>
        <v>1.0103997400064997</v>
      </c>
      <c r="L342" s="4">
        <f t="shared" si="200"/>
        <v>1.0131865736704446</v>
      </c>
      <c r="M342" s="4">
        <f t="shared" si="201"/>
        <v>1.0144658753709199</v>
      </c>
      <c r="N342" s="4">
        <f t="shared" si="202"/>
        <v>1.0828940432261467</v>
      </c>
      <c r="O342" s="4">
        <f t="shared" si="203"/>
        <v>1.0841512890982856</v>
      </c>
      <c r="P342" s="4">
        <f t="shared" si="204"/>
        <v>1.0857984017944764</v>
      </c>
      <c r="Q342" s="4">
        <f t="shared" si="205"/>
        <v>1.0501364138587117</v>
      </c>
      <c r="R342" s="5">
        <f t="shared" si="208"/>
        <v>0</v>
      </c>
      <c r="S342" s="3" t="str">
        <f t="shared" si="209"/>
        <v/>
      </c>
      <c r="T342" s="3" t="str">
        <f t="shared" si="210"/>
        <v/>
      </c>
      <c r="U342" s="5">
        <f t="shared" si="211"/>
        <v>0</v>
      </c>
      <c r="V342" s="3" t="str">
        <f t="shared" si="212"/>
        <v/>
      </c>
      <c r="W342" s="3" t="str">
        <f t="shared" si="213"/>
        <v/>
      </c>
      <c r="X342" s="5">
        <f t="shared" si="206"/>
        <v>0</v>
      </c>
      <c r="Y342" s="3" t="str">
        <f t="shared" si="214"/>
        <v/>
      </c>
      <c r="Z342" s="3" t="str">
        <f t="shared" si="215"/>
        <v/>
      </c>
      <c r="AA342" s="5" t="str">
        <f t="shared" si="207"/>
        <v>No action</v>
      </c>
      <c r="AB342" s="5" t="str">
        <f t="shared" si="232"/>
        <v xml:space="preserve"> </v>
      </c>
      <c r="AC342" s="5">
        <f t="shared" si="216"/>
        <v>0</v>
      </c>
      <c r="AD342" s="3" t="str">
        <f t="shared" si="217"/>
        <v/>
      </c>
      <c r="AE342" s="3" t="str">
        <f t="shared" si="218"/>
        <v/>
      </c>
      <c r="AF342" s="11">
        <f t="shared" si="219"/>
        <v>0</v>
      </c>
      <c r="AG342" s="3" t="str">
        <f t="shared" si="220"/>
        <v/>
      </c>
      <c r="AH342" s="3" t="str">
        <f t="shared" si="221"/>
        <v/>
      </c>
      <c r="AI342" s="11">
        <f t="shared" si="222"/>
        <v>0</v>
      </c>
      <c r="AJ342" s="11" t="str">
        <f t="shared" si="223"/>
        <v/>
      </c>
      <c r="AK342" s="11" t="str">
        <f t="shared" si="224"/>
        <v/>
      </c>
      <c r="AL342" s="11">
        <f t="shared" si="225"/>
        <v>0</v>
      </c>
      <c r="AM342" s="11" t="str">
        <f t="shared" si="226"/>
        <v/>
      </c>
      <c r="AN342" s="11" t="str">
        <f t="shared" si="227"/>
        <v/>
      </c>
      <c r="AO342" s="4">
        <f t="shared" si="228"/>
        <v>1.007853075170843</v>
      </c>
      <c r="AP342" s="169"/>
      <c r="AQ342" s="170">
        <f t="shared" si="229"/>
        <v>0</v>
      </c>
      <c r="AR342" s="170">
        <f t="shared" si="194"/>
        <v>0</v>
      </c>
      <c r="AS342" s="7"/>
      <c r="AT342" s="4">
        <f t="shared" si="230"/>
        <v>1.0282137433561125</v>
      </c>
      <c r="AU342" s="4"/>
      <c r="AV342" s="5">
        <f t="shared" si="231"/>
        <v>0</v>
      </c>
      <c r="AW342" s="7"/>
    </row>
    <row r="343" spans="5:49" x14ac:dyDescent="0.25">
      <c r="E343" s="3">
        <v>107.14</v>
      </c>
      <c r="F343" s="3">
        <v>104.69</v>
      </c>
      <c r="G343" s="13">
        <f t="shared" si="195"/>
        <v>-4.0899795501022629E-3</v>
      </c>
      <c r="H343" s="13">
        <f t="shared" si="196"/>
        <v>-4.5640391746696318E-3</v>
      </c>
      <c r="I343" s="4">
        <f t="shared" si="197"/>
        <v>1.0234024262107173</v>
      </c>
      <c r="J343" s="5">
        <f t="shared" si="198"/>
        <v>755</v>
      </c>
      <c r="K343" s="4">
        <f t="shared" si="199"/>
        <v>1.0103997400064997</v>
      </c>
      <c r="L343" s="4">
        <f t="shared" si="200"/>
        <v>1.0131865736704446</v>
      </c>
      <c r="M343" s="4">
        <f t="shared" si="201"/>
        <v>1.0144658753709199</v>
      </c>
      <c r="N343" s="4">
        <f t="shared" si="202"/>
        <v>1.0828940432261467</v>
      </c>
      <c r="O343" s="4">
        <f t="shared" si="203"/>
        <v>1.0841512890982856</v>
      </c>
      <c r="P343" s="4">
        <f t="shared" si="204"/>
        <v>1.0857984017944764</v>
      </c>
      <c r="Q343" s="4">
        <f t="shared" si="205"/>
        <v>1.0501364138587117</v>
      </c>
      <c r="R343" s="5">
        <f t="shared" si="208"/>
        <v>0</v>
      </c>
      <c r="S343" s="3" t="str">
        <f t="shared" si="209"/>
        <v/>
      </c>
      <c r="T343" s="3" t="str">
        <f t="shared" si="210"/>
        <v/>
      </c>
      <c r="U343" s="5">
        <f t="shared" si="211"/>
        <v>0</v>
      </c>
      <c r="V343" s="3" t="str">
        <f t="shared" si="212"/>
        <v/>
      </c>
      <c r="W343" s="3" t="str">
        <f t="shared" si="213"/>
        <v/>
      </c>
      <c r="X343" s="5">
        <f t="shared" si="206"/>
        <v>0</v>
      </c>
      <c r="Y343" s="3" t="str">
        <f t="shared" si="214"/>
        <v/>
      </c>
      <c r="Z343" s="3" t="str">
        <f t="shared" si="215"/>
        <v/>
      </c>
      <c r="AA343" s="5" t="str">
        <f t="shared" si="207"/>
        <v>No action</v>
      </c>
      <c r="AB343" s="5" t="str">
        <f t="shared" si="232"/>
        <v xml:space="preserve"> </v>
      </c>
      <c r="AC343" s="5">
        <f t="shared" si="216"/>
        <v>0</v>
      </c>
      <c r="AD343" s="3" t="str">
        <f t="shared" si="217"/>
        <v/>
      </c>
      <c r="AE343" s="3" t="str">
        <f t="shared" si="218"/>
        <v/>
      </c>
      <c r="AF343" s="11">
        <f t="shared" si="219"/>
        <v>0</v>
      </c>
      <c r="AG343" s="3" t="str">
        <f t="shared" si="220"/>
        <v/>
      </c>
      <c r="AH343" s="3" t="str">
        <f t="shared" si="221"/>
        <v/>
      </c>
      <c r="AI343" s="11">
        <f t="shared" si="222"/>
        <v>0</v>
      </c>
      <c r="AJ343" s="11" t="str">
        <f t="shared" si="223"/>
        <v/>
      </c>
      <c r="AK343" s="11" t="str">
        <f t="shared" si="224"/>
        <v/>
      </c>
      <c r="AL343" s="11">
        <f t="shared" si="225"/>
        <v>0</v>
      </c>
      <c r="AM343" s="11" t="str">
        <f t="shared" si="226"/>
        <v/>
      </c>
      <c r="AN343" s="11" t="str">
        <f t="shared" si="227"/>
        <v/>
      </c>
      <c r="AO343" s="4">
        <f t="shared" si="228"/>
        <v>1.01316840194861</v>
      </c>
      <c r="AP343" s="169"/>
      <c r="AQ343" s="170">
        <f t="shared" si="229"/>
        <v>0</v>
      </c>
      <c r="AR343" s="170">
        <f t="shared" si="194"/>
        <v>0</v>
      </c>
      <c r="AS343" s="7"/>
      <c r="AT343" s="4">
        <f t="shared" si="230"/>
        <v>1.0336364504728246</v>
      </c>
      <c r="AU343" s="4"/>
      <c r="AV343" s="5">
        <f t="shared" si="231"/>
        <v>0</v>
      </c>
      <c r="AW343" s="7"/>
    </row>
    <row r="344" spans="5:49" x14ac:dyDescent="0.25">
      <c r="E344" s="3">
        <v>107.58</v>
      </c>
      <c r="F344" s="3">
        <v>105.17</v>
      </c>
      <c r="G344" s="13">
        <f t="shared" si="195"/>
        <v>2.4864246927693623E-2</v>
      </c>
      <c r="H344" s="13">
        <f t="shared" si="196"/>
        <v>2.6950493115906804E-2</v>
      </c>
      <c r="I344" s="4">
        <f t="shared" si="197"/>
        <v>1.0229152800228201</v>
      </c>
      <c r="J344" s="5">
        <f t="shared" si="198"/>
        <v>756</v>
      </c>
      <c r="K344" s="4">
        <f t="shared" si="199"/>
        <v>1.0103997400064997</v>
      </c>
      <c r="L344" s="4">
        <f t="shared" si="200"/>
        <v>1.0131865736704446</v>
      </c>
      <c r="M344" s="4">
        <f t="shared" si="201"/>
        <v>1.0144658753709199</v>
      </c>
      <c r="N344" s="4">
        <f t="shared" si="202"/>
        <v>1.0828940432261467</v>
      </c>
      <c r="O344" s="4">
        <f t="shared" si="203"/>
        <v>1.0841512890982856</v>
      </c>
      <c r="P344" s="4">
        <f t="shared" si="204"/>
        <v>1.0857984017944764</v>
      </c>
      <c r="Q344" s="4">
        <f t="shared" si="205"/>
        <v>1.0501364138587117</v>
      </c>
      <c r="R344" s="5">
        <f t="shared" si="208"/>
        <v>0</v>
      </c>
      <c r="S344" s="3" t="str">
        <f t="shared" si="209"/>
        <v/>
      </c>
      <c r="T344" s="3" t="str">
        <f t="shared" si="210"/>
        <v/>
      </c>
      <c r="U344" s="5">
        <f t="shared" si="211"/>
        <v>0</v>
      </c>
      <c r="V344" s="3" t="str">
        <f t="shared" si="212"/>
        <v/>
      </c>
      <c r="W344" s="3" t="str">
        <f t="shared" si="213"/>
        <v/>
      </c>
      <c r="X344" s="5">
        <f t="shared" si="206"/>
        <v>0</v>
      </c>
      <c r="Y344" s="3" t="str">
        <f t="shared" si="214"/>
        <v/>
      </c>
      <c r="Z344" s="3" t="str">
        <f t="shared" si="215"/>
        <v/>
      </c>
      <c r="AA344" s="5" t="str">
        <f t="shared" si="207"/>
        <v>No action</v>
      </c>
      <c r="AB344" s="5" t="str">
        <f t="shared" si="232"/>
        <v xml:space="preserve"> </v>
      </c>
      <c r="AC344" s="5">
        <f t="shared" si="216"/>
        <v>0</v>
      </c>
      <c r="AD344" s="3" t="str">
        <f t="shared" si="217"/>
        <v/>
      </c>
      <c r="AE344" s="3" t="str">
        <f t="shared" si="218"/>
        <v/>
      </c>
      <c r="AF344" s="11">
        <f t="shared" si="219"/>
        <v>0</v>
      </c>
      <c r="AG344" s="3" t="str">
        <f t="shared" si="220"/>
        <v/>
      </c>
      <c r="AH344" s="3" t="str">
        <f t="shared" si="221"/>
        <v/>
      </c>
      <c r="AI344" s="11">
        <f t="shared" si="222"/>
        <v>0</v>
      </c>
      <c r="AJ344" s="11" t="str">
        <f t="shared" si="223"/>
        <v/>
      </c>
      <c r="AK344" s="11" t="str">
        <f t="shared" si="224"/>
        <v/>
      </c>
      <c r="AL344" s="11">
        <f t="shared" si="225"/>
        <v>0</v>
      </c>
      <c r="AM344" s="11" t="str">
        <f t="shared" si="226"/>
        <v/>
      </c>
      <c r="AN344" s="11" t="str">
        <f t="shared" si="227"/>
        <v/>
      </c>
      <c r="AO344" s="4">
        <f t="shared" si="228"/>
        <v>1.0126861272225918</v>
      </c>
      <c r="AP344" s="169"/>
      <c r="AQ344" s="170">
        <f t="shared" si="229"/>
        <v>0</v>
      </c>
      <c r="AR344" s="170">
        <f t="shared" si="194"/>
        <v>0</v>
      </c>
      <c r="AS344" s="7"/>
      <c r="AT344" s="4">
        <f t="shared" si="230"/>
        <v>1.0331444328230484</v>
      </c>
      <c r="AU344" s="4"/>
      <c r="AV344" s="5">
        <f t="shared" si="231"/>
        <v>0</v>
      </c>
      <c r="AW344" s="7"/>
    </row>
    <row r="345" spans="5:49" x14ac:dyDescent="0.25">
      <c r="E345" s="3">
        <v>104.97</v>
      </c>
      <c r="F345" s="3">
        <v>102.41</v>
      </c>
      <c r="G345" s="13">
        <f t="shared" si="195"/>
        <v>-4.6940257853640865E-2</v>
      </c>
      <c r="H345" s="13">
        <f t="shared" si="196"/>
        <v>-5.0088117985344627E-2</v>
      </c>
      <c r="I345" s="4">
        <f t="shared" si="197"/>
        <v>1.0249975588321454</v>
      </c>
      <c r="J345" s="5">
        <f t="shared" si="198"/>
        <v>745</v>
      </c>
      <c r="K345" s="4">
        <f t="shared" si="199"/>
        <v>1.0103997400064997</v>
      </c>
      <c r="L345" s="4">
        <f t="shared" si="200"/>
        <v>1.0131865736704446</v>
      </c>
      <c r="M345" s="4">
        <f t="shared" si="201"/>
        <v>1.0144658753709199</v>
      </c>
      <c r="N345" s="4">
        <f t="shared" si="202"/>
        <v>1.0828940432261467</v>
      </c>
      <c r="O345" s="4">
        <f t="shared" si="203"/>
        <v>1.0841512890982856</v>
      </c>
      <c r="P345" s="4">
        <f t="shared" si="204"/>
        <v>1.0857984017944764</v>
      </c>
      <c r="Q345" s="4">
        <f t="shared" si="205"/>
        <v>1.0501364138587117</v>
      </c>
      <c r="R345" s="5">
        <f t="shared" si="208"/>
        <v>0</v>
      </c>
      <c r="S345" s="3" t="str">
        <f t="shared" si="209"/>
        <v/>
      </c>
      <c r="T345" s="3" t="str">
        <f t="shared" si="210"/>
        <v/>
      </c>
      <c r="U345" s="5">
        <f t="shared" si="211"/>
        <v>0</v>
      </c>
      <c r="V345" s="3" t="str">
        <f t="shared" si="212"/>
        <v/>
      </c>
      <c r="W345" s="3" t="str">
        <f t="shared" si="213"/>
        <v/>
      </c>
      <c r="X345" s="5">
        <f t="shared" si="206"/>
        <v>0</v>
      </c>
      <c r="Y345" s="3" t="str">
        <f t="shared" si="214"/>
        <v/>
      </c>
      <c r="Z345" s="3" t="str">
        <f t="shared" si="215"/>
        <v/>
      </c>
      <c r="AA345" s="5" t="str">
        <f t="shared" si="207"/>
        <v>No action</v>
      </c>
      <c r="AB345" s="5" t="str">
        <f t="shared" si="232"/>
        <v xml:space="preserve"> </v>
      </c>
      <c r="AC345" s="5">
        <f t="shared" si="216"/>
        <v>0</v>
      </c>
      <c r="AD345" s="3" t="str">
        <f t="shared" si="217"/>
        <v/>
      </c>
      <c r="AE345" s="3" t="str">
        <f t="shared" si="218"/>
        <v/>
      </c>
      <c r="AF345" s="11">
        <f t="shared" si="219"/>
        <v>0</v>
      </c>
      <c r="AG345" s="3" t="str">
        <f t="shared" si="220"/>
        <v/>
      </c>
      <c r="AH345" s="3" t="str">
        <f t="shared" si="221"/>
        <v/>
      </c>
      <c r="AI345" s="11">
        <f t="shared" si="222"/>
        <v>0</v>
      </c>
      <c r="AJ345" s="11" t="str">
        <f t="shared" si="223"/>
        <v/>
      </c>
      <c r="AK345" s="11" t="str">
        <f t="shared" si="224"/>
        <v/>
      </c>
      <c r="AL345" s="11">
        <f t="shared" si="225"/>
        <v>0</v>
      </c>
      <c r="AM345" s="11" t="str">
        <f t="shared" si="226"/>
        <v/>
      </c>
      <c r="AN345" s="11" t="str">
        <f t="shared" si="227"/>
        <v/>
      </c>
      <c r="AO345" s="4">
        <f t="shared" si="228"/>
        <v>1.014747583243824</v>
      </c>
      <c r="AP345" s="169"/>
      <c r="AQ345" s="170">
        <f t="shared" si="229"/>
        <v>0</v>
      </c>
      <c r="AR345" s="170">
        <f t="shared" si="194"/>
        <v>0</v>
      </c>
      <c r="AS345" s="7"/>
      <c r="AT345" s="4">
        <f t="shared" si="230"/>
        <v>1.0352475344204668</v>
      </c>
      <c r="AU345" s="4"/>
      <c r="AV345" s="5">
        <f t="shared" si="231"/>
        <v>0</v>
      </c>
      <c r="AW345" s="7"/>
    </row>
    <row r="346" spans="5:49" x14ac:dyDescent="0.25">
      <c r="E346" s="3">
        <v>110.14</v>
      </c>
      <c r="F346" s="3">
        <v>107.81</v>
      </c>
      <c r="G346" s="13">
        <f t="shared" si="195"/>
        <v>-6.8530207394049691E-3</v>
      </c>
      <c r="H346" s="13">
        <f t="shared" si="196"/>
        <v>-4.1566598928505227E-3</v>
      </c>
      <c r="I346" s="4">
        <f t="shared" si="197"/>
        <v>1.0216120953529357</v>
      </c>
      <c r="J346" s="5">
        <f t="shared" si="198"/>
        <v>764</v>
      </c>
      <c r="K346" s="4">
        <f t="shared" si="199"/>
        <v>1.0103997400064997</v>
      </c>
      <c r="L346" s="4">
        <f t="shared" si="200"/>
        <v>1.0131865736704446</v>
      </c>
      <c r="M346" s="4">
        <f t="shared" si="201"/>
        <v>1.0144658753709199</v>
      </c>
      <c r="N346" s="4">
        <f t="shared" si="202"/>
        <v>1.0828940432261467</v>
      </c>
      <c r="O346" s="4">
        <f t="shared" si="203"/>
        <v>1.0841512890982856</v>
      </c>
      <c r="P346" s="4">
        <f t="shared" si="204"/>
        <v>1.0857984017944764</v>
      </c>
      <c r="Q346" s="4">
        <f t="shared" si="205"/>
        <v>1.0501364138587117</v>
      </c>
      <c r="R346" s="5">
        <f t="shared" si="208"/>
        <v>0</v>
      </c>
      <c r="S346" s="3" t="str">
        <f t="shared" si="209"/>
        <v/>
      </c>
      <c r="T346" s="3" t="str">
        <f t="shared" si="210"/>
        <v/>
      </c>
      <c r="U346" s="5">
        <f t="shared" si="211"/>
        <v>0</v>
      </c>
      <c r="V346" s="3" t="str">
        <f t="shared" si="212"/>
        <v/>
      </c>
      <c r="W346" s="3" t="str">
        <f t="shared" si="213"/>
        <v/>
      </c>
      <c r="X346" s="5">
        <f t="shared" si="206"/>
        <v>0</v>
      </c>
      <c r="Y346" s="3" t="str">
        <f t="shared" si="214"/>
        <v/>
      </c>
      <c r="Z346" s="3" t="str">
        <f t="shared" si="215"/>
        <v/>
      </c>
      <c r="AA346" s="5" t="str">
        <f t="shared" si="207"/>
        <v>No action</v>
      </c>
      <c r="AB346" s="5" t="str">
        <f t="shared" si="232"/>
        <v xml:space="preserve"> </v>
      </c>
      <c r="AC346" s="5">
        <f t="shared" si="216"/>
        <v>0</v>
      </c>
      <c r="AD346" s="3" t="str">
        <f t="shared" si="217"/>
        <v/>
      </c>
      <c r="AE346" s="3" t="str">
        <f t="shared" si="218"/>
        <v/>
      </c>
      <c r="AF346" s="11">
        <f t="shared" si="219"/>
        <v>0</v>
      </c>
      <c r="AG346" s="3" t="str">
        <f t="shared" si="220"/>
        <v/>
      </c>
      <c r="AH346" s="3" t="str">
        <f t="shared" si="221"/>
        <v/>
      </c>
      <c r="AI346" s="11">
        <f t="shared" si="222"/>
        <v>0</v>
      </c>
      <c r="AJ346" s="11" t="str">
        <f t="shared" si="223"/>
        <v/>
      </c>
      <c r="AK346" s="11" t="str">
        <f t="shared" si="224"/>
        <v/>
      </c>
      <c r="AL346" s="11">
        <f t="shared" si="225"/>
        <v>0</v>
      </c>
      <c r="AM346" s="11" t="str">
        <f t="shared" si="226"/>
        <v/>
      </c>
      <c r="AN346" s="11" t="str">
        <f t="shared" si="227"/>
        <v/>
      </c>
      <c r="AO346" s="4">
        <f t="shared" si="228"/>
        <v>1.0113959743994063</v>
      </c>
      <c r="AP346" s="169"/>
      <c r="AQ346" s="170">
        <f t="shared" si="229"/>
        <v>0</v>
      </c>
      <c r="AR346" s="170">
        <f t="shared" si="194"/>
        <v>0</v>
      </c>
      <c r="AS346" s="7"/>
      <c r="AT346" s="4">
        <f t="shared" si="230"/>
        <v>1.0318282163064652</v>
      </c>
      <c r="AU346" s="4"/>
      <c r="AV346" s="5">
        <f t="shared" si="231"/>
        <v>0</v>
      </c>
      <c r="AW346" s="7"/>
    </row>
    <row r="347" spans="5:49" x14ac:dyDescent="0.25">
      <c r="E347" s="3">
        <v>110.9</v>
      </c>
      <c r="F347" s="3">
        <v>108.26</v>
      </c>
      <c r="G347" s="13">
        <f t="shared" si="195"/>
        <v>-1.3257407242637242E-2</v>
      </c>
      <c r="H347" s="13">
        <f t="shared" si="196"/>
        <v>-1.3756035346633833E-2</v>
      </c>
      <c r="I347" s="4">
        <f t="shared" si="197"/>
        <v>1.0243857380380565</v>
      </c>
      <c r="J347" s="5">
        <f t="shared" si="198"/>
        <v>750</v>
      </c>
      <c r="K347" s="4">
        <f t="shared" si="199"/>
        <v>1.0103997400064997</v>
      </c>
      <c r="L347" s="4">
        <f t="shared" si="200"/>
        <v>1.0131865736704446</v>
      </c>
      <c r="M347" s="4">
        <f t="shared" si="201"/>
        <v>1.0144658753709199</v>
      </c>
      <c r="N347" s="4">
        <f t="shared" si="202"/>
        <v>1.0828940432261467</v>
      </c>
      <c r="O347" s="4">
        <f t="shared" si="203"/>
        <v>1.0841512890982856</v>
      </c>
      <c r="P347" s="4">
        <f t="shared" si="204"/>
        <v>1.0857984017944764</v>
      </c>
      <c r="Q347" s="4">
        <f t="shared" si="205"/>
        <v>1.0501364138587117</v>
      </c>
      <c r="R347" s="5">
        <f t="shared" si="208"/>
        <v>0</v>
      </c>
      <c r="S347" s="3" t="str">
        <f t="shared" si="209"/>
        <v/>
      </c>
      <c r="T347" s="3" t="str">
        <f t="shared" si="210"/>
        <v/>
      </c>
      <c r="U347" s="5">
        <f t="shared" si="211"/>
        <v>0</v>
      </c>
      <c r="V347" s="3" t="str">
        <f t="shared" si="212"/>
        <v/>
      </c>
      <c r="W347" s="3" t="str">
        <f t="shared" si="213"/>
        <v/>
      </c>
      <c r="X347" s="5">
        <f t="shared" si="206"/>
        <v>0</v>
      </c>
      <c r="Y347" s="3" t="str">
        <f t="shared" si="214"/>
        <v/>
      </c>
      <c r="Z347" s="3" t="str">
        <f t="shared" si="215"/>
        <v/>
      </c>
      <c r="AA347" s="5" t="str">
        <f t="shared" si="207"/>
        <v>No action</v>
      </c>
      <c r="AB347" s="5" t="str">
        <f t="shared" si="232"/>
        <v xml:space="preserve"> </v>
      </c>
      <c r="AC347" s="5">
        <f t="shared" si="216"/>
        <v>0</v>
      </c>
      <c r="AD347" s="3" t="str">
        <f t="shared" si="217"/>
        <v/>
      </c>
      <c r="AE347" s="3" t="str">
        <f t="shared" si="218"/>
        <v/>
      </c>
      <c r="AF347" s="11">
        <f t="shared" si="219"/>
        <v>0</v>
      </c>
      <c r="AG347" s="3" t="str">
        <f t="shared" si="220"/>
        <v/>
      </c>
      <c r="AH347" s="3" t="str">
        <f t="shared" si="221"/>
        <v/>
      </c>
      <c r="AI347" s="11">
        <f t="shared" si="222"/>
        <v>0</v>
      </c>
      <c r="AJ347" s="11" t="str">
        <f t="shared" si="223"/>
        <v/>
      </c>
      <c r="AK347" s="11" t="str">
        <f t="shared" si="224"/>
        <v/>
      </c>
      <c r="AL347" s="11">
        <f t="shared" si="225"/>
        <v>0</v>
      </c>
      <c r="AM347" s="11" t="str">
        <f t="shared" si="226"/>
        <v/>
      </c>
      <c r="AN347" s="11" t="str">
        <f t="shared" si="227"/>
        <v/>
      </c>
      <c r="AO347" s="4">
        <f t="shared" si="228"/>
        <v>1.0141418806576761</v>
      </c>
      <c r="AP347" s="169"/>
      <c r="AQ347" s="170">
        <f t="shared" si="229"/>
        <v>0</v>
      </c>
      <c r="AR347" s="170">
        <f t="shared" si="194"/>
        <v>0</v>
      </c>
      <c r="AS347" s="7"/>
      <c r="AT347" s="4">
        <f t="shared" si="230"/>
        <v>1.034629595418437</v>
      </c>
      <c r="AU347" s="4"/>
      <c r="AV347" s="5">
        <f t="shared" si="231"/>
        <v>0</v>
      </c>
      <c r="AW347" s="7"/>
    </row>
    <row r="348" spans="5:49" x14ac:dyDescent="0.25">
      <c r="E348" s="3">
        <v>112.39</v>
      </c>
      <c r="F348" s="3">
        <v>109.77</v>
      </c>
      <c r="G348" s="13">
        <f t="shared" si="195"/>
        <v>6.0883518973003703E-2</v>
      </c>
      <c r="H348" s="13">
        <f t="shared" si="196"/>
        <v>6.4797749539237559E-2</v>
      </c>
      <c r="I348" s="4">
        <f t="shared" si="197"/>
        <v>1.0238680878199873</v>
      </c>
      <c r="J348" s="5">
        <f t="shared" si="198"/>
        <v>753</v>
      </c>
      <c r="K348" s="4">
        <f t="shared" si="199"/>
        <v>1.0103997400064997</v>
      </c>
      <c r="L348" s="4">
        <f t="shared" si="200"/>
        <v>1.0131865736704446</v>
      </c>
      <c r="M348" s="4">
        <f t="shared" si="201"/>
        <v>1.0144658753709199</v>
      </c>
      <c r="N348" s="4">
        <f t="shared" si="202"/>
        <v>1.0828940432261467</v>
      </c>
      <c r="O348" s="4">
        <f t="shared" si="203"/>
        <v>1.0841512890982856</v>
      </c>
      <c r="P348" s="4">
        <f t="shared" si="204"/>
        <v>1.0857984017944764</v>
      </c>
      <c r="Q348" s="4">
        <f t="shared" si="205"/>
        <v>1.0501364138587117</v>
      </c>
      <c r="R348" s="5">
        <f t="shared" si="208"/>
        <v>0</v>
      </c>
      <c r="S348" s="3" t="str">
        <f t="shared" si="209"/>
        <v/>
      </c>
      <c r="T348" s="3" t="str">
        <f t="shared" si="210"/>
        <v/>
      </c>
      <c r="U348" s="5">
        <f t="shared" si="211"/>
        <v>0</v>
      </c>
      <c r="V348" s="3" t="str">
        <f t="shared" si="212"/>
        <v/>
      </c>
      <c r="W348" s="3" t="str">
        <f t="shared" si="213"/>
        <v/>
      </c>
      <c r="X348" s="5">
        <f t="shared" si="206"/>
        <v>0</v>
      </c>
      <c r="Y348" s="3" t="str">
        <f t="shared" si="214"/>
        <v/>
      </c>
      <c r="Z348" s="3" t="str">
        <f t="shared" si="215"/>
        <v/>
      </c>
      <c r="AA348" s="5" t="str">
        <f t="shared" si="207"/>
        <v>No action</v>
      </c>
      <c r="AB348" s="5" t="str">
        <f t="shared" si="232"/>
        <v xml:space="preserve"> </v>
      </c>
      <c r="AC348" s="5">
        <f t="shared" si="216"/>
        <v>0</v>
      </c>
      <c r="AD348" s="3" t="str">
        <f t="shared" si="217"/>
        <v/>
      </c>
      <c r="AE348" s="3" t="str">
        <f t="shared" si="218"/>
        <v/>
      </c>
      <c r="AF348" s="11">
        <f t="shared" si="219"/>
        <v>0</v>
      </c>
      <c r="AG348" s="3" t="str">
        <f t="shared" si="220"/>
        <v/>
      </c>
      <c r="AH348" s="3" t="str">
        <f t="shared" si="221"/>
        <v/>
      </c>
      <c r="AI348" s="11">
        <f t="shared" si="222"/>
        <v>0</v>
      </c>
      <c r="AJ348" s="11" t="str">
        <f t="shared" si="223"/>
        <v/>
      </c>
      <c r="AK348" s="11" t="str">
        <f t="shared" si="224"/>
        <v/>
      </c>
      <c r="AL348" s="11">
        <f t="shared" si="225"/>
        <v>0</v>
      </c>
      <c r="AM348" s="11" t="str">
        <f t="shared" si="226"/>
        <v/>
      </c>
      <c r="AN348" s="11" t="str">
        <f t="shared" si="227"/>
        <v/>
      </c>
      <c r="AO348" s="4">
        <f t="shared" si="228"/>
        <v>1.0136294069417875</v>
      </c>
      <c r="AP348" s="169"/>
      <c r="AQ348" s="170">
        <f t="shared" si="229"/>
        <v>0</v>
      </c>
      <c r="AR348" s="170">
        <f t="shared" si="194"/>
        <v>0</v>
      </c>
      <c r="AS348" s="7"/>
      <c r="AT348" s="4">
        <f t="shared" si="230"/>
        <v>1.0341067686981871</v>
      </c>
      <c r="AU348" s="4"/>
      <c r="AV348" s="5">
        <f t="shared" si="231"/>
        <v>0</v>
      </c>
      <c r="AW348" s="7"/>
    </row>
    <row r="349" spans="5:49" x14ac:dyDescent="0.25">
      <c r="E349" s="3">
        <v>105.94</v>
      </c>
      <c r="F349" s="3">
        <v>103.09</v>
      </c>
      <c r="G349" s="13">
        <f t="shared" si="195"/>
        <v>3.3964473941050288E-2</v>
      </c>
      <c r="H349" s="13">
        <f t="shared" si="196"/>
        <v>3.3380112269446593E-2</v>
      </c>
      <c r="I349" s="4">
        <f t="shared" si="197"/>
        <v>1.0276457464351536</v>
      </c>
      <c r="J349" s="5">
        <f t="shared" si="198"/>
        <v>729</v>
      </c>
      <c r="K349" s="4">
        <f t="shared" si="199"/>
        <v>1.0103997400064997</v>
      </c>
      <c r="L349" s="4">
        <f t="shared" si="200"/>
        <v>1.0131865736704446</v>
      </c>
      <c r="M349" s="4">
        <f t="shared" si="201"/>
        <v>1.0144658753709199</v>
      </c>
      <c r="N349" s="4">
        <f t="shared" si="202"/>
        <v>1.0828940432261467</v>
      </c>
      <c r="O349" s="4">
        <f t="shared" si="203"/>
        <v>1.0841512890982856</v>
      </c>
      <c r="P349" s="4">
        <f t="shared" si="204"/>
        <v>1.0857984017944764</v>
      </c>
      <c r="Q349" s="4">
        <f t="shared" si="205"/>
        <v>1.0501364138587117</v>
      </c>
      <c r="R349" s="5">
        <f t="shared" si="208"/>
        <v>0</v>
      </c>
      <c r="S349" s="3" t="str">
        <f t="shared" si="209"/>
        <v/>
      </c>
      <c r="T349" s="3" t="str">
        <f t="shared" si="210"/>
        <v/>
      </c>
      <c r="U349" s="5">
        <f t="shared" si="211"/>
        <v>0</v>
      </c>
      <c r="V349" s="3" t="str">
        <f t="shared" si="212"/>
        <v/>
      </c>
      <c r="W349" s="3" t="str">
        <f t="shared" si="213"/>
        <v/>
      </c>
      <c r="X349" s="5">
        <f t="shared" si="206"/>
        <v>0</v>
      </c>
      <c r="Y349" s="3" t="str">
        <f t="shared" si="214"/>
        <v/>
      </c>
      <c r="Z349" s="3" t="str">
        <f t="shared" si="215"/>
        <v/>
      </c>
      <c r="AA349" s="5" t="str">
        <f t="shared" si="207"/>
        <v>No action</v>
      </c>
      <c r="AB349" s="5" t="str">
        <f t="shared" si="232"/>
        <v xml:space="preserve"> </v>
      </c>
      <c r="AC349" s="5">
        <f t="shared" si="216"/>
        <v>0</v>
      </c>
      <c r="AD349" s="3" t="str">
        <f t="shared" si="217"/>
        <v/>
      </c>
      <c r="AE349" s="3" t="str">
        <f t="shared" si="218"/>
        <v/>
      </c>
      <c r="AF349" s="11">
        <f t="shared" si="219"/>
        <v>0</v>
      </c>
      <c r="AG349" s="3" t="str">
        <f t="shared" si="220"/>
        <v/>
      </c>
      <c r="AH349" s="3" t="str">
        <f t="shared" si="221"/>
        <v/>
      </c>
      <c r="AI349" s="11">
        <f t="shared" si="222"/>
        <v>0</v>
      </c>
      <c r="AJ349" s="11" t="str">
        <f t="shared" si="223"/>
        <v/>
      </c>
      <c r="AK349" s="11" t="str">
        <f t="shared" si="224"/>
        <v/>
      </c>
      <c r="AL349" s="11">
        <f t="shared" si="225"/>
        <v>0</v>
      </c>
      <c r="AM349" s="11" t="str">
        <f t="shared" si="226"/>
        <v/>
      </c>
      <c r="AN349" s="11" t="str">
        <f t="shared" si="227"/>
        <v/>
      </c>
      <c r="AO349" s="4">
        <f t="shared" si="228"/>
        <v>1.0173692889708021</v>
      </c>
      <c r="AP349" s="169"/>
      <c r="AQ349" s="170">
        <f t="shared" si="229"/>
        <v>0</v>
      </c>
      <c r="AR349" s="170">
        <f t="shared" si="194"/>
        <v>0</v>
      </c>
      <c r="AS349" s="7"/>
      <c r="AT349" s="4">
        <f t="shared" si="230"/>
        <v>1.0379222038995051</v>
      </c>
      <c r="AU349" s="4"/>
      <c r="AV349" s="5">
        <f t="shared" si="231"/>
        <v>0</v>
      </c>
      <c r="AW349" s="7"/>
    </row>
    <row r="350" spans="5:49" x14ac:dyDescent="0.25">
      <c r="E350" s="3">
        <v>102.46</v>
      </c>
      <c r="F350" s="3">
        <v>99.76</v>
      </c>
      <c r="G350" s="13">
        <f t="shared" si="195"/>
        <v>-4.6972374662822114E-2</v>
      </c>
      <c r="H350" s="13">
        <f t="shared" si="196"/>
        <v>-5.6286065651310113E-2</v>
      </c>
      <c r="I350" s="4">
        <f t="shared" si="197"/>
        <v>1.0270649558941458</v>
      </c>
      <c r="J350" s="5">
        <f t="shared" si="198"/>
        <v>732</v>
      </c>
      <c r="K350" s="4">
        <f t="shared" si="199"/>
        <v>1.0103997400064997</v>
      </c>
      <c r="L350" s="4">
        <f t="shared" si="200"/>
        <v>1.0131865736704446</v>
      </c>
      <c r="M350" s="4">
        <f t="shared" si="201"/>
        <v>1.0144658753709199</v>
      </c>
      <c r="N350" s="4">
        <f t="shared" si="202"/>
        <v>1.0828940432261467</v>
      </c>
      <c r="O350" s="4">
        <f t="shared" si="203"/>
        <v>1.0841512890982856</v>
      </c>
      <c r="P350" s="4">
        <f t="shared" si="204"/>
        <v>1.0857984017944764</v>
      </c>
      <c r="Q350" s="4">
        <f t="shared" si="205"/>
        <v>1.0501364138587117</v>
      </c>
      <c r="R350" s="5">
        <f t="shared" si="208"/>
        <v>0</v>
      </c>
      <c r="S350" s="3" t="str">
        <f t="shared" si="209"/>
        <v/>
      </c>
      <c r="T350" s="3" t="str">
        <f t="shared" si="210"/>
        <v/>
      </c>
      <c r="U350" s="5">
        <f t="shared" si="211"/>
        <v>0</v>
      </c>
      <c r="V350" s="3" t="str">
        <f t="shared" si="212"/>
        <v/>
      </c>
      <c r="W350" s="3" t="str">
        <f t="shared" si="213"/>
        <v/>
      </c>
      <c r="X350" s="5">
        <f t="shared" si="206"/>
        <v>0</v>
      </c>
      <c r="Y350" s="3" t="str">
        <f t="shared" si="214"/>
        <v/>
      </c>
      <c r="Z350" s="3" t="str">
        <f t="shared" si="215"/>
        <v/>
      </c>
      <c r="AA350" s="5" t="str">
        <f t="shared" si="207"/>
        <v>No action</v>
      </c>
      <c r="AB350" s="5" t="str">
        <f t="shared" si="232"/>
        <v xml:space="preserve"> </v>
      </c>
      <c r="AC350" s="5">
        <f t="shared" si="216"/>
        <v>0</v>
      </c>
      <c r="AD350" s="3" t="str">
        <f t="shared" si="217"/>
        <v/>
      </c>
      <c r="AE350" s="3" t="str">
        <f t="shared" si="218"/>
        <v/>
      </c>
      <c r="AF350" s="11">
        <f t="shared" si="219"/>
        <v>0</v>
      </c>
      <c r="AG350" s="3" t="str">
        <f t="shared" si="220"/>
        <v/>
      </c>
      <c r="AH350" s="3" t="str">
        <f t="shared" si="221"/>
        <v/>
      </c>
      <c r="AI350" s="11">
        <f t="shared" si="222"/>
        <v>0</v>
      </c>
      <c r="AJ350" s="11" t="str">
        <f t="shared" si="223"/>
        <v/>
      </c>
      <c r="AK350" s="11" t="str">
        <f t="shared" si="224"/>
        <v/>
      </c>
      <c r="AL350" s="11">
        <f t="shared" si="225"/>
        <v>0</v>
      </c>
      <c r="AM350" s="11" t="str">
        <f t="shared" si="226"/>
        <v/>
      </c>
      <c r="AN350" s="11" t="str">
        <f t="shared" si="227"/>
        <v/>
      </c>
      <c r="AO350" s="4">
        <f t="shared" si="228"/>
        <v>1.0167943063352043</v>
      </c>
      <c r="AP350" s="169"/>
      <c r="AQ350" s="170">
        <f t="shared" si="229"/>
        <v>0</v>
      </c>
      <c r="AR350" s="170">
        <f t="shared" si="194"/>
        <v>0</v>
      </c>
      <c r="AS350" s="7"/>
      <c r="AT350" s="4">
        <f t="shared" si="230"/>
        <v>1.0373356054530873</v>
      </c>
      <c r="AU350" s="4"/>
      <c r="AV350" s="5">
        <f t="shared" si="231"/>
        <v>0</v>
      </c>
      <c r="AW350" s="7"/>
    </row>
    <row r="351" spans="5:49" x14ac:dyDescent="0.25">
      <c r="E351" s="3">
        <v>107.51</v>
      </c>
      <c r="F351" s="3">
        <v>105.71</v>
      </c>
      <c r="G351" s="13">
        <f t="shared" si="195"/>
        <v>5.5839925546763425E-4</v>
      </c>
      <c r="H351" s="13">
        <f t="shared" si="196"/>
        <v>-3.9574107226986177E-3</v>
      </c>
      <c r="I351" s="4">
        <f t="shared" si="197"/>
        <v>1.0170277173398923</v>
      </c>
      <c r="J351" s="5">
        <f t="shared" si="198"/>
        <v>799</v>
      </c>
      <c r="K351" s="4">
        <f t="shared" si="199"/>
        <v>1.0103997400064997</v>
      </c>
      <c r="L351" s="4">
        <f t="shared" si="200"/>
        <v>1.0131865736704446</v>
      </c>
      <c r="M351" s="4">
        <f t="shared" si="201"/>
        <v>1.0144658753709199</v>
      </c>
      <c r="N351" s="4">
        <f t="shared" si="202"/>
        <v>1.0828940432261467</v>
      </c>
      <c r="O351" s="4">
        <f t="shared" si="203"/>
        <v>1.0841512890982856</v>
      </c>
      <c r="P351" s="4">
        <f t="shared" si="204"/>
        <v>1.0857984017944764</v>
      </c>
      <c r="Q351" s="4">
        <f t="shared" si="205"/>
        <v>1.0501364138587117</v>
      </c>
      <c r="R351" s="5">
        <f t="shared" si="208"/>
        <v>1</v>
      </c>
      <c r="S351" s="3">
        <f t="shared" si="209"/>
        <v>107.51</v>
      </c>
      <c r="T351" s="3">
        <f t="shared" si="210"/>
        <v>105.71</v>
      </c>
      <c r="U351" s="5">
        <f t="shared" si="211"/>
        <v>0</v>
      </c>
      <c r="V351" s="3" t="str">
        <f t="shared" si="212"/>
        <v/>
      </c>
      <c r="W351" s="3" t="str">
        <f t="shared" si="213"/>
        <v/>
      </c>
      <c r="X351" s="5">
        <f t="shared" si="206"/>
        <v>0</v>
      </c>
      <c r="Y351" s="3" t="str">
        <f t="shared" si="214"/>
        <v/>
      </c>
      <c r="Z351" s="3" t="str">
        <f t="shared" si="215"/>
        <v/>
      </c>
      <c r="AA351" s="5" t="str">
        <f t="shared" si="207"/>
        <v>No action</v>
      </c>
      <c r="AB351" s="5" t="str">
        <f t="shared" si="232"/>
        <v xml:space="preserve"> </v>
      </c>
      <c r="AC351" s="5">
        <f t="shared" si="216"/>
        <v>1</v>
      </c>
      <c r="AD351" s="3">
        <f t="shared" si="217"/>
        <v>107.51</v>
      </c>
      <c r="AE351" s="3">
        <f t="shared" si="218"/>
        <v>105.71</v>
      </c>
      <c r="AF351" s="11">
        <f t="shared" si="219"/>
        <v>0</v>
      </c>
      <c r="AG351" s="3" t="str">
        <f t="shared" si="220"/>
        <v/>
      </c>
      <c r="AH351" s="3" t="str">
        <f t="shared" si="221"/>
        <v/>
      </c>
      <c r="AI351" s="11">
        <f t="shared" si="222"/>
        <v>0</v>
      </c>
      <c r="AJ351" s="11" t="str">
        <f t="shared" si="223"/>
        <v/>
      </c>
      <c r="AK351" s="11" t="str">
        <f t="shared" si="224"/>
        <v/>
      </c>
      <c r="AL351" s="11">
        <f t="shared" si="225"/>
        <v>0</v>
      </c>
      <c r="AM351" s="11" t="str">
        <f t="shared" si="226"/>
        <v/>
      </c>
      <c r="AN351" s="11" t="str">
        <f t="shared" si="227"/>
        <v/>
      </c>
      <c r="AO351" s="4">
        <f t="shared" si="228"/>
        <v>1.0068574401664934</v>
      </c>
      <c r="AP351" s="169">
        <f>IF(I351&gt;MAX($I$350:I350),AO351,MAX($AO$350:AO350))</f>
        <v>1.0167943063352043</v>
      </c>
      <c r="AQ351" s="170">
        <f t="shared" si="229"/>
        <v>1</v>
      </c>
      <c r="AR351" s="170">
        <f t="shared" si="194"/>
        <v>1</v>
      </c>
      <c r="AS351" s="7"/>
      <c r="AT351" s="4">
        <f t="shared" si="230"/>
        <v>1.0271979945132912</v>
      </c>
      <c r="AU351" s="4"/>
      <c r="AV351" s="5">
        <f t="shared" si="231"/>
        <v>0</v>
      </c>
      <c r="AW351" s="7"/>
    </row>
    <row r="352" spans="5:49" x14ac:dyDescent="0.25">
      <c r="E352" s="3">
        <v>107.45</v>
      </c>
      <c r="F352" s="3">
        <v>106.13</v>
      </c>
      <c r="G352" s="13">
        <f t="shared" si="195"/>
        <v>-3.6754818467055084E-2</v>
      </c>
      <c r="H352" s="13">
        <f t="shared" si="196"/>
        <v>-3.9460584668295717E-2</v>
      </c>
      <c r="I352" s="4">
        <f t="shared" si="197"/>
        <v>1.0124375765570528</v>
      </c>
      <c r="J352" s="5">
        <f t="shared" si="198"/>
        <v>829</v>
      </c>
      <c r="K352" s="4">
        <f t="shared" si="199"/>
        <v>1.0103997400064997</v>
      </c>
      <c r="L352" s="4">
        <f t="shared" si="200"/>
        <v>1.0131865736704446</v>
      </c>
      <c r="M352" s="4">
        <f t="shared" si="201"/>
        <v>1.0144658753709199</v>
      </c>
      <c r="N352" s="4">
        <f t="shared" si="202"/>
        <v>1.0828940432261467</v>
      </c>
      <c r="O352" s="4">
        <f t="shared" si="203"/>
        <v>1.0841512890982856</v>
      </c>
      <c r="P352" s="4">
        <f t="shared" si="204"/>
        <v>1.0857984017944764</v>
      </c>
      <c r="Q352" s="4">
        <f t="shared" si="205"/>
        <v>1.0501364138587117</v>
      </c>
      <c r="R352" s="5">
        <f t="shared" si="208"/>
        <v>0</v>
      </c>
      <c r="S352" s="3" t="str">
        <f t="shared" si="209"/>
        <v/>
      </c>
      <c r="T352" s="3" t="str">
        <f t="shared" si="210"/>
        <v/>
      </c>
      <c r="U352" s="5">
        <f t="shared" si="211"/>
        <v>0</v>
      </c>
      <c r="V352" s="3" t="str">
        <f t="shared" si="212"/>
        <v/>
      </c>
      <c r="W352" s="3" t="str">
        <f t="shared" si="213"/>
        <v/>
      </c>
      <c r="X352" s="5">
        <f t="shared" si="206"/>
        <v>0</v>
      </c>
      <c r="Y352" s="3" t="str">
        <f t="shared" si="214"/>
        <v/>
      </c>
      <c r="Z352" s="3" t="str">
        <f t="shared" si="215"/>
        <v/>
      </c>
      <c r="AA352" s="5" t="str">
        <f t="shared" si="207"/>
        <v>BUY BRENT, SELL WTI</v>
      </c>
      <c r="AB352" s="5" t="str">
        <f t="shared" si="232"/>
        <v>BUY BRENT, SELL WTI</v>
      </c>
      <c r="AC352" s="5">
        <f t="shared" si="216"/>
        <v>0</v>
      </c>
      <c r="AD352" s="3" t="str">
        <f t="shared" si="217"/>
        <v/>
      </c>
      <c r="AE352" s="3" t="str">
        <f t="shared" si="218"/>
        <v/>
      </c>
      <c r="AF352" s="11">
        <f t="shared" si="219"/>
        <v>0</v>
      </c>
      <c r="AG352" s="3" t="str">
        <f t="shared" si="220"/>
        <v/>
      </c>
      <c r="AH352" s="3" t="str">
        <f t="shared" si="221"/>
        <v/>
      </c>
      <c r="AI352" s="11">
        <f t="shared" si="222"/>
        <v>1</v>
      </c>
      <c r="AJ352" s="11">
        <f t="shared" si="223"/>
        <v>107.45</v>
      </c>
      <c r="AK352" s="11">
        <f t="shared" si="224"/>
        <v>106.13</v>
      </c>
      <c r="AL352" s="11">
        <f t="shared" si="225"/>
        <v>0</v>
      </c>
      <c r="AM352" s="11" t="str">
        <f t="shared" si="226"/>
        <v/>
      </c>
      <c r="AN352" s="11" t="str">
        <f t="shared" si="227"/>
        <v/>
      </c>
      <c r="AO352" s="4">
        <f t="shared" si="228"/>
        <v>1.0023132007914823</v>
      </c>
      <c r="AP352" s="169"/>
      <c r="AQ352" s="170">
        <f t="shared" si="229"/>
        <v>0</v>
      </c>
      <c r="AR352" s="170">
        <f t="shared" si="194"/>
        <v>0</v>
      </c>
      <c r="AS352" s="7"/>
      <c r="AT352" s="4">
        <f t="shared" si="230"/>
        <v>1.0225619523226233</v>
      </c>
      <c r="AU352" s="4"/>
      <c r="AV352" s="5">
        <f t="shared" si="231"/>
        <v>0</v>
      </c>
      <c r="AW352" s="7"/>
    </row>
    <row r="353" spans="5:49" x14ac:dyDescent="0.25">
      <c r="E353" s="3">
        <v>111.55</v>
      </c>
      <c r="F353" s="3">
        <v>110.49</v>
      </c>
      <c r="G353" s="13">
        <f t="shared" si="195"/>
        <v>-2.354691876750703E-2</v>
      </c>
      <c r="H353" s="13">
        <f t="shared" si="196"/>
        <v>-3.2486865148861677E-2</v>
      </c>
      <c r="I353" s="4">
        <f t="shared" si="197"/>
        <v>1.009593628382659</v>
      </c>
      <c r="J353" s="5">
        <f t="shared" si="198"/>
        <v>841</v>
      </c>
      <c r="K353" s="4">
        <f t="shared" si="199"/>
        <v>1.0103997400064997</v>
      </c>
      <c r="L353" s="4">
        <f t="shared" si="200"/>
        <v>1.0131865736704446</v>
      </c>
      <c r="M353" s="4">
        <f t="shared" si="201"/>
        <v>1.0144658753709199</v>
      </c>
      <c r="N353" s="4">
        <f t="shared" si="202"/>
        <v>1.0828940432261467</v>
      </c>
      <c r="O353" s="4">
        <f t="shared" si="203"/>
        <v>1.0841512890982856</v>
      </c>
      <c r="P353" s="4">
        <f t="shared" si="204"/>
        <v>1.0857984017944764</v>
      </c>
      <c r="Q353" s="4">
        <f t="shared" si="205"/>
        <v>1.0501364138587117</v>
      </c>
      <c r="R353" s="5">
        <f t="shared" si="208"/>
        <v>0</v>
      </c>
      <c r="S353" s="3" t="str">
        <f t="shared" si="209"/>
        <v/>
      </c>
      <c r="T353" s="3" t="str">
        <f t="shared" si="210"/>
        <v/>
      </c>
      <c r="U353" s="5">
        <f t="shared" si="211"/>
        <v>0</v>
      </c>
      <c r="V353" s="3" t="str">
        <f t="shared" si="212"/>
        <v/>
      </c>
      <c r="W353" s="3" t="str">
        <f t="shared" si="213"/>
        <v/>
      </c>
      <c r="X353" s="5">
        <f t="shared" si="206"/>
        <v>0</v>
      </c>
      <c r="Y353" s="3" t="str">
        <f t="shared" si="214"/>
        <v/>
      </c>
      <c r="Z353" s="3" t="str">
        <f t="shared" si="215"/>
        <v/>
      </c>
      <c r="AA353" s="5" t="str">
        <f t="shared" si="207"/>
        <v>BUY BRENT, SELL WTI</v>
      </c>
      <c r="AB353" s="5" t="str">
        <f t="shared" si="232"/>
        <v xml:space="preserve"> </v>
      </c>
      <c r="AC353" s="5">
        <f t="shared" si="216"/>
        <v>0</v>
      </c>
      <c r="AD353" s="3" t="str">
        <f t="shared" si="217"/>
        <v/>
      </c>
      <c r="AE353" s="3" t="str">
        <f t="shared" si="218"/>
        <v/>
      </c>
      <c r="AF353" s="11">
        <f t="shared" si="219"/>
        <v>0</v>
      </c>
      <c r="AG353" s="3" t="str">
        <f t="shared" si="220"/>
        <v/>
      </c>
      <c r="AH353" s="3" t="str">
        <f t="shared" si="221"/>
        <v/>
      </c>
      <c r="AI353" s="11">
        <f t="shared" si="222"/>
        <v>0</v>
      </c>
      <c r="AJ353" s="11" t="str">
        <f t="shared" si="223"/>
        <v/>
      </c>
      <c r="AK353" s="11" t="str">
        <f t="shared" si="224"/>
        <v/>
      </c>
      <c r="AL353" s="11">
        <f t="shared" si="225"/>
        <v>0</v>
      </c>
      <c r="AM353" s="11" t="str">
        <f t="shared" si="226"/>
        <v/>
      </c>
      <c r="AN353" s="11" t="str">
        <f t="shared" si="227"/>
        <v/>
      </c>
      <c r="AO353" s="4">
        <f t="shared" si="228"/>
        <v>0.99949769209883244</v>
      </c>
      <c r="AP353" s="169"/>
      <c r="AQ353" s="170">
        <f t="shared" si="229"/>
        <v>0</v>
      </c>
      <c r="AR353" s="170">
        <f t="shared" si="194"/>
        <v>0</v>
      </c>
      <c r="AS353" s="7"/>
      <c r="AT353" s="4">
        <f t="shared" si="230"/>
        <v>1.0196895646664856</v>
      </c>
      <c r="AU353" s="4"/>
      <c r="AV353" s="5">
        <f t="shared" si="231"/>
        <v>0</v>
      </c>
      <c r="AW353" s="7"/>
    </row>
    <row r="354" spans="5:49" x14ac:dyDescent="0.25">
      <c r="E354" s="3">
        <v>114.24</v>
      </c>
      <c r="F354" s="3">
        <v>114.2</v>
      </c>
      <c r="G354" s="13">
        <f t="shared" si="195"/>
        <v>2.063789868667909E-2</v>
      </c>
      <c r="H354" s="13">
        <f t="shared" si="196"/>
        <v>1.6014234875444844E-2</v>
      </c>
      <c r="I354" s="4">
        <f t="shared" si="197"/>
        <v>1.0003502626970227</v>
      </c>
      <c r="J354" s="5">
        <f t="shared" si="198"/>
        <v>856</v>
      </c>
      <c r="K354" s="4">
        <f t="shared" si="199"/>
        <v>1.0103997400064997</v>
      </c>
      <c r="L354" s="4">
        <f t="shared" si="200"/>
        <v>1.0131865736704446</v>
      </c>
      <c r="M354" s="4">
        <f t="shared" si="201"/>
        <v>1.0144658753709199</v>
      </c>
      <c r="N354" s="4">
        <f t="shared" si="202"/>
        <v>1.0828940432261467</v>
      </c>
      <c r="O354" s="4">
        <f t="shared" si="203"/>
        <v>1.0841512890982856</v>
      </c>
      <c r="P354" s="4">
        <f t="shared" si="204"/>
        <v>1.0857984017944764</v>
      </c>
      <c r="Q354" s="4">
        <f t="shared" si="205"/>
        <v>1.0501364138587117</v>
      </c>
      <c r="R354" s="5">
        <f t="shared" si="208"/>
        <v>0</v>
      </c>
      <c r="S354" s="3" t="str">
        <f t="shared" si="209"/>
        <v/>
      </c>
      <c r="T354" s="3" t="str">
        <f t="shared" si="210"/>
        <v/>
      </c>
      <c r="U354" s="5">
        <f t="shared" si="211"/>
        <v>0</v>
      </c>
      <c r="V354" s="3" t="str">
        <f t="shared" si="212"/>
        <v/>
      </c>
      <c r="W354" s="3" t="str">
        <f t="shared" si="213"/>
        <v/>
      </c>
      <c r="X354" s="5">
        <f t="shared" si="206"/>
        <v>0</v>
      </c>
      <c r="Y354" s="3" t="str">
        <f t="shared" si="214"/>
        <v/>
      </c>
      <c r="Z354" s="3" t="str">
        <f t="shared" si="215"/>
        <v/>
      </c>
      <c r="AA354" s="5" t="str">
        <f t="shared" si="207"/>
        <v>BUY BRENT, SELL WTI</v>
      </c>
      <c r="AB354" s="5" t="str">
        <f t="shared" si="232"/>
        <v xml:space="preserve"> </v>
      </c>
      <c r="AC354" s="5">
        <f t="shared" si="216"/>
        <v>0</v>
      </c>
      <c r="AD354" s="3" t="str">
        <f t="shared" si="217"/>
        <v/>
      </c>
      <c r="AE354" s="3" t="str">
        <f t="shared" si="218"/>
        <v/>
      </c>
      <c r="AF354" s="11">
        <f t="shared" si="219"/>
        <v>0</v>
      </c>
      <c r="AG354" s="3" t="str">
        <f t="shared" si="220"/>
        <v/>
      </c>
      <c r="AH354" s="3" t="str">
        <f t="shared" si="221"/>
        <v/>
      </c>
      <c r="AI354" s="11">
        <f t="shared" si="222"/>
        <v>0</v>
      </c>
      <c r="AJ354" s="11" t="str">
        <f t="shared" si="223"/>
        <v/>
      </c>
      <c r="AK354" s="11" t="str">
        <f t="shared" si="224"/>
        <v/>
      </c>
      <c r="AL354" s="11">
        <f t="shared" si="225"/>
        <v>0</v>
      </c>
      <c r="AM354" s="11" t="str">
        <f t="shared" si="226"/>
        <v/>
      </c>
      <c r="AN354" s="11" t="str">
        <f t="shared" si="227"/>
        <v/>
      </c>
      <c r="AO354" s="4">
        <f t="shared" si="228"/>
        <v>0.9903467600700524</v>
      </c>
      <c r="AP354" s="169"/>
      <c r="AQ354" s="170">
        <f t="shared" si="229"/>
        <v>0</v>
      </c>
      <c r="AR354" s="170">
        <f t="shared" si="194"/>
        <v>0</v>
      </c>
      <c r="AS354" s="7"/>
      <c r="AT354" s="4">
        <f t="shared" si="230"/>
        <v>1.0103537653239929</v>
      </c>
      <c r="AU354" s="4"/>
      <c r="AV354" s="5">
        <f t="shared" si="231"/>
        <v>0</v>
      </c>
      <c r="AW354" s="7"/>
    </row>
    <row r="355" spans="5:49" x14ac:dyDescent="0.25">
      <c r="E355" s="3">
        <v>111.93</v>
      </c>
      <c r="F355" s="3">
        <v>112.4</v>
      </c>
      <c r="G355" s="13">
        <f t="shared" si="195"/>
        <v>2.5845477041517739E-2</v>
      </c>
      <c r="H355" s="13">
        <f t="shared" si="196"/>
        <v>2.564102564102555E-2</v>
      </c>
      <c r="I355" s="4">
        <f t="shared" si="197"/>
        <v>0.99581850533807825</v>
      </c>
      <c r="J355" s="5">
        <f t="shared" si="198"/>
        <v>857</v>
      </c>
      <c r="K355" s="4">
        <f t="shared" si="199"/>
        <v>1.0103997400064997</v>
      </c>
      <c r="L355" s="4">
        <f t="shared" si="200"/>
        <v>1.0131865736704446</v>
      </c>
      <c r="M355" s="4">
        <f t="shared" si="201"/>
        <v>1.0144658753709199</v>
      </c>
      <c r="N355" s="4">
        <f t="shared" si="202"/>
        <v>1.0828940432261467</v>
      </c>
      <c r="O355" s="4">
        <f t="shared" si="203"/>
        <v>1.0841512890982856</v>
      </c>
      <c r="P355" s="4">
        <f t="shared" si="204"/>
        <v>1.0857984017944764</v>
      </c>
      <c r="Q355" s="4">
        <f t="shared" si="205"/>
        <v>1.0501364138587117</v>
      </c>
      <c r="R355" s="5">
        <f t="shared" si="208"/>
        <v>0</v>
      </c>
      <c r="S355" s="3" t="str">
        <f t="shared" si="209"/>
        <v/>
      </c>
      <c r="T355" s="3" t="str">
        <f t="shared" si="210"/>
        <v/>
      </c>
      <c r="U355" s="5">
        <f t="shared" si="211"/>
        <v>0</v>
      </c>
      <c r="V355" s="3" t="str">
        <f t="shared" si="212"/>
        <v/>
      </c>
      <c r="W355" s="3" t="str">
        <f t="shared" si="213"/>
        <v/>
      </c>
      <c r="X355" s="5">
        <f t="shared" si="206"/>
        <v>0</v>
      </c>
      <c r="Y355" s="3" t="str">
        <f t="shared" si="214"/>
        <v/>
      </c>
      <c r="Z355" s="3" t="str">
        <f t="shared" si="215"/>
        <v/>
      </c>
      <c r="AA355" s="5" t="str">
        <f t="shared" si="207"/>
        <v>BUY BRENT, SELL WTI</v>
      </c>
      <c r="AB355" s="5" t="str">
        <f t="shared" si="232"/>
        <v xml:space="preserve"> </v>
      </c>
      <c r="AC355" s="5">
        <f t="shared" si="216"/>
        <v>0</v>
      </c>
      <c r="AD355" s="3" t="str">
        <f t="shared" si="217"/>
        <v/>
      </c>
      <c r="AE355" s="3" t="str">
        <f t="shared" si="218"/>
        <v/>
      </c>
      <c r="AF355" s="11">
        <f t="shared" si="219"/>
        <v>0</v>
      </c>
      <c r="AG355" s="3" t="str">
        <f t="shared" si="220"/>
        <v/>
      </c>
      <c r="AH355" s="3" t="str">
        <f t="shared" si="221"/>
        <v/>
      </c>
      <c r="AI355" s="11">
        <f t="shared" si="222"/>
        <v>0</v>
      </c>
      <c r="AJ355" s="11" t="str">
        <f t="shared" si="223"/>
        <v/>
      </c>
      <c r="AK355" s="11" t="str">
        <f t="shared" si="224"/>
        <v/>
      </c>
      <c r="AL355" s="11">
        <f t="shared" si="225"/>
        <v>0</v>
      </c>
      <c r="AM355" s="11" t="str">
        <f t="shared" si="226"/>
        <v/>
      </c>
      <c r="AN355" s="11" t="str">
        <f t="shared" si="227"/>
        <v/>
      </c>
      <c r="AO355" s="4">
        <f t="shared" si="228"/>
        <v>0.9858603202846975</v>
      </c>
      <c r="AP355" s="169"/>
      <c r="AQ355" s="170">
        <f t="shared" si="229"/>
        <v>0</v>
      </c>
      <c r="AR355" s="170">
        <f t="shared" si="194"/>
        <v>0</v>
      </c>
      <c r="AS355" s="7"/>
      <c r="AT355" s="4">
        <f t="shared" si="230"/>
        <v>1.0057766903914591</v>
      </c>
      <c r="AU355" s="4"/>
      <c r="AV355" s="5">
        <f t="shared" si="231"/>
        <v>0</v>
      </c>
      <c r="AW355" s="7"/>
    </row>
    <row r="356" spans="5:49" x14ac:dyDescent="0.25">
      <c r="E356" s="3">
        <v>109.11</v>
      </c>
      <c r="F356" s="3">
        <v>109.59</v>
      </c>
      <c r="G356" s="13">
        <f t="shared" si="195"/>
        <v>-2.6151374509103986E-2</v>
      </c>
      <c r="H356" s="13">
        <f t="shared" si="196"/>
        <v>-2.7300027300026786E-3</v>
      </c>
      <c r="I356" s="4">
        <f t="shared" si="197"/>
        <v>0.99562003832466461</v>
      </c>
      <c r="J356" s="5">
        <f t="shared" si="198"/>
        <v>858</v>
      </c>
      <c r="K356" s="4">
        <f t="shared" si="199"/>
        <v>1.0103997400064997</v>
      </c>
      <c r="L356" s="4">
        <f t="shared" si="200"/>
        <v>1.0131865736704446</v>
      </c>
      <c r="M356" s="4">
        <f t="shared" si="201"/>
        <v>1.0144658753709199</v>
      </c>
      <c r="N356" s="4">
        <f t="shared" si="202"/>
        <v>1.0828940432261467</v>
      </c>
      <c r="O356" s="4">
        <f t="shared" si="203"/>
        <v>1.0841512890982856</v>
      </c>
      <c r="P356" s="4">
        <f t="shared" si="204"/>
        <v>1.0857984017944764</v>
      </c>
      <c r="Q356" s="4">
        <f t="shared" si="205"/>
        <v>1.0501364138587117</v>
      </c>
      <c r="R356" s="5">
        <f t="shared" si="208"/>
        <v>1</v>
      </c>
      <c r="S356" s="3">
        <f t="shared" si="209"/>
        <v>109.11</v>
      </c>
      <c r="T356" s="3">
        <f t="shared" si="210"/>
        <v>109.59</v>
      </c>
      <c r="U356" s="5">
        <f t="shared" si="211"/>
        <v>0</v>
      </c>
      <c r="V356" s="3" t="str">
        <f t="shared" si="212"/>
        <v/>
      </c>
      <c r="W356" s="3" t="str">
        <f t="shared" si="213"/>
        <v/>
      </c>
      <c r="X356" s="5">
        <f t="shared" si="206"/>
        <v>0</v>
      </c>
      <c r="Y356" s="3" t="str">
        <f t="shared" si="214"/>
        <v/>
      </c>
      <c r="Z356" s="3" t="str">
        <f t="shared" si="215"/>
        <v/>
      </c>
      <c r="AA356" s="5" t="str">
        <f t="shared" si="207"/>
        <v>BUY BRENT, SELL WTI</v>
      </c>
      <c r="AB356" s="5" t="str">
        <f t="shared" si="232"/>
        <v xml:space="preserve"> </v>
      </c>
      <c r="AC356" s="5">
        <f t="shared" si="216"/>
        <v>1</v>
      </c>
      <c r="AD356" s="3">
        <f t="shared" si="217"/>
        <v>109.11</v>
      </c>
      <c r="AE356" s="3">
        <f t="shared" si="218"/>
        <v>109.59</v>
      </c>
      <c r="AF356" s="11">
        <f t="shared" si="219"/>
        <v>0</v>
      </c>
      <c r="AG356" s="3" t="str">
        <f t="shared" si="220"/>
        <v/>
      </c>
      <c r="AH356" s="3" t="str">
        <f t="shared" si="221"/>
        <v/>
      </c>
      <c r="AI356" s="11">
        <f t="shared" si="222"/>
        <v>1</v>
      </c>
      <c r="AJ356" s="11">
        <f t="shared" si="223"/>
        <v>109.11</v>
      </c>
      <c r="AK356" s="11">
        <f t="shared" si="224"/>
        <v>109.59</v>
      </c>
      <c r="AL356" s="11">
        <f t="shared" si="225"/>
        <v>0</v>
      </c>
      <c r="AM356" s="11" t="str">
        <f t="shared" si="226"/>
        <v/>
      </c>
      <c r="AN356" s="11" t="str">
        <f t="shared" si="227"/>
        <v/>
      </c>
      <c r="AO356" s="4">
        <f t="shared" si="228"/>
        <v>0.98566383794141799</v>
      </c>
      <c r="AP356" s="169">
        <f>IF(I356&gt;MAX($I$355:I355),AO356,MAX($AO$355:AO355))</f>
        <v>0.9858603202846975</v>
      </c>
      <c r="AQ356" s="170">
        <f t="shared" si="229"/>
        <v>1</v>
      </c>
      <c r="AR356" s="170">
        <f t="shared" si="194"/>
        <v>0</v>
      </c>
      <c r="AS356" s="7"/>
      <c r="AT356" s="4">
        <f t="shared" si="230"/>
        <v>1.0055762387079112</v>
      </c>
      <c r="AU356" s="4"/>
      <c r="AV356" s="5">
        <f t="shared" si="231"/>
        <v>0</v>
      </c>
      <c r="AW356" s="7"/>
    </row>
    <row r="357" spans="5:49" x14ac:dyDescent="0.25">
      <c r="E357" s="3">
        <v>112.04</v>
      </c>
      <c r="F357" s="3">
        <v>109.89</v>
      </c>
      <c r="G357" s="13">
        <f t="shared" si="195"/>
        <v>-4.5313194135938595E-3</v>
      </c>
      <c r="H357" s="13">
        <f t="shared" si="196"/>
        <v>-3.5364526659412698E-3</v>
      </c>
      <c r="I357" s="4">
        <f t="shared" si="197"/>
        <v>1.0195650195650197</v>
      </c>
      <c r="J357" s="5">
        <f t="shared" si="198"/>
        <v>782</v>
      </c>
      <c r="K357" s="4">
        <f t="shared" si="199"/>
        <v>1.0103997400064997</v>
      </c>
      <c r="L357" s="4">
        <f t="shared" si="200"/>
        <v>1.0131865736704446</v>
      </c>
      <c r="M357" s="4">
        <f t="shared" si="201"/>
        <v>1.0144658753709199</v>
      </c>
      <c r="N357" s="4">
        <f t="shared" si="202"/>
        <v>1.0828940432261467</v>
      </c>
      <c r="O357" s="4">
        <f t="shared" si="203"/>
        <v>1.0841512890982856</v>
      </c>
      <c r="P357" s="4">
        <f t="shared" si="204"/>
        <v>1.0857984017944764</v>
      </c>
      <c r="Q357" s="4">
        <f t="shared" si="205"/>
        <v>1.0501364138587117</v>
      </c>
      <c r="R357" s="5">
        <f t="shared" si="208"/>
        <v>0</v>
      </c>
      <c r="S357" s="3" t="str">
        <f t="shared" si="209"/>
        <v/>
      </c>
      <c r="T357" s="3" t="str">
        <f t="shared" si="210"/>
        <v/>
      </c>
      <c r="U357" s="5">
        <f t="shared" si="211"/>
        <v>0</v>
      </c>
      <c r="V357" s="3" t="str">
        <f t="shared" si="212"/>
        <v/>
      </c>
      <c r="W357" s="3" t="str">
        <f t="shared" si="213"/>
        <v/>
      </c>
      <c r="X357" s="5">
        <f t="shared" si="206"/>
        <v>0</v>
      </c>
      <c r="Y357" s="3" t="str">
        <f t="shared" si="214"/>
        <v/>
      </c>
      <c r="Z357" s="3" t="str">
        <f t="shared" si="215"/>
        <v/>
      </c>
      <c r="AA357" s="5" t="str">
        <f t="shared" si="207"/>
        <v>No action</v>
      </c>
      <c r="AB357" s="5" t="str">
        <f t="shared" si="232"/>
        <v>No action</v>
      </c>
      <c r="AC357" s="5">
        <f t="shared" si="216"/>
        <v>0</v>
      </c>
      <c r="AD357" s="3" t="str">
        <f t="shared" si="217"/>
        <v/>
      </c>
      <c r="AE357" s="3" t="str">
        <f t="shared" si="218"/>
        <v/>
      </c>
      <c r="AF357" s="11">
        <f t="shared" si="219"/>
        <v>0</v>
      </c>
      <c r="AG357" s="3" t="str">
        <f t="shared" si="220"/>
        <v/>
      </c>
      <c r="AH357" s="3" t="str">
        <f t="shared" si="221"/>
        <v/>
      </c>
      <c r="AI357" s="11">
        <f t="shared" si="222"/>
        <v>0</v>
      </c>
      <c r="AJ357" s="11" t="str">
        <f t="shared" si="223"/>
        <v/>
      </c>
      <c r="AK357" s="11" t="str">
        <f t="shared" si="224"/>
        <v/>
      </c>
      <c r="AL357" s="11">
        <f t="shared" si="225"/>
        <v>0</v>
      </c>
      <c r="AM357" s="11" t="str">
        <f t="shared" si="226"/>
        <v/>
      </c>
      <c r="AN357" s="11" t="str">
        <f t="shared" si="227"/>
        <v/>
      </c>
      <c r="AO357" s="4">
        <f t="shared" si="228"/>
        <v>1.0093693693693695</v>
      </c>
      <c r="AP357" s="169">
        <f>IF(I357&gt;MAX($I$355:I356),AO357,MAX($AO$355:AO356))</f>
        <v>1.0093693693693695</v>
      </c>
      <c r="AQ357" s="170">
        <f t="shared" si="229"/>
        <v>0</v>
      </c>
      <c r="AR357" s="170">
        <f t="shared" si="194"/>
        <v>0</v>
      </c>
      <c r="AS357" s="7"/>
      <c r="AT357" s="4">
        <f t="shared" si="230"/>
        <v>1.0297606697606698</v>
      </c>
      <c r="AU357" s="4"/>
      <c r="AV357" s="5">
        <f t="shared" si="231"/>
        <v>0</v>
      </c>
      <c r="AW357" s="7"/>
    </row>
    <row r="358" spans="5:49" x14ac:dyDescent="0.25">
      <c r="E358" s="3">
        <v>112.55</v>
      </c>
      <c r="F358" s="3">
        <v>110.28</v>
      </c>
      <c r="G358" s="13">
        <f t="shared" si="195"/>
        <v>-7.6706048315994257E-3</v>
      </c>
      <c r="H358" s="13">
        <f t="shared" si="196"/>
        <v>-9.0670051681951414E-5</v>
      </c>
      <c r="I358" s="4">
        <f t="shared" si="197"/>
        <v>1.0205839680812476</v>
      </c>
      <c r="J358" s="5">
        <f t="shared" si="198"/>
        <v>776</v>
      </c>
      <c r="K358" s="4">
        <f t="shared" si="199"/>
        <v>1.0103997400064997</v>
      </c>
      <c r="L358" s="4">
        <f t="shared" si="200"/>
        <v>1.0131865736704446</v>
      </c>
      <c r="M358" s="4">
        <f t="shared" si="201"/>
        <v>1.0144658753709199</v>
      </c>
      <c r="N358" s="4">
        <f t="shared" si="202"/>
        <v>1.0828940432261467</v>
      </c>
      <c r="O358" s="4">
        <f t="shared" si="203"/>
        <v>1.0841512890982856</v>
      </c>
      <c r="P358" s="4">
        <f t="shared" si="204"/>
        <v>1.0857984017944764</v>
      </c>
      <c r="Q358" s="4">
        <f t="shared" si="205"/>
        <v>1.0501364138587117</v>
      </c>
      <c r="R358" s="5">
        <f t="shared" si="208"/>
        <v>0</v>
      </c>
      <c r="S358" s="3" t="str">
        <f t="shared" si="209"/>
        <v/>
      </c>
      <c r="T358" s="3" t="str">
        <f t="shared" si="210"/>
        <v/>
      </c>
      <c r="U358" s="5">
        <f t="shared" si="211"/>
        <v>0</v>
      </c>
      <c r="V358" s="3" t="str">
        <f t="shared" si="212"/>
        <v/>
      </c>
      <c r="W358" s="3" t="str">
        <f t="shared" si="213"/>
        <v/>
      </c>
      <c r="X358" s="5">
        <f t="shared" si="206"/>
        <v>0</v>
      </c>
      <c r="Y358" s="3" t="str">
        <f t="shared" si="214"/>
        <v/>
      </c>
      <c r="Z358" s="3" t="str">
        <f t="shared" si="215"/>
        <v/>
      </c>
      <c r="AA358" s="5" t="str">
        <f t="shared" si="207"/>
        <v>No action</v>
      </c>
      <c r="AB358" s="5" t="str">
        <f t="shared" si="232"/>
        <v xml:space="preserve"> </v>
      </c>
      <c r="AC358" s="5">
        <f t="shared" si="216"/>
        <v>0</v>
      </c>
      <c r="AD358" s="3" t="str">
        <f t="shared" si="217"/>
        <v/>
      </c>
      <c r="AE358" s="3" t="str">
        <f t="shared" si="218"/>
        <v/>
      </c>
      <c r="AF358" s="11">
        <f t="shared" si="219"/>
        <v>0</v>
      </c>
      <c r="AG358" s="3" t="str">
        <f t="shared" si="220"/>
        <v/>
      </c>
      <c r="AH358" s="3" t="str">
        <f t="shared" si="221"/>
        <v/>
      </c>
      <c r="AI358" s="11">
        <f t="shared" si="222"/>
        <v>0</v>
      </c>
      <c r="AJ358" s="11" t="str">
        <f t="shared" si="223"/>
        <v/>
      </c>
      <c r="AK358" s="11" t="str">
        <f t="shared" si="224"/>
        <v/>
      </c>
      <c r="AL358" s="11">
        <f t="shared" si="225"/>
        <v>0</v>
      </c>
      <c r="AM358" s="11" t="str">
        <f t="shared" si="226"/>
        <v/>
      </c>
      <c r="AN358" s="11" t="str">
        <f t="shared" si="227"/>
        <v/>
      </c>
      <c r="AO358" s="4">
        <f t="shared" si="228"/>
        <v>1.0103781284004352</v>
      </c>
      <c r="AP358" s="169">
        <f>IF(I358&gt;MAX($I$355:I357),AO358,MAX($AO$355:AO357))</f>
        <v>1.0103781284004352</v>
      </c>
      <c r="AQ358" s="170">
        <f t="shared" si="229"/>
        <v>0</v>
      </c>
      <c r="AR358" s="170">
        <f t="shared" si="194"/>
        <v>0</v>
      </c>
      <c r="AS358" s="7"/>
      <c r="AT358" s="4">
        <f t="shared" si="230"/>
        <v>1.0307898077620601</v>
      </c>
      <c r="AU358" s="4"/>
      <c r="AV358" s="5">
        <f t="shared" si="231"/>
        <v>0</v>
      </c>
      <c r="AW358" s="7"/>
    </row>
    <row r="359" spans="5:49" x14ac:dyDescent="0.25">
      <c r="E359" s="3">
        <v>113.42</v>
      </c>
      <c r="F359" s="3">
        <v>110.29</v>
      </c>
      <c r="G359" s="13">
        <f t="shared" si="195"/>
        <v>-1.2328284607255879E-3</v>
      </c>
      <c r="H359" s="13">
        <f t="shared" si="196"/>
        <v>4.7371777352647193E-3</v>
      </c>
      <c r="I359" s="4">
        <f t="shared" si="197"/>
        <v>1.0283797261764438</v>
      </c>
      <c r="J359" s="5">
        <f t="shared" si="198"/>
        <v>723</v>
      </c>
      <c r="K359" s="4">
        <f t="shared" si="199"/>
        <v>1.0103997400064997</v>
      </c>
      <c r="L359" s="4">
        <f t="shared" si="200"/>
        <v>1.0131865736704446</v>
      </c>
      <c r="M359" s="4">
        <f t="shared" si="201"/>
        <v>1.0144658753709199</v>
      </c>
      <c r="N359" s="4">
        <f t="shared" si="202"/>
        <v>1.0828940432261467</v>
      </c>
      <c r="O359" s="4">
        <f t="shared" si="203"/>
        <v>1.0841512890982856</v>
      </c>
      <c r="P359" s="4">
        <f t="shared" si="204"/>
        <v>1.0857984017944764</v>
      </c>
      <c r="Q359" s="4">
        <f t="shared" si="205"/>
        <v>1.0501364138587117</v>
      </c>
      <c r="R359" s="5">
        <f t="shared" si="208"/>
        <v>0</v>
      </c>
      <c r="S359" s="3" t="str">
        <f t="shared" si="209"/>
        <v/>
      </c>
      <c r="T359" s="3" t="str">
        <f t="shared" si="210"/>
        <v/>
      </c>
      <c r="U359" s="5">
        <f t="shared" si="211"/>
        <v>0</v>
      </c>
      <c r="V359" s="3" t="str">
        <f t="shared" si="212"/>
        <v/>
      </c>
      <c r="W359" s="3" t="str">
        <f t="shared" si="213"/>
        <v/>
      </c>
      <c r="X359" s="5">
        <f t="shared" si="206"/>
        <v>0</v>
      </c>
      <c r="Y359" s="3" t="str">
        <f t="shared" si="214"/>
        <v/>
      </c>
      <c r="Z359" s="3" t="str">
        <f t="shared" si="215"/>
        <v/>
      </c>
      <c r="AA359" s="5" t="str">
        <f t="shared" si="207"/>
        <v>No action</v>
      </c>
      <c r="AB359" s="5" t="str">
        <f t="shared" si="232"/>
        <v xml:space="preserve"> </v>
      </c>
      <c r="AC359" s="5">
        <f t="shared" si="216"/>
        <v>0</v>
      </c>
      <c r="AD359" s="3" t="str">
        <f t="shared" si="217"/>
        <v/>
      </c>
      <c r="AE359" s="3" t="str">
        <f t="shared" si="218"/>
        <v/>
      </c>
      <c r="AF359" s="11">
        <f t="shared" si="219"/>
        <v>0</v>
      </c>
      <c r="AG359" s="3" t="str">
        <f t="shared" si="220"/>
        <v/>
      </c>
      <c r="AH359" s="3" t="str">
        <f t="shared" si="221"/>
        <v/>
      </c>
      <c r="AI359" s="11">
        <f t="shared" si="222"/>
        <v>0</v>
      </c>
      <c r="AJ359" s="11" t="str">
        <f t="shared" si="223"/>
        <v/>
      </c>
      <c r="AK359" s="11" t="str">
        <f t="shared" si="224"/>
        <v/>
      </c>
      <c r="AL359" s="11">
        <f t="shared" si="225"/>
        <v>0</v>
      </c>
      <c r="AM359" s="11" t="str">
        <f t="shared" si="226"/>
        <v/>
      </c>
      <c r="AN359" s="11" t="str">
        <f t="shared" si="227"/>
        <v/>
      </c>
      <c r="AO359" s="4">
        <f t="shared" si="228"/>
        <v>1.0180959289146794</v>
      </c>
      <c r="AP359" s="169">
        <f>IF(I359&gt;MAX($I$355:I358),AO359,MAX($AO$355:AO358))</f>
        <v>1.0180959289146794</v>
      </c>
      <c r="AQ359" s="170">
        <f t="shared" si="229"/>
        <v>0</v>
      </c>
      <c r="AR359" s="170">
        <f t="shared" si="194"/>
        <v>0</v>
      </c>
      <c r="AS359" s="7"/>
      <c r="AT359" s="4">
        <f t="shared" si="230"/>
        <v>1.0386635234382082</v>
      </c>
      <c r="AU359" s="4"/>
      <c r="AV359" s="5">
        <f t="shared" si="231"/>
        <v>0</v>
      </c>
      <c r="AW359" s="7"/>
    </row>
    <row r="360" spans="5:49" x14ac:dyDescent="0.25">
      <c r="E360" s="3">
        <v>113.56</v>
      </c>
      <c r="F360" s="3">
        <v>109.77</v>
      </c>
      <c r="G360" s="13">
        <f t="shared" si="195"/>
        <v>2.1958243340532757E-2</v>
      </c>
      <c r="H360" s="13">
        <f t="shared" si="196"/>
        <v>-5.0756820447748208E-3</v>
      </c>
      <c r="I360" s="4">
        <f t="shared" si="197"/>
        <v>1.0345267377243328</v>
      </c>
      <c r="J360" s="5">
        <f t="shared" si="198"/>
        <v>671</v>
      </c>
      <c r="K360" s="4">
        <f t="shared" si="199"/>
        <v>1.0103997400064997</v>
      </c>
      <c r="L360" s="4">
        <f t="shared" si="200"/>
        <v>1.0131865736704446</v>
      </c>
      <c r="M360" s="4">
        <f t="shared" si="201"/>
        <v>1.0144658753709199</v>
      </c>
      <c r="N360" s="4">
        <f t="shared" si="202"/>
        <v>1.0828940432261467</v>
      </c>
      <c r="O360" s="4">
        <f t="shared" si="203"/>
        <v>1.0841512890982856</v>
      </c>
      <c r="P360" s="4">
        <f t="shared" si="204"/>
        <v>1.0857984017944764</v>
      </c>
      <c r="Q360" s="4">
        <f t="shared" si="205"/>
        <v>1.0501364138587117</v>
      </c>
      <c r="R360" s="5">
        <f t="shared" si="208"/>
        <v>1</v>
      </c>
      <c r="S360" s="3">
        <f t="shared" si="209"/>
        <v>113.56</v>
      </c>
      <c r="T360" s="3">
        <f t="shared" si="210"/>
        <v>109.77</v>
      </c>
      <c r="U360" s="5">
        <f t="shared" si="211"/>
        <v>0</v>
      </c>
      <c r="V360" s="3" t="str">
        <f t="shared" si="212"/>
        <v/>
      </c>
      <c r="W360" s="3" t="str">
        <f t="shared" si="213"/>
        <v/>
      </c>
      <c r="X360" s="5">
        <f t="shared" si="206"/>
        <v>0</v>
      </c>
      <c r="Y360" s="3" t="str">
        <f t="shared" si="214"/>
        <v/>
      </c>
      <c r="Z360" s="3" t="str">
        <f t="shared" si="215"/>
        <v/>
      </c>
      <c r="AA360" s="5" t="str">
        <f t="shared" si="207"/>
        <v>No action</v>
      </c>
      <c r="AB360" s="5" t="str">
        <f t="shared" si="232"/>
        <v xml:space="preserve"> </v>
      </c>
      <c r="AC360" s="5">
        <f t="shared" si="216"/>
        <v>1</v>
      </c>
      <c r="AD360" s="3">
        <f t="shared" si="217"/>
        <v>113.56</v>
      </c>
      <c r="AE360" s="3">
        <f t="shared" si="218"/>
        <v>109.77</v>
      </c>
      <c r="AF360" s="11">
        <f t="shared" si="219"/>
        <v>0</v>
      </c>
      <c r="AG360" s="3" t="str">
        <f t="shared" si="220"/>
        <v/>
      </c>
      <c r="AH360" s="3" t="str">
        <f t="shared" si="221"/>
        <v/>
      </c>
      <c r="AI360" s="11">
        <f t="shared" si="222"/>
        <v>1</v>
      </c>
      <c r="AJ360" s="11">
        <f t="shared" si="223"/>
        <v>113.56</v>
      </c>
      <c r="AK360" s="11">
        <f t="shared" si="224"/>
        <v>109.77</v>
      </c>
      <c r="AL360" s="11">
        <f t="shared" si="225"/>
        <v>0</v>
      </c>
      <c r="AM360" s="11" t="str">
        <f t="shared" si="226"/>
        <v/>
      </c>
      <c r="AN360" s="11" t="str">
        <f t="shared" si="227"/>
        <v/>
      </c>
      <c r="AO360" s="4">
        <f t="shared" si="228"/>
        <v>1.0241814703470895</v>
      </c>
      <c r="AP360" s="169">
        <f>IF(I360&gt;MAX($I$355:I359),AO360,MAX($AO$355:AO359))</f>
        <v>1.0241814703470895</v>
      </c>
      <c r="AQ360" s="170">
        <f t="shared" si="229"/>
        <v>1</v>
      </c>
      <c r="AR360" s="170">
        <f t="shared" si="194"/>
        <v>1</v>
      </c>
      <c r="AS360" s="7"/>
      <c r="AT360" s="4">
        <f t="shared" si="230"/>
        <v>1.0448720051015761</v>
      </c>
      <c r="AU360" s="4"/>
      <c r="AV360" s="5">
        <f t="shared" si="231"/>
        <v>0</v>
      </c>
      <c r="AW360" s="7"/>
    </row>
    <row r="361" spans="5:49" x14ac:dyDescent="0.25">
      <c r="E361" s="3">
        <v>111.12</v>
      </c>
      <c r="F361" s="3">
        <v>110.33</v>
      </c>
      <c r="G361" s="13">
        <f t="shared" si="195"/>
        <v>-2.6714548480336275E-2</v>
      </c>
      <c r="H361" s="13">
        <f t="shared" si="196"/>
        <v>-3.2956437899903657E-2</v>
      </c>
      <c r="I361" s="4">
        <f t="shared" si="197"/>
        <v>1.0071603371703073</v>
      </c>
      <c r="J361" s="5">
        <f t="shared" si="198"/>
        <v>850</v>
      </c>
      <c r="K361" s="4">
        <f t="shared" si="199"/>
        <v>1.0103997400064997</v>
      </c>
      <c r="L361" s="4">
        <f t="shared" si="200"/>
        <v>1.0131865736704446</v>
      </c>
      <c r="M361" s="4">
        <f t="shared" si="201"/>
        <v>1.0144658753709199</v>
      </c>
      <c r="N361" s="4">
        <f t="shared" si="202"/>
        <v>1.0828940432261467</v>
      </c>
      <c r="O361" s="4">
        <f t="shared" si="203"/>
        <v>1.0841512890982856</v>
      </c>
      <c r="P361" s="4">
        <f t="shared" si="204"/>
        <v>1.0857984017944764</v>
      </c>
      <c r="Q361" s="4">
        <f t="shared" si="205"/>
        <v>1.0501364138587117</v>
      </c>
      <c r="R361" s="5">
        <f t="shared" si="208"/>
        <v>0</v>
      </c>
      <c r="S361" s="3" t="str">
        <f t="shared" si="209"/>
        <v/>
      </c>
      <c r="T361" s="3" t="str">
        <f t="shared" si="210"/>
        <v/>
      </c>
      <c r="U361" s="5">
        <f t="shared" si="211"/>
        <v>0</v>
      </c>
      <c r="V361" s="3" t="str">
        <f t="shared" si="212"/>
        <v/>
      </c>
      <c r="W361" s="3" t="str">
        <f t="shared" si="213"/>
        <v/>
      </c>
      <c r="X361" s="5">
        <f t="shared" si="206"/>
        <v>0</v>
      </c>
      <c r="Y361" s="3" t="str">
        <f t="shared" si="214"/>
        <v/>
      </c>
      <c r="Z361" s="3" t="str">
        <f t="shared" si="215"/>
        <v/>
      </c>
      <c r="AA361" s="5" t="str">
        <f t="shared" si="207"/>
        <v>BUY BRENT, SELL WTI</v>
      </c>
      <c r="AB361" s="5" t="str">
        <f t="shared" si="232"/>
        <v>BUY BRENT, SELL WTI</v>
      </c>
      <c r="AC361" s="5">
        <f t="shared" si="216"/>
        <v>0</v>
      </c>
      <c r="AD361" s="3" t="str">
        <f t="shared" si="217"/>
        <v/>
      </c>
      <c r="AE361" s="3" t="str">
        <f t="shared" si="218"/>
        <v/>
      </c>
      <c r="AF361" s="11">
        <f t="shared" si="219"/>
        <v>0</v>
      </c>
      <c r="AG361" s="3" t="str">
        <f t="shared" si="220"/>
        <v/>
      </c>
      <c r="AH361" s="3" t="str">
        <f t="shared" si="221"/>
        <v/>
      </c>
      <c r="AI361" s="11">
        <f t="shared" si="222"/>
        <v>0</v>
      </c>
      <c r="AJ361" s="11" t="str">
        <f t="shared" si="223"/>
        <v/>
      </c>
      <c r="AK361" s="11" t="str">
        <f t="shared" si="224"/>
        <v/>
      </c>
      <c r="AL361" s="11">
        <f t="shared" si="225"/>
        <v>0</v>
      </c>
      <c r="AM361" s="11" t="str">
        <f t="shared" si="226"/>
        <v/>
      </c>
      <c r="AN361" s="11" t="str">
        <f t="shared" si="227"/>
        <v/>
      </c>
      <c r="AO361" s="4">
        <f t="shared" si="228"/>
        <v>0.99708873379860419</v>
      </c>
      <c r="AP361" s="169"/>
      <c r="AQ361" s="170">
        <f t="shared" si="229"/>
        <v>0</v>
      </c>
      <c r="AR361" s="170">
        <f t="shared" si="194"/>
        <v>0</v>
      </c>
      <c r="AS361" s="7"/>
      <c r="AT361" s="4">
        <f t="shared" si="230"/>
        <v>1.0172319405420103</v>
      </c>
      <c r="AU361" s="4"/>
      <c r="AV361" s="5">
        <f t="shared" si="231"/>
        <v>0</v>
      </c>
      <c r="AW361" s="7"/>
    </row>
    <row r="362" spans="5:49" x14ac:dyDescent="0.25">
      <c r="E362" s="3">
        <v>114.17</v>
      </c>
      <c r="F362" s="3">
        <v>114.09</v>
      </c>
      <c r="G362" s="13">
        <f t="shared" si="195"/>
        <v>-1.2028383523710606E-2</v>
      </c>
      <c r="H362" s="13">
        <f t="shared" si="196"/>
        <v>-8.5165551403492135E-3</v>
      </c>
      <c r="I362" s="4">
        <f t="shared" si="197"/>
        <v>1.0007012008063809</v>
      </c>
      <c r="J362" s="5">
        <f t="shared" si="198"/>
        <v>855</v>
      </c>
      <c r="K362" s="4">
        <f t="shared" si="199"/>
        <v>1.0103997400064997</v>
      </c>
      <c r="L362" s="4">
        <f t="shared" si="200"/>
        <v>1.0131865736704446</v>
      </c>
      <c r="M362" s="4">
        <f t="shared" si="201"/>
        <v>1.0144658753709199</v>
      </c>
      <c r="N362" s="4">
        <f t="shared" si="202"/>
        <v>1.0828940432261467</v>
      </c>
      <c r="O362" s="4">
        <f t="shared" si="203"/>
        <v>1.0841512890982856</v>
      </c>
      <c r="P362" s="4">
        <f t="shared" si="204"/>
        <v>1.0857984017944764</v>
      </c>
      <c r="Q362" s="4">
        <f t="shared" si="205"/>
        <v>1.0501364138587117</v>
      </c>
      <c r="R362" s="5">
        <f t="shared" si="208"/>
        <v>0</v>
      </c>
      <c r="S362" s="3" t="str">
        <f t="shared" si="209"/>
        <v/>
      </c>
      <c r="T362" s="3" t="str">
        <f t="shared" si="210"/>
        <v/>
      </c>
      <c r="U362" s="5">
        <f t="shared" si="211"/>
        <v>0</v>
      </c>
      <c r="V362" s="3" t="str">
        <f t="shared" si="212"/>
        <v/>
      </c>
      <c r="W362" s="3" t="str">
        <f t="shared" si="213"/>
        <v/>
      </c>
      <c r="X362" s="5">
        <f t="shared" si="206"/>
        <v>0</v>
      </c>
      <c r="Y362" s="3" t="str">
        <f t="shared" si="214"/>
        <v/>
      </c>
      <c r="Z362" s="3" t="str">
        <f t="shared" si="215"/>
        <v/>
      </c>
      <c r="AA362" s="5" t="str">
        <f t="shared" si="207"/>
        <v>BUY BRENT, SELL WTI</v>
      </c>
      <c r="AB362" s="5" t="str">
        <f t="shared" si="232"/>
        <v xml:space="preserve"> </v>
      </c>
      <c r="AC362" s="5">
        <f t="shared" si="216"/>
        <v>0</v>
      </c>
      <c r="AD362" s="3" t="str">
        <f t="shared" si="217"/>
        <v/>
      </c>
      <c r="AE362" s="3" t="str">
        <f t="shared" si="218"/>
        <v/>
      </c>
      <c r="AF362" s="11">
        <f t="shared" si="219"/>
        <v>0</v>
      </c>
      <c r="AG362" s="3" t="str">
        <f t="shared" si="220"/>
        <v/>
      </c>
      <c r="AH362" s="3" t="str">
        <f t="shared" si="221"/>
        <v/>
      </c>
      <c r="AI362" s="11">
        <f t="shared" si="222"/>
        <v>0</v>
      </c>
      <c r="AJ362" s="11" t="str">
        <f t="shared" si="223"/>
        <v/>
      </c>
      <c r="AK362" s="11" t="str">
        <f t="shared" si="224"/>
        <v/>
      </c>
      <c r="AL362" s="11">
        <f t="shared" si="225"/>
        <v>0</v>
      </c>
      <c r="AM362" s="11" t="str">
        <f t="shared" si="226"/>
        <v/>
      </c>
      <c r="AN362" s="11" t="str">
        <f t="shared" si="227"/>
        <v/>
      </c>
      <c r="AO362" s="4">
        <f t="shared" si="228"/>
        <v>0.99069418879831705</v>
      </c>
      <c r="AP362" s="169"/>
      <c r="AQ362" s="170">
        <f t="shared" si="229"/>
        <v>0</v>
      </c>
      <c r="AR362" s="170">
        <f t="shared" si="194"/>
        <v>0</v>
      </c>
      <c r="AS362" s="7"/>
      <c r="AT362" s="4">
        <f t="shared" si="230"/>
        <v>1.0107082128144447</v>
      </c>
      <c r="AU362" s="4"/>
      <c r="AV362" s="5">
        <f t="shared" si="231"/>
        <v>0</v>
      </c>
      <c r="AW362" s="7"/>
    </row>
    <row r="363" spans="5:49" x14ac:dyDescent="0.25">
      <c r="E363" s="3">
        <v>115.56</v>
      </c>
      <c r="F363" s="3">
        <v>115.07</v>
      </c>
      <c r="G363" s="13">
        <f t="shared" si="195"/>
        <v>-3.4602076124556902E-4</v>
      </c>
      <c r="H363" s="13">
        <f t="shared" si="196"/>
        <v>3.488270689805395E-3</v>
      </c>
      <c r="I363" s="4">
        <f t="shared" si="197"/>
        <v>1.0042582775701747</v>
      </c>
      <c r="J363" s="5">
        <f t="shared" si="198"/>
        <v>853</v>
      </c>
      <c r="K363" s="4">
        <f t="shared" si="199"/>
        <v>1.0103997400064997</v>
      </c>
      <c r="L363" s="4">
        <f t="shared" si="200"/>
        <v>1.0131865736704446</v>
      </c>
      <c r="M363" s="4">
        <f t="shared" si="201"/>
        <v>1.0144658753709199</v>
      </c>
      <c r="N363" s="4">
        <f t="shared" si="202"/>
        <v>1.0828940432261467</v>
      </c>
      <c r="O363" s="4">
        <f t="shared" si="203"/>
        <v>1.0841512890982856</v>
      </c>
      <c r="P363" s="4">
        <f t="shared" si="204"/>
        <v>1.0857984017944764</v>
      </c>
      <c r="Q363" s="4">
        <f t="shared" si="205"/>
        <v>1.0501364138587117</v>
      </c>
      <c r="R363" s="5">
        <f t="shared" si="208"/>
        <v>0</v>
      </c>
      <c r="S363" s="3" t="str">
        <f t="shared" si="209"/>
        <v/>
      </c>
      <c r="T363" s="3" t="str">
        <f t="shared" si="210"/>
        <v/>
      </c>
      <c r="U363" s="5">
        <f t="shared" si="211"/>
        <v>0</v>
      </c>
      <c r="V363" s="3" t="str">
        <f t="shared" si="212"/>
        <v/>
      </c>
      <c r="W363" s="3" t="str">
        <f t="shared" si="213"/>
        <v/>
      </c>
      <c r="X363" s="5">
        <f t="shared" si="206"/>
        <v>0</v>
      </c>
      <c r="Y363" s="3" t="str">
        <f t="shared" si="214"/>
        <v/>
      </c>
      <c r="Z363" s="3" t="str">
        <f t="shared" si="215"/>
        <v/>
      </c>
      <c r="AA363" s="5" t="str">
        <f t="shared" si="207"/>
        <v>BUY BRENT, SELL WTI</v>
      </c>
      <c r="AB363" s="5" t="str">
        <f t="shared" si="232"/>
        <v xml:space="preserve"> </v>
      </c>
      <c r="AC363" s="5">
        <f t="shared" si="216"/>
        <v>0</v>
      </c>
      <c r="AD363" s="3" t="str">
        <f t="shared" si="217"/>
        <v/>
      </c>
      <c r="AE363" s="3" t="str">
        <f t="shared" si="218"/>
        <v/>
      </c>
      <c r="AF363" s="11">
        <f t="shared" si="219"/>
        <v>0</v>
      </c>
      <c r="AG363" s="3" t="str">
        <f t="shared" si="220"/>
        <v/>
      </c>
      <c r="AH363" s="3" t="str">
        <f t="shared" si="221"/>
        <v/>
      </c>
      <c r="AI363" s="11">
        <f t="shared" si="222"/>
        <v>0</v>
      </c>
      <c r="AJ363" s="11" t="str">
        <f t="shared" si="223"/>
        <v/>
      </c>
      <c r="AK363" s="11" t="str">
        <f t="shared" si="224"/>
        <v/>
      </c>
      <c r="AL363" s="11">
        <f t="shared" si="225"/>
        <v>0</v>
      </c>
      <c r="AM363" s="11" t="str">
        <f t="shared" si="226"/>
        <v/>
      </c>
      <c r="AN363" s="11" t="str">
        <f t="shared" si="227"/>
        <v/>
      </c>
      <c r="AO363" s="4">
        <f t="shared" si="228"/>
        <v>0.99421569479447292</v>
      </c>
      <c r="AP363" s="169"/>
      <c r="AQ363" s="170">
        <f t="shared" si="229"/>
        <v>0</v>
      </c>
      <c r="AR363" s="170">
        <f t="shared" si="194"/>
        <v>0</v>
      </c>
      <c r="AS363" s="7"/>
      <c r="AT363" s="4">
        <f t="shared" si="230"/>
        <v>1.0143008603458765</v>
      </c>
      <c r="AU363" s="4"/>
      <c r="AV363" s="5">
        <f t="shared" si="231"/>
        <v>0</v>
      </c>
      <c r="AW363" s="7"/>
    </row>
    <row r="364" spans="5:49" x14ac:dyDescent="0.25">
      <c r="E364" s="3">
        <v>115.6</v>
      </c>
      <c r="F364" s="3">
        <v>114.67</v>
      </c>
      <c r="G364" s="13">
        <f t="shared" si="195"/>
        <v>-5.9334422564280009E-3</v>
      </c>
      <c r="H364" s="13">
        <f t="shared" si="196"/>
        <v>-5.1188617039736872E-3</v>
      </c>
      <c r="I364" s="4">
        <f t="shared" si="197"/>
        <v>1.0081102293537978</v>
      </c>
      <c r="J364" s="5">
        <f t="shared" si="198"/>
        <v>845</v>
      </c>
      <c r="K364" s="4">
        <f t="shared" si="199"/>
        <v>1.0103997400064997</v>
      </c>
      <c r="L364" s="4">
        <f t="shared" si="200"/>
        <v>1.0131865736704446</v>
      </c>
      <c r="M364" s="4">
        <f t="shared" si="201"/>
        <v>1.0144658753709199</v>
      </c>
      <c r="N364" s="4">
        <f t="shared" si="202"/>
        <v>1.0828940432261467</v>
      </c>
      <c r="O364" s="4">
        <f t="shared" si="203"/>
        <v>1.0841512890982856</v>
      </c>
      <c r="P364" s="4">
        <f t="shared" si="204"/>
        <v>1.0857984017944764</v>
      </c>
      <c r="Q364" s="4">
        <f t="shared" si="205"/>
        <v>1.0501364138587117</v>
      </c>
      <c r="R364" s="5">
        <f t="shared" si="208"/>
        <v>0</v>
      </c>
      <c r="S364" s="3" t="str">
        <f t="shared" si="209"/>
        <v/>
      </c>
      <c r="T364" s="3" t="str">
        <f t="shared" si="210"/>
        <v/>
      </c>
      <c r="U364" s="5">
        <f t="shared" si="211"/>
        <v>0</v>
      </c>
      <c r="V364" s="3" t="str">
        <f t="shared" si="212"/>
        <v/>
      </c>
      <c r="W364" s="3" t="str">
        <f t="shared" si="213"/>
        <v/>
      </c>
      <c r="X364" s="5">
        <f t="shared" si="206"/>
        <v>0</v>
      </c>
      <c r="Y364" s="3" t="str">
        <f t="shared" si="214"/>
        <v/>
      </c>
      <c r="Z364" s="3" t="str">
        <f t="shared" si="215"/>
        <v/>
      </c>
      <c r="AA364" s="5" t="str">
        <f t="shared" si="207"/>
        <v>BUY BRENT, SELL WTI</v>
      </c>
      <c r="AB364" s="5" t="str">
        <f t="shared" si="232"/>
        <v xml:space="preserve"> </v>
      </c>
      <c r="AC364" s="5">
        <f t="shared" si="216"/>
        <v>0</v>
      </c>
      <c r="AD364" s="3" t="str">
        <f t="shared" si="217"/>
        <v/>
      </c>
      <c r="AE364" s="3" t="str">
        <f t="shared" si="218"/>
        <v/>
      </c>
      <c r="AF364" s="11">
        <f t="shared" si="219"/>
        <v>0</v>
      </c>
      <c r="AG364" s="3" t="str">
        <f t="shared" si="220"/>
        <v/>
      </c>
      <c r="AH364" s="3" t="str">
        <f t="shared" si="221"/>
        <v/>
      </c>
      <c r="AI364" s="11">
        <f t="shared" si="222"/>
        <v>0</v>
      </c>
      <c r="AJ364" s="11" t="str">
        <f t="shared" si="223"/>
        <v/>
      </c>
      <c r="AK364" s="11" t="str">
        <f t="shared" si="224"/>
        <v/>
      </c>
      <c r="AL364" s="11">
        <f t="shared" si="225"/>
        <v>0</v>
      </c>
      <c r="AM364" s="11" t="str">
        <f t="shared" si="226"/>
        <v/>
      </c>
      <c r="AN364" s="11" t="str">
        <f t="shared" si="227"/>
        <v/>
      </c>
      <c r="AO364" s="4">
        <f t="shared" si="228"/>
        <v>0.99802912706025981</v>
      </c>
      <c r="AP364" s="169"/>
      <c r="AQ364" s="170">
        <f t="shared" si="229"/>
        <v>0</v>
      </c>
      <c r="AR364" s="170">
        <f t="shared" si="194"/>
        <v>0</v>
      </c>
      <c r="AS364" s="7"/>
      <c r="AT364" s="4">
        <f t="shared" si="230"/>
        <v>1.0181913316473359</v>
      </c>
      <c r="AU364" s="4"/>
      <c r="AV364" s="5">
        <f t="shared" si="231"/>
        <v>0</v>
      </c>
      <c r="AW364" s="7"/>
    </row>
    <row r="365" spans="5:49" x14ac:dyDescent="0.25">
      <c r="E365" s="3">
        <v>116.29</v>
      </c>
      <c r="F365" s="3">
        <v>115.26</v>
      </c>
      <c r="G365" s="13">
        <f t="shared" si="195"/>
        <v>-1.1223535413655283E-2</v>
      </c>
      <c r="H365" s="13">
        <f t="shared" si="196"/>
        <v>-1.37759904167023E-2</v>
      </c>
      <c r="I365" s="4">
        <f t="shared" si="197"/>
        <v>1.0089363178899879</v>
      </c>
      <c r="J365" s="5">
        <f t="shared" si="198"/>
        <v>843</v>
      </c>
      <c r="K365" s="4">
        <f t="shared" si="199"/>
        <v>1.0103997400064997</v>
      </c>
      <c r="L365" s="4">
        <f t="shared" si="200"/>
        <v>1.0131865736704446</v>
      </c>
      <c r="M365" s="4">
        <f t="shared" si="201"/>
        <v>1.0144658753709199</v>
      </c>
      <c r="N365" s="4">
        <f t="shared" si="202"/>
        <v>1.0828940432261467</v>
      </c>
      <c r="O365" s="4">
        <f t="shared" si="203"/>
        <v>1.0841512890982856</v>
      </c>
      <c r="P365" s="4">
        <f t="shared" si="204"/>
        <v>1.0857984017944764</v>
      </c>
      <c r="Q365" s="4">
        <f t="shared" si="205"/>
        <v>1.0501364138587117</v>
      </c>
      <c r="R365" s="5">
        <f t="shared" si="208"/>
        <v>0</v>
      </c>
      <c r="S365" s="3" t="str">
        <f t="shared" si="209"/>
        <v/>
      </c>
      <c r="T365" s="3" t="str">
        <f t="shared" si="210"/>
        <v/>
      </c>
      <c r="U365" s="5">
        <f t="shared" si="211"/>
        <v>0</v>
      </c>
      <c r="V365" s="3" t="str">
        <f t="shared" si="212"/>
        <v/>
      </c>
      <c r="W365" s="3" t="str">
        <f t="shared" si="213"/>
        <v/>
      </c>
      <c r="X365" s="5">
        <f t="shared" si="206"/>
        <v>0</v>
      </c>
      <c r="Y365" s="3" t="str">
        <f t="shared" si="214"/>
        <v/>
      </c>
      <c r="Z365" s="3" t="str">
        <f t="shared" si="215"/>
        <v/>
      </c>
      <c r="AA365" s="5" t="str">
        <f t="shared" si="207"/>
        <v>BUY BRENT, SELL WTI</v>
      </c>
      <c r="AB365" s="5" t="str">
        <f t="shared" si="232"/>
        <v xml:space="preserve"> </v>
      </c>
      <c r="AC365" s="5">
        <f t="shared" si="216"/>
        <v>0</v>
      </c>
      <c r="AD365" s="3" t="str">
        <f t="shared" si="217"/>
        <v/>
      </c>
      <c r="AE365" s="3" t="str">
        <f t="shared" si="218"/>
        <v/>
      </c>
      <c r="AF365" s="11">
        <f t="shared" si="219"/>
        <v>0</v>
      </c>
      <c r="AG365" s="3" t="str">
        <f t="shared" si="220"/>
        <v/>
      </c>
      <c r="AH365" s="3" t="str">
        <f t="shared" si="221"/>
        <v/>
      </c>
      <c r="AI365" s="11">
        <f t="shared" si="222"/>
        <v>0</v>
      </c>
      <c r="AJ365" s="11" t="str">
        <f t="shared" si="223"/>
        <v/>
      </c>
      <c r="AK365" s="11" t="str">
        <f t="shared" si="224"/>
        <v/>
      </c>
      <c r="AL365" s="11">
        <f t="shared" si="225"/>
        <v>0</v>
      </c>
      <c r="AM365" s="11" t="str">
        <f t="shared" si="226"/>
        <v/>
      </c>
      <c r="AN365" s="11" t="str">
        <f t="shared" si="227"/>
        <v/>
      </c>
      <c r="AO365" s="4">
        <f t="shared" si="228"/>
        <v>0.99884695471108809</v>
      </c>
      <c r="AP365" s="169"/>
      <c r="AQ365" s="170">
        <f t="shared" si="229"/>
        <v>0</v>
      </c>
      <c r="AR365" s="170">
        <f t="shared" si="194"/>
        <v>0</v>
      </c>
      <c r="AS365" s="7"/>
      <c r="AT365" s="4">
        <f t="shared" si="230"/>
        <v>1.0190256810688878</v>
      </c>
      <c r="AU365" s="4"/>
      <c r="AV365" s="5">
        <f t="shared" si="231"/>
        <v>0</v>
      </c>
      <c r="AW365" s="7"/>
    </row>
    <row r="366" spans="5:49" x14ac:dyDescent="0.25">
      <c r="E366" s="3">
        <v>117.61</v>
      </c>
      <c r="F366" s="3">
        <v>116.87</v>
      </c>
      <c r="G366" s="13">
        <f t="shared" si="195"/>
        <v>-1.7624457066488519E-2</v>
      </c>
      <c r="H366" s="13">
        <f t="shared" si="196"/>
        <v>-1.6825103053756174E-2</v>
      </c>
      <c r="I366" s="4">
        <f t="shared" si="197"/>
        <v>1.006331821682211</v>
      </c>
      <c r="J366" s="5">
        <f t="shared" si="198"/>
        <v>852</v>
      </c>
      <c r="K366" s="4">
        <f t="shared" si="199"/>
        <v>1.0103997400064997</v>
      </c>
      <c r="L366" s="4">
        <f t="shared" si="200"/>
        <v>1.0131865736704446</v>
      </c>
      <c r="M366" s="4">
        <f t="shared" si="201"/>
        <v>1.0144658753709199</v>
      </c>
      <c r="N366" s="4">
        <f t="shared" si="202"/>
        <v>1.0828940432261467</v>
      </c>
      <c r="O366" s="4">
        <f t="shared" si="203"/>
        <v>1.0841512890982856</v>
      </c>
      <c r="P366" s="4">
        <f t="shared" si="204"/>
        <v>1.0857984017944764</v>
      </c>
      <c r="Q366" s="4">
        <f t="shared" si="205"/>
        <v>1.0501364138587117</v>
      </c>
      <c r="R366" s="5">
        <f t="shared" si="208"/>
        <v>0</v>
      </c>
      <c r="S366" s="3" t="str">
        <f t="shared" si="209"/>
        <v/>
      </c>
      <c r="T366" s="3" t="str">
        <f t="shared" si="210"/>
        <v/>
      </c>
      <c r="U366" s="5">
        <f t="shared" si="211"/>
        <v>0</v>
      </c>
      <c r="V366" s="3" t="str">
        <f t="shared" si="212"/>
        <v/>
      </c>
      <c r="W366" s="3" t="str">
        <f t="shared" si="213"/>
        <v/>
      </c>
      <c r="X366" s="5">
        <f t="shared" si="206"/>
        <v>0</v>
      </c>
      <c r="Y366" s="3" t="str">
        <f t="shared" si="214"/>
        <v/>
      </c>
      <c r="Z366" s="3" t="str">
        <f t="shared" si="215"/>
        <v/>
      </c>
      <c r="AA366" s="5" t="str">
        <f t="shared" si="207"/>
        <v>BUY BRENT, SELL WTI</v>
      </c>
      <c r="AB366" s="5" t="str">
        <f t="shared" si="232"/>
        <v xml:space="preserve"> </v>
      </c>
      <c r="AC366" s="5">
        <f t="shared" si="216"/>
        <v>0</v>
      </c>
      <c r="AD366" s="3" t="str">
        <f t="shared" si="217"/>
        <v/>
      </c>
      <c r="AE366" s="3" t="str">
        <f t="shared" si="218"/>
        <v/>
      </c>
      <c r="AF366" s="11">
        <f t="shared" si="219"/>
        <v>0</v>
      </c>
      <c r="AG366" s="3" t="str">
        <f t="shared" si="220"/>
        <v/>
      </c>
      <c r="AH366" s="3" t="str">
        <f t="shared" si="221"/>
        <v/>
      </c>
      <c r="AI366" s="11">
        <f t="shared" si="222"/>
        <v>0</v>
      </c>
      <c r="AJ366" s="11" t="str">
        <f t="shared" si="223"/>
        <v/>
      </c>
      <c r="AK366" s="11" t="str">
        <f t="shared" si="224"/>
        <v/>
      </c>
      <c r="AL366" s="11">
        <f t="shared" si="225"/>
        <v>0</v>
      </c>
      <c r="AM366" s="11" t="str">
        <f t="shared" si="226"/>
        <v/>
      </c>
      <c r="AN366" s="11" t="str">
        <f t="shared" si="227"/>
        <v/>
      </c>
      <c r="AO366" s="4">
        <f t="shared" si="228"/>
        <v>0.99626850346538887</v>
      </c>
      <c r="AP366" s="169"/>
      <c r="AQ366" s="170">
        <f t="shared" si="229"/>
        <v>0</v>
      </c>
      <c r="AR366" s="170">
        <f t="shared" si="194"/>
        <v>0</v>
      </c>
      <c r="AS366" s="7"/>
      <c r="AT366" s="4">
        <f t="shared" si="230"/>
        <v>1.0163951398990332</v>
      </c>
      <c r="AU366" s="4"/>
      <c r="AV366" s="5">
        <f t="shared" si="231"/>
        <v>0</v>
      </c>
      <c r="AW366" s="7"/>
    </row>
    <row r="367" spans="5:49" x14ac:dyDescent="0.25">
      <c r="E367" s="3">
        <v>119.72</v>
      </c>
      <c r="F367" s="3">
        <v>118.87</v>
      </c>
      <c r="G367" s="13">
        <f t="shared" si="195"/>
        <v>1.7571751317881912E-3</v>
      </c>
      <c r="H367" s="13">
        <f t="shared" si="196"/>
        <v>3.1223628691983141E-3</v>
      </c>
      <c r="I367" s="4">
        <f t="shared" si="197"/>
        <v>1.0071506687978464</v>
      </c>
      <c r="J367" s="5">
        <f t="shared" si="198"/>
        <v>851</v>
      </c>
      <c r="K367" s="4">
        <f t="shared" si="199"/>
        <v>1.0103997400064997</v>
      </c>
      <c r="L367" s="4">
        <f t="shared" si="200"/>
        <v>1.0131865736704446</v>
      </c>
      <c r="M367" s="4">
        <f t="shared" si="201"/>
        <v>1.0144658753709199</v>
      </c>
      <c r="N367" s="4">
        <f t="shared" si="202"/>
        <v>1.0828940432261467</v>
      </c>
      <c r="O367" s="4">
        <f t="shared" si="203"/>
        <v>1.0841512890982856</v>
      </c>
      <c r="P367" s="4">
        <f t="shared" si="204"/>
        <v>1.0857984017944764</v>
      </c>
      <c r="Q367" s="4">
        <f t="shared" si="205"/>
        <v>1.0501364138587117</v>
      </c>
      <c r="R367" s="5">
        <f t="shared" si="208"/>
        <v>0</v>
      </c>
      <c r="S367" s="3" t="str">
        <f t="shared" si="209"/>
        <v/>
      </c>
      <c r="T367" s="3" t="str">
        <f t="shared" si="210"/>
        <v/>
      </c>
      <c r="U367" s="5">
        <f t="shared" si="211"/>
        <v>0</v>
      </c>
      <c r="V367" s="3" t="str">
        <f t="shared" si="212"/>
        <v/>
      </c>
      <c r="W367" s="3" t="str">
        <f t="shared" si="213"/>
        <v/>
      </c>
      <c r="X367" s="5">
        <f t="shared" si="206"/>
        <v>0</v>
      </c>
      <c r="Y367" s="3" t="str">
        <f t="shared" si="214"/>
        <v/>
      </c>
      <c r="Z367" s="3" t="str">
        <f t="shared" si="215"/>
        <v/>
      </c>
      <c r="AA367" s="5" t="str">
        <f t="shared" si="207"/>
        <v>BUY BRENT, SELL WTI</v>
      </c>
      <c r="AB367" s="5" t="str">
        <f t="shared" si="232"/>
        <v xml:space="preserve"> </v>
      </c>
      <c r="AC367" s="5">
        <f t="shared" si="216"/>
        <v>0</v>
      </c>
      <c r="AD367" s="3" t="str">
        <f t="shared" si="217"/>
        <v/>
      </c>
      <c r="AE367" s="3" t="str">
        <f t="shared" si="218"/>
        <v/>
      </c>
      <c r="AF367" s="11">
        <f t="shared" si="219"/>
        <v>0</v>
      </c>
      <c r="AG367" s="3" t="str">
        <f t="shared" si="220"/>
        <v/>
      </c>
      <c r="AH367" s="3" t="str">
        <f t="shared" si="221"/>
        <v/>
      </c>
      <c r="AI367" s="11">
        <f t="shared" si="222"/>
        <v>0</v>
      </c>
      <c r="AJ367" s="11" t="str">
        <f t="shared" si="223"/>
        <v/>
      </c>
      <c r="AK367" s="11" t="str">
        <f t="shared" si="224"/>
        <v/>
      </c>
      <c r="AL367" s="11">
        <f t="shared" si="225"/>
        <v>0</v>
      </c>
      <c r="AM367" s="11" t="str">
        <f t="shared" si="226"/>
        <v/>
      </c>
      <c r="AN367" s="11" t="str">
        <f t="shared" si="227"/>
        <v/>
      </c>
      <c r="AO367" s="4">
        <f t="shared" si="228"/>
        <v>0.99707916210986791</v>
      </c>
      <c r="AP367" s="169"/>
      <c r="AQ367" s="170">
        <f t="shared" si="229"/>
        <v>0</v>
      </c>
      <c r="AR367" s="170">
        <f t="shared" si="194"/>
        <v>0</v>
      </c>
      <c r="AS367" s="7"/>
      <c r="AT367" s="4">
        <f t="shared" si="230"/>
        <v>1.0172221754858248</v>
      </c>
      <c r="AU367" s="4"/>
      <c r="AV367" s="5">
        <f t="shared" si="231"/>
        <v>0</v>
      </c>
      <c r="AW367" s="7"/>
    </row>
    <row r="368" spans="5:49" x14ac:dyDescent="0.25">
      <c r="E368" s="3">
        <v>119.51</v>
      </c>
      <c r="F368" s="3">
        <v>118.5</v>
      </c>
      <c r="G368" s="13">
        <f t="shared" si="195"/>
        <v>-8.7915733598737944E-3</v>
      </c>
      <c r="H368" s="13">
        <f t="shared" si="196"/>
        <v>-7.6208022778661011E-3</v>
      </c>
      <c r="I368" s="4">
        <f t="shared" si="197"/>
        <v>1.008523206751055</v>
      </c>
      <c r="J368" s="5">
        <f t="shared" si="198"/>
        <v>844</v>
      </c>
      <c r="K368" s="4">
        <f t="shared" si="199"/>
        <v>1.0103997400064997</v>
      </c>
      <c r="L368" s="4">
        <f t="shared" si="200"/>
        <v>1.0131865736704446</v>
      </c>
      <c r="M368" s="4">
        <f t="shared" si="201"/>
        <v>1.0144658753709199</v>
      </c>
      <c r="N368" s="4">
        <f t="shared" si="202"/>
        <v>1.0828940432261467</v>
      </c>
      <c r="O368" s="4">
        <f t="shared" si="203"/>
        <v>1.0841512890982856</v>
      </c>
      <c r="P368" s="4">
        <f t="shared" si="204"/>
        <v>1.0857984017944764</v>
      </c>
      <c r="Q368" s="4">
        <f t="shared" si="205"/>
        <v>1.0501364138587117</v>
      </c>
      <c r="R368" s="5">
        <f t="shared" si="208"/>
        <v>0</v>
      </c>
      <c r="S368" s="3" t="str">
        <f t="shared" si="209"/>
        <v/>
      </c>
      <c r="T368" s="3" t="str">
        <f t="shared" si="210"/>
        <v/>
      </c>
      <c r="U368" s="5">
        <f t="shared" si="211"/>
        <v>0</v>
      </c>
      <c r="V368" s="3" t="str">
        <f t="shared" si="212"/>
        <v/>
      </c>
      <c r="W368" s="3" t="str">
        <f t="shared" si="213"/>
        <v/>
      </c>
      <c r="X368" s="5">
        <f t="shared" si="206"/>
        <v>0</v>
      </c>
      <c r="Y368" s="3" t="str">
        <f t="shared" si="214"/>
        <v/>
      </c>
      <c r="Z368" s="3" t="str">
        <f t="shared" si="215"/>
        <v/>
      </c>
      <c r="AA368" s="5" t="str">
        <f t="shared" si="207"/>
        <v>BUY BRENT, SELL WTI</v>
      </c>
      <c r="AB368" s="5" t="str">
        <f t="shared" si="232"/>
        <v xml:space="preserve"> </v>
      </c>
      <c r="AC368" s="5">
        <f t="shared" si="216"/>
        <v>0</v>
      </c>
      <c r="AD368" s="3" t="str">
        <f t="shared" si="217"/>
        <v/>
      </c>
      <c r="AE368" s="3" t="str">
        <f t="shared" si="218"/>
        <v/>
      </c>
      <c r="AF368" s="11">
        <f t="shared" si="219"/>
        <v>0</v>
      </c>
      <c r="AG368" s="3" t="str">
        <f t="shared" si="220"/>
        <v/>
      </c>
      <c r="AH368" s="3" t="str">
        <f t="shared" si="221"/>
        <v/>
      </c>
      <c r="AI368" s="11">
        <f t="shared" si="222"/>
        <v>0</v>
      </c>
      <c r="AJ368" s="11" t="str">
        <f t="shared" si="223"/>
        <v/>
      </c>
      <c r="AK368" s="11" t="str">
        <f t="shared" si="224"/>
        <v/>
      </c>
      <c r="AL368" s="11">
        <f t="shared" si="225"/>
        <v>0</v>
      </c>
      <c r="AM368" s="11" t="str">
        <f t="shared" si="226"/>
        <v/>
      </c>
      <c r="AN368" s="11" t="str">
        <f t="shared" si="227"/>
        <v/>
      </c>
      <c r="AO368" s="4">
        <f t="shared" si="228"/>
        <v>0.99843797468354445</v>
      </c>
      <c r="AP368" s="169"/>
      <c r="AQ368" s="170">
        <f t="shared" si="229"/>
        <v>0</v>
      </c>
      <c r="AR368" s="170">
        <f t="shared" si="194"/>
        <v>0</v>
      </c>
      <c r="AS368" s="7"/>
      <c r="AT368" s="4">
        <f t="shared" si="230"/>
        <v>1.0186084388185657</v>
      </c>
      <c r="AU368" s="4"/>
      <c r="AV368" s="5">
        <f t="shared" si="231"/>
        <v>0</v>
      </c>
      <c r="AW368" s="7"/>
    </row>
    <row r="369" spans="5:49" x14ac:dyDescent="0.25">
      <c r="E369" s="3">
        <v>120.57</v>
      </c>
      <c r="F369" s="3">
        <v>119.41</v>
      </c>
      <c r="G369" s="13">
        <f t="shared" si="195"/>
        <v>-2.4356692021362703E-2</v>
      </c>
      <c r="H369" s="13">
        <f t="shared" si="196"/>
        <v>-2.2111211203013736E-2</v>
      </c>
      <c r="I369" s="4">
        <f t="shared" si="197"/>
        <v>1.0097144292772799</v>
      </c>
      <c r="J369" s="5">
        <f t="shared" si="198"/>
        <v>839</v>
      </c>
      <c r="K369" s="4">
        <f t="shared" si="199"/>
        <v>1.0103997400064997</v>
      </c>
      <c r="L369" s="4">
        <f t="shared" si="200"/>
        <v>1.0131865736704446</v>
      </c>
      <c r="M369" s="4">
        <f t="shared" si="201"/>
        <v>1.0144658753709199</v>
      </c>
      <c r="N369" s="4">
        <f t="shared" si="202"/>
        <v>1.0828940432261467</v>
      </c>
      <c r="O369" s="4">
        <f t="shared" si="203"/>
        <v>1.0841512890982856</v>
      </c>
      <c r="P369" s="4">
        <f t="shared" si="204"/>
        <v>1.0857984017944764</v>
      </c>
      <c r="Q369" s="4">
        <f t="shared" si="205"/>
        <v>1.0501364138587117</v>
      </c>
      <c r="R369" s="5">
        <f t="shared" si="208"/>
        <v>0</v>
      </c>
      <c r="S369" s="3" t="str">
        <f t="shared" si="209"/>
        <v/>
      </c>
      <c r="T369" s="3" t="str">
        <f t="shared" si="210"/>
        <v/>
      </c>
      <c r="U369" s="5">
        <f t="shared" si="211"/>
        <v>0</v>
      </c>
      <c r="V369" s="3" t="str">
        <f t="shared" si="212"/>
        <v/>
      </c>
      <c r="W369" s="3" t="str">
        <f t="shared" si="213"/>
        <v/>
      </c>
      <c r="X369" s="5">
        <f t="shared" si="206"/>
        <v>0</v>
      </c>
      <c r="Y369" s="3" t="str">
        <f t="shared" si="214"/>
        <v/>
      </c>
      <c r="Z369" s="3" t="str">
        <f t="shared" si="215"/>
        <v/>
      </c>
      <c r="AA369" s="5" t="str">
        <f t="shared" si="207"/>
        <v>BUY BRENT, SELL WTI</v>
      </c>
      <c r="AB369" s="5" t="str">
        <f t="shared" si="232"/>
        <v xml:space="preserve"> </v>
      </c>
      <c r="AC369" s="5">
        <f t="shared" si="216"/>
        <v>0</v>
      </c>
      <c r="AD369" s="3" t="str">
        <f t="shared" si="217"/>
        <v/>
      </c>
      <c r="AE369" s="3" t="str">
        <f t="shared" si="218"/>
        <v/>
      </c>
      <c r="AF369" s="11">
        <f t="shared" si="219"/>
        <v>0</v>
      </c>
      <c r="AG369" s="3" t="str">
        <f t="shared" si="220"/>
        <v/>
      </c>
      <c r="AH369" s="3" t="str">
        <f t="shared" si="221"/>
        <v/>
      </c>
      <c r="AI369" s="11">
        <f t="shared" si="222"/>
        <v>1</v>
      </c>
      <c r="AJ369" s="11">
        <f t="shared" si="223"/>
        <v>120.57</v>
      </c>
      <c r="AK369" s="11">
        <f t="shared" si="224"/>
        <v>119.41</v>
      </c>
      <c r="AL369" s="11">
        <f t="shared" si="225"/>
        <v>0</v>
      </c>
      <c r="AM369" s="11" t="str">
        <f t="shared" si="226"/>
        <v/>
      </c>
      <c r="AN369" s="11" t="str">
        <f t="shared" si="227"/>
        <v/>
      </c>
      <c r="AO369" s="4">
        <f t="shared" si="228"/>
        <v>0.99961728498450708</v>
      </c>
      <c r="AP369" s="169"/>
      <c r="AQ369" s="170">
        <f t="shared" si="229"/>
        <v>0</v>
      </c>
      <c r="AR369" s="170">
        <f t="shared" si="194"/>
        <v>0</v>
      </c>
      <c r="AS369" s="7"/>
      <c r="AT369" s="4">
        <f t="shared" si="230"/>
        <v>1.0198115735700528</v>
      </c>
      <c r="AU369" s="4"/>
      <c r="AV369" s="5">
        <f t="shared" si="231"/>
        <v>0</v>
      </c>
      <c r="AW369" s="7"/>
    </row>
    <row r="370" spans="5:49" x14ac:dyDescent="0.25">
      <c r="E370" s="3">
        <v>123.58</v>
      </c>
      <c r="F370" s="3">
        <v>122.11</v>
      </c>
      <c r="G370" s="13">
        <f t="shared" si="195"/>
        <v>4.1439830990492865E-3</v>
      </c>
      <c r="H370" s="13">
        <f t="shared" si="196"/>
        <v>4.9378651962801445E-3</v>
      </c>
      <c r="I370" s="4">
        <f t="shared" si="197"/>
        <v>1.0120383260994186</v>
      </c>
      <c r="J370" s="5">
        <f t="shared" si="198"/>
        <v>831</v>
      </c>
      <c r="K370" s="4">
        <f t="shared" si="199"/>
        <v>1.0103997400064997</v>
      </c>
      <c r="L370" s="4">
        <f t="shared" si="200"/>
        <v>1.0131865736704446</v>
      </c>
      <c r="M370" s="4">
        <f t="shared" si="201"/>
        <v>1.0144658753709199</v>
      </c>
      <c r="N370" s="4">
        <f t="shared" si="202"/>
        <v>1.0828940432261467</v>
      </c>
      <c r="O370" s="4">
        <f t="shared" si="203"/>
        <v>1.0841512890982856</v>
      </c>
      <c r="P370" s="4">
        <f t="shared" si="204"/>
        <v>1.0857984017944764</v>
      </c>
      <c r="Q370" s="4">
        <f t="shared" si="205"/>
        <v>1.0501364138587117</v>
      </c>
      <c r="R370" s="5">
        <f t="shared" si="208"/>
        <v>0</v>
      </c>
      <c r="S370" s="3" t="str">
        <f t="shared" si="209"/>
        <v/>
      </c>
      <c r="T370" s="3" t="str">
        <f t="shared" si="210"/>
        <v/>
      </c>
      <c r="U370" s="5">
        <f t="shared" si="211"/>
        <v>0</v>
      </c>
      <c r="V370" s="3" t="str">
        <f t="shared" si="212"/>
        <v/>
      </c>
      <c r="W370" s="3" t="str">
        <f t="shared" si="213"/>
        <v/>
      </c>
      <c r="X370" s="5">
        <f t="shared" si="206"/>
        <v>0</v>
      </c>
      <c r="Y370" s="3" t="str">
        <f t="shared" si="214"/>
        <v/>
      </c>
      <c r="Z370" s="3" t="str">
        <f t="shared" si="215"/>
        <v/>
      </c>
      <c r="AA370" s="5" t="str">
        <f t="shared" si="207"/>
        <v>BUY BRENT, SELL WTI</v>
      </c>
      <c r="AB370" s="5" t="str">
        <f t="shared" si="232"/>
        <v xml:space="preserve"> </v>
      </c>
      <c r="AC370" s="5">
        <f t="shared" si="216"/>
        <v>0</v>
      </c>
      <c r="AD370" s="3" t="str">
        <f t="shared" si="217"/>
        <v/>
      </c>
      <c r="AE370" s="3" t="str">
        <f t="shared" si="218"/>
        <v/>
      </c>
      <c r="AF370" s="11">
        <f t="shared" si="219"/>
        <v>0</v>
      </c>
      <c r="AG370" s="3" t="str">
        <f t="shared" si="220"/>
        <v/>
      </c>
      <c r="AH370" s="3" t="str">
        <f t="shared" si="221"/>
        <v/>
      </c>
      <c r="AI370" s="11">
        <f t="shared" si="222"/>
        <v>0</v>
      </c>
      <c r="AJ370" s="11" t="str">
        <f t="shared" si="223"/>
        <v/>
      </c>
      <c r="AK370" s="11" t="str">
        <f t="shared" si="224"/>
        <v/>
      </c>
      <c r="AL370" s="11">
        <f t="shared" si="225"/>
        <v>0</v>
      </c>
      <c r="AM370" s="11" t="str">
        <f t="shared" si="226"/>
        <v/>
      </c>
      <c r="AN370" s="11" t="str">
        <f t="shared" si="227"/>
        <v/>
      </c>
      <c r="AO370" s="4">
        <f t="shared" si="228"/>
        <v>1.0019179428384244</v>
      </c>
      <c r="AP370" s="169"/>
      <c r="AQ370" s="170">
        <f t="shared" si="229"/>
        <v>0</v>
      </c>
      <c r="AR370" s="170">
        <f t="shared" si="194"/>
        <v>0</v>
      </c>
      <c r="AS370" s="7"/>
      <c r="AT370" s="4">
        <f t="shared" si="230"/>
        <v>1.0221587093604128</v>
      </c>
      <c r="AU370" s="4"/>
      <c r="AV370" s="5">
        <f t="shared" si="231"/>
        <v>0</v>
      </c>
      <c r="AW370" s="7"/>
    </row>
    <row r="371" spans="5:49" x14ac:dyDescent="0.25">
      <c r="E371" s="3">
        <v>123.07</v>
      </c>
      <c r="F371" s="3">
        <v>121.51</v>
      </c>
      <c r="G371" s="13">
        <f t="shared" si="195"/>
        <v>8.6878124743872132E-3</v>
      </c>
      <c r="H371" s="13">
        <f t="shared" si="196"/>
        <v>6.9611336703405691E-3</v>
      </c>
      <c r="I371" s="4">
        <f t="shared" si="197"/>
        <v>1.0128384495103282</v>
      </c>
      <c r="J371" s="5">
        <f t="shared" si="198"/>
        <v>827</v>
      </c>
      <c r="K371" s="4">
        <f t="shared" si="199"/>
        <v>1.0103997400064997</v>
      </c>
      <c r="L371" s="4">
        <f t="shared" si="200"/>
        <v>1.0131865736704446</v>
      </c>
      <c r="M371" s="4">
        <f t="shared" si="201"/>
        <v>1.0144658753709199</v>
      </c>
      <c r="N371" s="4">
        <f t="shared" si="202"/>
        <v>1.0828940432261467</v>
      </c>
      <c r="O371" s="4">
        <f t="shared" si="203"/>
        <v>1.0841512890982856</v>
      </c>
      <c r="P371" s="4">
        <f t="shared" si="204"/>
        <v>1.0857984017944764</v>
      </c>
      <c r="Q371" s="4">
        <f t="shared" si="205"/>
        <v>1.0501364138587117</v>
      </c>
      <c r="R371" s="5">
        <f t="shared" si="208"/>
        <v>0</v>
      </c>
      <c r="S371" s="3" t="str">
        <f t="shared" si="209"/>
        <v/>
      </c>
      <c r="T371" s="3" t="str">
        <f t="shared" si="210"/>
        <v/>
      </c>
      <c r="U371" s="5">
        <f t="shared" si="211"/>
        <v>0</v>
      </c>
      <c r="V371" s="3" t="str">
        <f t="shared" si="212"/>
        <v/>
      </c>
      <c r="W371" s="3" t="str">
        <f t="shared" si="213"/>
        <v/>
      </c>
      <c r="X371" s="5">
        <f t="shared" si="206"/>
        <v>0</v>
      </c>
      <c r="Y371" s="3" t="str">
        <f t="shared" si="214"/>
        <v/>
      </c>
      <c r="Z371" s="3" t="str">
        <f t="shared" si="215"/>
        <v/>
      </c>
      <c r="AA371" s="5" t="str">
        <f t="shared" si="207"/>
        <v>BUY BRENT, SELL WTI</v>
      </c>
      <c r="AB371" s="5" t="str">
        <f t="shared" si="232"/>
        <v xml:space="preserve"> </v>
      </c>
      <c r="AC371" s="5">
        <f t="shared" si="216"/>
        <v>0</v>
      </c>
      <c r="AD371" s="3" t="str">
        <f t="shared" si="217"/>
        <v/>
      </c>
      <c r="AE371" s="3" t="str">
        <f t="shared" si="218"/>
        <v/>
      </c>
      <c r="AF371" s="11">
        <f t="shared" si="219"/>
        <v>0</v>
      </c>
      <c r="AG371" s="3" t="str">
        <f t="shared" si="220"/>
        <v/>
      </c>
      <c r="AH371" s="3" t="str">
        <f t="shared" si="221"/>
        <v/>
      </c>
      <c r="AI371" s="11">
        <f t="shared" si="222"/>
        <v>0</v>
      </c>
      <c r="AJ371" s="11" t="str">
        <f t="shared" si="223"/>
        <v/>
      </c>
      <c r="AK371" s="11" t="str">
        <f t="shared" si="224"/>
        <v/>
      </c>
      <c r="AL371" s="11">
        <f t="shared" si="225"/>
        <v>0</v>
      </c>
      <c r="AM371" s="11" t="str">
        <f t="shared" si="226"/>
        <v/>
      </c>
      <c r="AN371" s="11" t="str">
        <f t="shared" si="227"/>
        <v/>
      </c>
      <c r="AO371" s="4">
        <f t="shared" si="228"/>
        <v>1.002710065015225</v>
      </c>
      <c r="AP371" s="169"/>
      <c r="AQ371" s="170">
        <f t="shared" si="229"/>
        <v>0</v>
      </c>
      <c r="AR371" s="170">
        <f t="shared" si="194"/>
        <v>0</v>
      </c>
      <c r="AS371" s="7"/>
      <c r="AT371" s="4">
        <f t="shared" si="230"/>
        <v>1.0229668340054314</v>
      </c>
      <c r="AU371" s="4"/>
      <c r="AV371" s="5">
        <f t="shared" si="231"/>
        <v>0</v>
      </c>
      <c r="AW371" s="7"/>
    </row>
    <row r="372" spans="5:49" x14ac:dyDescent="0.25">
      <c r="E372" s="3">
        <v>122.01</v>
      </c>
      <c r="F372" s="3">
        <v>120.67</v>
      </c>
      <c r="G372" s="13">
        <f t="shared" si="195"/>
        <v>-2.1264414819660571E-3</v>
      </c>
      <c r="H372" s="13">
        <f t="shared" si="196"/>
        <v>-2.1500041346234067E-3</v>
      </c>
      <c r="I372" s="4">
        <f t="shared" si="197"/>
        <v>1.011104665616972</v>
      </c>
      <c r="J372" s="5">
        <f t="shared" si="198"/>
        <v>833</v>
      </c>
      <c r="K372" s="4">
        <f t="shared" si="199"/>
        <v>1.0103997400064997</v>
      </c>
      <c r="L372" s="4">
        <f t="shared" si="200"/>
        <v>1.0131865736704446</v>
      </c>
      <c r="M372" s="4">
        <f t="shared" si="201"/>
        <v>1.0144658753709199</v>
      </c>
      <c r="N372" s="4">
        <f t="shared" si="202"/>
        <v>1.0828940432261467</v>
      </c>
      <c r="O372" s="4">
        <f t="shared" si="203"/>
        <v>1.0841512890982856</v>
      </c>
      <c r="P372" s="4">
        <f t="shared" si="204"/>
        <v>1.0857984017944764</v>
      </c>
      <c r="Q372" s="4">
        <f t="shared" si="205"/>
        <v>1.0501364138587117</v>
      </c>
      <c r="R372" s="5">
        <f t="shared" si="208"/>
        <v>0</v>
      </c>
      <c r="S372" s="3" t="str">
        <f t="shared" si="209"/>
        <v/>
      </c>
      <c r="T372" s="3" t="str">
        <f t="shared" si="210"/>
        <v/>
      </c>
      <c r="U372" s="5">
        <f t="shared" si="211"/>
        <v>0</v>
      </c>
      <c r="V372" s="3" t="str">
        <f t="shared" si="212"/>
        <v/>
      </c>
      <c r="W372" s="3" t="str">
        <f t="shared" si="213"/>
        <v/>
      </c>
      <c r="X372" s="5">
        <f t="shared" si="206"/>
        <v>0</v>
      </c>
      <c r="Y372" s="3" t="str">
        <f t="shared" si="214"/>
        <v/>
      </c>
      <c r="Z372" s="3" t="str">
        <f t="shared" si="215"/>
        <v/>
      </c>
      <c r="AA372" s="5" t="str">
        <f t="shared" si="207"/>
        <v>BUY BRENT, SELL WTI</v>
      </c>
      <c r="AB372" s="5" t="str">
        <f t="shared" si="232"/>
        <v xml:space="preserve"> </v>
      </c>
      <c r="AC372" s="5">
        <f t="shared" si="216"/>
        <v>0</v>
      </c>
      <c r="AD372" s="3" t="str">
        <f t="shared" si="217"/>
        <v/>
      </c>
      <c r="AE372" s="3" t="str">
        <f t="shared" si="218"/>
        <v/>
      </c>
      <c r="AF372" s="11">
        <f t="shared" si="219"/>
        <v>0</v>
      </c>
      <c r="AG372" s="3" t="str">
        <f t="shared" si="220"/>
        <v/>
      </c>
      <c r="AH372" s="3" t="str">
        <f t="shared" si="221"/>
        <v/>
      </c>
      <c r="AI372" s="11">
        <f t="shared" si="222"/>
        <v>0</v>
      </c>
      <c r="AJ372" s="11" t="str">
        <f t="shared" si="223"/>
        <v/>
      </c>
      <c r="AK372" s="11" t="str">
        <f t="shared" si="224"/>
        <v/>
      </c>
      <c r="AL372" s="11">
        <f t="shared" si="225"/>
        <v>0</v>
      </c>
      <c r="AM372" s="11" t="str">
        <f t="shared" si="226"/>
        <v/>
      </c>
      <c r="AN372" s="11" t="str">
        <f t="shared" si="227"/>
        <v/>
      </c>
      <c r="AO372" s="4">
        <f t="shared" si="228"/>
        <v>1.0009936189608022</v>
      </c>
      <c r="AP372" s="169"/>
      <c r="AQ372" s="170">
        <f t="shared" si="229"/>
        <v>0</v>
      </c>
      <c r="AR372" s="170">
        <f t="shared" si="194"/>
        <v>0</v>
      </c>
      <c r="AS372" s="7"/>
      <c r="AT372" s="4">
        <f t="shared" si="230"/>
        <v>1.0212157122731418</v>
      </c>
      <c r="AU372" s="4"/>
      <c r="AV372" s="5">
        <f t="shared" si="231"/>
        <v>0</v>
      </c>
      <c r="AW372" s="7"/>
    </row>
    <row r="373" spans="5:49" x14ac:dyDescent="0.25">
      <c r="E373" s="3">
        <v>122.27</v>
      </c>
      <c r="F373" s="3">
        <v>120.93</v>
      </c>
      <c r="G373" s="13">
        <f t="shared" si="195"/>
        <v>9.0781546587439532E-3</v>
      </c>
      <c r="H373" s="13">
        <f t="shared" si="196"/>
        <v>1.6816614815437614E-2</v>
      </c>
      <c r="I373" s="4">
        <f t="shared" si="197"/>
        <v>1.0110807905399817</v>
      </c>
      <c r="J373" s="5">
        <f t="shared" si="198"/>
        <v>834</v>
      </c>
      <c r="K373" s="4">
        <f t="shared" si="199"/>
        <v>1.0103997400064997</v>
      </c>
      <c r="L373" s="4">
        <f t="shared" si="200"/>
        <v>1.0131865736704446</v>
      </c>
      <c r="M373" s="4">
        <f t="shared" si="201"/>
        <v>1.0144658753709199</v>
      </c>
      <c r="N373" s="4">
        <f t="shared" si="202"/>
        <v>1.0828940432261467</v>
      </c>
      <c r="O373" s="4">
        <f t="shared" si="203"/>
        <v>1.0841512890982856</v>
      </c>
      <c r="P373" s="4">
        <f t="shared" si="204"/>
        <v>1.0857984017944764</v>
      </c>
      <c r="Q373" s="4">
        <f t="shared" si="205"/>
        <v>1.0501364138587117</v>
      </c>
      <c r="R373" s="5">
        <f t="shared" si="208"/>
        <v>1</v>
      </c>
      <c r="S373" s="3">
        <f t="shared" si="209"/>
        <v>122.27</v>
      </c>
      <c r="T373" s="3">
        <f t="shared" si="210"/>
        <v>120.93</v>
      </c>
      <c r="U373" s="5">
        <f t="shared" si="211"/>
        <v>0</v>
      </c>
      <c r="V373" s="3" t="str">
        <f t="shared" si="212"/>
        <v/>
      </c>
      <c r="W373" s="3" t="str">
        <f t="shared" si="213"/>
        <v/>
      </c>
      <c r="X373" s="5">
        <f t="shared" si="206"/>
        <v>0</v>
      </c>
      <c r="Y373" s="3" t="str">
        <f t="shared" si="214"/>
        <v/>
      </c>
      <c r="Z373" s="3" t="str">
        <f t="shared" si="215"/>
        <v/>
      </c>
      <c r="AA373" s="5" t="str">
        <f t="shared" si="207"/>
        <v>BUY BRENT, SELL WTI</v>
      </c>
      <c r="AB373" s="5" t="str">
        <f t="shared" si="232"/>
        <v xml:space="preserve"> </v>
      </c>
      <c r="AC373" s="5">
        <f t="shared" si="216"/>
        <v>1</v>
      </c>
      <c r="AD373" s="3">
        <f t="shared" si="217"/>
        <v>122.27</v>
      </c>
      <c r="AE373" s="3">
        <f t="shared" si="218"/>
        <v>120.93</v>
      </c>
      <c r="AF373" s="11">
        <f t="shared" si="219"/>
        <v>0</v>
      </c>
      <c r="AG373" s="3" t="str">
        <f t="shared" si="220"/>
        <v/>
      </c>
      <c r="AH373" s="3" t="str">
        <f t="shared" si="221"/>
        <v/>
      </c>
      <c r="AI373" s="11">
        <f t="shared" si="222"/>
        <v>0</v>
      </c>
      <c r="AJ373" s="11" t="str">
        <f t="shared" si="223"/>
        <v/>
      </c>
      <c r="AK373" s="11" t="str">
        <f t="shared" si="224"/>
        <v/>
      </c>
      <c r="AL373" s="11">
        <f t="shared" si="225"/>
        <v>0</v>
      </c>
      <c r="AM373" s="11" t="str">
        <f t="shared" si="226"/>
        <v/>
      </c>
      <c r="AN373" s="11" t="str">
        <f t="shared" si="227"/>
        <v/>
      </c>
      <c r="AO373" s="4">
        <f t="shared" si="228"/>
        <v>1.0009699826345819</v>
      </c>
      <c r="AP373" s="169">
        <f>IF(I373&gt;MAX($I$372:I372),AO373,MAX($AO$372:AO372))</f>
        <v>1.0009936189608022</v>
      </c>
      <c r="AQ373" s="170">
        <f t="shared" si="229"/>
        <v>1</v>
      </c>
      <c r="AR373" s="170">
        <f t="shared" si="194"/>
        <v>0</v>
      </c>
      <c r="AS373" s="7"/>
      <c r="AT373" s="4">
        <f t="shared" si="230"/>
        <v>1.0211915984453814</v>
      </c>
      <c r="AU373" s="4"/>
      <c r="AV373" s="5">
        <f t="shared" si="231"/>
        <v>0</v>
      </c>
      <c r="AW373" s="7"/>
    </row>
    <row r="374" spans="5:49" x14ac:dyDescent="0.25">
      <c r="E374" s="3">
        <v>121.17</v>
      </c>
      <c r="F374" s="3">
        <v>118.93</v>
      </c>
      <c r="G374" s="13">
        <f t="shared" si="195"/>
        <v>2.2445363260484408E-2</v>
      </c>
      <c r="H374" s="13">
        <f t="shared" si="196"/>
        <v>3.1393634550342497E-2</v>
      </c>
      <c r="I374" s="4">
        <f t="shared" si="197"/>
        <v>1.0188346085932902</v>
      </c>
      <c r="J374" s="5">
        <f t="shared" si="198"/>
        <v>788</v>
      </c>
      <c r="K374" s="4">
        <f t="shared" si="199"/>
        <v>1.0103997400064997</v>
      </c>
      <c r="L374" s="4">
        <f t="shared" si="200"/>
        <v>1.0131865736704446</v>
      </c>
      <c r="M374" s="4">
        <f t="shared" si="201"/>
        <v>1.0144658753709199</v>
      </c>
      <c r="N374" s="4">
        <f t="shared" si="202"/>
        <v>1.0828940432261467</v>
      </c>
      <c r="O374" s="4">
        <f t="shared" si="203"/>
        <v>1.0841512890982856</v>
      </c>
      <c r="P374" s="4">
        <f t="shared" si="204"/>
        <v>1.0857984017944764</v>
      </c>
      <c r="Q374" s="4">
        <f t="shared" si="205"/>
        <v>1.0501364138587117</v>
      </c>
      <c r="R374" s="5">
        <f t="shared" si="208"/>
        <v>0</v>
      </c>
      <c r="S374" s="3" t="str">
        <f t="shared" si="209"/>
        <v/>
      </c>
      <c r="T374" s="3" t="str">
        <f t="shared" si="210"/>
        <v/>
      </c>
      <c r="U374" s="5">
        <f t="shared" si="211"/>
        <v>0</v>
      </c>
      <c r="V374" s="3" t="str">
        <f t="shared" si="212"/>
        <v/>
      </c>
      <c r="W374" s="3" t="str">
        <f t="shared" si="213"/>
        <v/>
      </c>
      <c r="X374" s="5">
        <f t="shared" si="206"/>
        <v>0</v>
      </c>
      <c r="Y374" s="3" t="str">
        <f t="shared" si="214"/>
        <v/>
      </c>
      <c r="Z374" s="3" t="str">
        <f t="shared" si="215"/>
        <v/>
      </c>
      <c r="AA374" s="5" t="str">
        <f t="shared" si="207"/>
        <v>No action</v>
      </c>
      <c r="AB374" s="5" t="str">
        <f t="shared" si="232"/>
        <v>No action</v>
      </c>
      <c r="AC374" s="5">
        <f t="shared" si="216"/>
        <v>0</v>
      </c>
      <c r="AD374" s="3" t="str">
        <f t="shared" si="217"/>
        <v/>
      </c>
      <c r="AE374" s="3" t="str">
        <f t="shared" si="218"/>
        <v/>
      </c>
      <c r="AF374" s="11">
        <f t="shared" si="219"/>
        <v>0</v>
      </c>
      <c r="AG374" s="3" t="str">
        <f t="shared" si="220"/>
        <v/>
      </c>
      <c r="AH374" s="3" t="str">
        <f t="shared" si="221"/>
        <v/>
      </c>
      <c r="AI374" s="11">
        <f t="shared" si="222"/>
        <v>0</v>
      </c>
      <c r="AJ374" s="11" t="str">
        <f t="shared" si="223"/>
        <v/>
      </c>
      <c r="AK374" s="11" t="str">
        <f t="shared" si="224"/>
        <v/>
      </c>
      <c r="AL374" s="11">
        <f t="shared" si="225"/>
        <v>0</v>
      </c>
      <c r="AM374" s="11" t="str">
        <f t="shared" si="226"/>
        <v/>
      </c>
      <c r="AN374" s="11" t="str">
        <f t="shared" si="227"/>
        <v/>
      </c>
      <c r="AO374" s="4">
        <f t="shared" si="228"/>
        <v>1.0086462625073573</v>
      </c>
      <c r="AP374" s="169">
        <f>IF(I374&gt;MAX($I$372:I373),AO374,MAX($AO$372:AO373))</f>
        <v>1.0086462625073573</v>
      </c>
      <c r="AQ374" s="170">
        <f t="shared" si="229"/>
        <v>0</v>
      </c>
      <c r="AR374" s="170">
        <f t="shared" si="194"/>
        <v>0</v>
      </c>
      <c r="AS374" s="7"/>
      <c r="AT374" s="4">
        <f t="shared" si="230"/>
        <v>1.0290229546792231</v>
      </c>
      <c r="AU374" s="4"/>
      <c r="AV374" s="5">
        <f t="shared" si="231"/>
        <v>0</v>
      </c>
      <c r="AW374" s="7"/>
    </row>
    <row r="375" spans="5:49" x14ac:dyDescent="0.25">
      <c r="E375" s="3">
        <v>118.51</v>
      </c>
      <c r="F375" s="3">
        <v>115.31</v>
      </c>
      <c r="G375" s="13">
        <f t="shared" si="195"/>
        <v>-1.0850513312745114E-2</v>
      </c>
      <c r="H375" s="13">
        <f t="shared" si="196"/>
        <v>-1.9389403860872512E-2</v>
      </c>
      <c r="I375" s="4">
        <f t="shared" si="197"/>
        <v>1.0277512791605239</v>
      </c>
      <c r="J375" s="5">
        <f t="shared" si="198"/>
        <v>728</v>
      </c>
      <c r="K375" s="4">
        <f t="shared" si="199"/>
        <v>1.0103997400064997</v>
      </c>
      <c r="L375" s="4">
        <f t="shared" si="200"/>
        <v>1.0131865736704446</v>
      </c>
      <c r="M375" s="4">
        <f t="shared" si="201"/>
        <v>1.0144658753709199</v>
      </c>
      <c r="N375" s="4">
        <f t="shared" si="202"/>
        <v>1.0828940432261467</v>
      </c>
      <c r="O375" s="4">
        <f t="shared" si="203"/>
        <v>1.0841512890982856</v>
      </c>
      <c r="P375" s="4">
        <f t="shared" si="204"/>
        <v>1.0857984017944764</v>
      </c>
      <c r="Q375" s="4">
        <f t="shared" si="205"/>
        <v>1.0501364138587117</v>
      </c>
      <c r="R375" s="5">
        <f t="shared" si="208"/>
        <v>0</v>
      </c>
      <c r="S375" s="3" t="str">
        <f t="shared" si="209"/>
        <v/>
      </c>
      <c r="T375" s="3" t="str">
        <f t="shared" si="210"/>
        <v/>
      </c>
      <c r="U375" s="5">
        <f t="shared" si="211"/>
        <v>0</v>
      </c>
      <c r="V375" s="3" t="str">
        <f t="shared" si="212"/>
        <v/>
      </c>
      <c r="W375" s="3" t="str">
        <f t="shared" si="213"/>
        <v/>
      </c>
      <c r="X375" s="5">
        <f t="shared" si="206"/>
        <v>0</v>
      </c>
      <c r="Y375" s="3" t="str">
        <f t="shared" si="214"/>
        <v/>
      </c>
      <c r="Z375" s="3" t="str">
        <f t="shared" si="215"/>
        <v/>
      </c>
      <c r="AA375" s="5" t="str">
        <f t="shared" si="207"/>
        <v>No action</v>
      </c>
      <c r="AB375" s="5" t="str">
        <f t="shared" si="232"/>
        <v xml:space="preserve"> </v>
      </c>
      <c r="AC375" s="5">
        <f t="shared" si="216"/>
        <v>0</v>
      </c>
      <c r="AD375" s="3" t="str">
        <f t="shared" si="217"/>
        <v/>
      </c>
      <c r="AE375" s="3" t="str">
        <f t="shared" si="218"/>
        <v/>
      </c>
      <c r="AF375" s="11">
        <f t="shared" si="219"/>
        <v>0</v>
      </c>
      <c r="AG375" s="3" t="str">
        <f t="shared" si="220"/>
        <v/>
      </c>
      <c r="AH375" s="3" t="str">
        <f t="shared" si="221"/>
        <v/>
      </c>
      <c r="AI375" s="11">
        <f t="shared" si="222"/>
        <v>0</v>
      </c>
      <c r="AJ375" s="11" t="str">
        <f t="shared" si="223"/>
        <v/>
      </c>
      <c r="AK375" s="11" t="str">
        <f t="shared" si="224"/>
        <v/>
      </c>
      <c r="AL375" s="11">
        <f t="shared" si="225"/>
        <v>0</v>
      </c>
      <c r="AM375" s="11" t="str">
        <f t="shared" si="226"/>
        <v/>
      </c>
      <c r="AN375" s="11" t="str">
        <f t="shared" si="227"/>
        <v/>
      </c>
      <c r="AO375" s="4">
        <f t="shared" si="228"/>
        <v>1.0174737663689186</v>
      </c>
      <c r="AP375" s="169">
        <f>IF(I375&gt;MAX($I$372:I374),AO375,MAX($AO$372:AO374))</f>
        <v>1.0174737663689186</v>
      </c>
      <c r="AQ375" s="170">
        <f t="shared" si="229"/>
        <v>0</v>
      </c>
      <c r="AR375" s="170">
        <f t="shared" si="194"/>
        <v>0</v>
      </c>
      <c r="AS375" s="7"/>
      <c r="AT375" s="4">
        <f t="shared" si="230"/>
        <v>1.0380287919521292</v>
      </c>
      <c r="AU375" s="4"/>
      <c r="AV375" s="5">
        <f t="shared" si="231"/>
        <v>0</v>
      </c>
      <c r="AW375" s="7"/>
    </row>
    <row r="376" spans="5:49" x14ac:dyDescent="0.25">
      <c r="E376" s="3">
        <v>119.81</v>
      </c>
      <c r="F376" s="3">
        <v>117.59</v>
      </c>
      <c r="G376" s="13">
        <f t="shared" si="195"/>
        <v>5.9140735502121622E-2</v>
      </c>
      <c r="H376" s="13">
        <f t="shared" si="196"/>
        <v>8.8897120103713423E-2</v>
      </c>
      <c r="I376" s="4">
        <f t="shared" si="197"/>
        <v>1.0188791563908495</v>
      </c>
      <c r="J376" s="5">
        <f t="shared" si="198"/>
        <v>786</v>
      </c>
      <c r="K376" s="4">
        <f t="shared" si="199"/>
        <v>1.0103997400064997</v>
      </c>
      <c r="L376" s="4">
        <f t="shared" si="200"/>
        <v>1.0131865736704446</v>
      </c>
      <c r="M376" s="4">
        <f t="shared" si="201"/>
        <v>1.0144658753709199</v>
      </c>
      <c r="N376" s="4">
        <f t="shared" si="202"/>
        <v>1.0828940432261467</v>
      </c>
      <c r="O376" s="4">
        <f t="shared" si="203"/>
        <v>1.0841512890982856</v>
      </c>
      <c r="P376" s="4">
        <f t="shared" si="204"/>
        <v>1.0857984017944764</v>
      </c>
      <c r="Q376" s="4">
        <f t="shared" si="205"/>
        <v>1.0501364138587117</v>
      </c>
      <c r="R376" s="5">
        <f t="shared" si="208"/>
        <v>0</v>
      </c>
      <c r="S376" s="3" t="str">
        <f t="shared" si="209"/>
        <v/>
      </c>
      <c r="T376" s="3" t="str">
        <f t="shared" si="210"/>
        <v/>
      </c>
      <c r="U376" s="5">
        <f t="shared" si="211"/>
        <v>0</v>
      </c>
      <c r="V376" s="3" t="str">
        <f t="shared" si="212"/>
        <v/>
      </c>
      <c r="W376" s="3" t="str">
        <f t="shared" si="213"/>
        <v/>
      </c>
      <c r="X376" s="5">
        <f t="shared" si="206"/>
        <v>0</v>
      </c>
      <c r="Y376" s="3" t="str">
        <f t="shared" si="214"/>
        <v/>
      </c>
      <c r="Z376" s="3" t="str">
        <f t="shared" si="215"/>
        <v/>
      </c>
      <c r="AA376" s="5" t="str">
        <f t="shared" si="207"/>
        <v>No action</v>
      </c>
      <c r="AB376" s="5" t="str">
        <f t="shared" si="232"/>
        <v xml:space="preserve"> </v>
      </c>
      <c r="AC376" s="5">
        <f t="shared" si="216"/>
        <v>0</v>
      </c>
      <c r="AD376" s="3" t="str">
        <f t="shared" si="217"/>
        <v/>
      </c>
      <c r="AE376" s="3" t="str">
        <f t="shared" si="218"/>
        <v/>
      </c>
      <c r="AF376" s="11">
        <f t="shared" si="219"/>
        <v>0</v>
      </c>
      <c r="AG376" s="3" t="str">
        <f t="shared" si="220"/>
        <v/>
      </c>
      <c r="AH376" s="3" t="str">
        <f t="shared" si="221"/>
        <v/>
      </c>
      <c r="AI376" s="11">
        <f t="shared" si="222"/>
        <v>0</v>
      </c>
      <c r="AJ376" s="11" t="str">
        <f t="shared" si="223"/>
        <v/>
      </c>
      <c r="AK376" s="11" t="str">
        <f t="shared" si="224"/>
        <v/>
      </c>
      <c r="AL376" s="11">
        <f t="shared" si="225"/>
        <v>0</v>
      </c>
      <c r="AM376" s="11" t="str">
        <f t="shared" si="226"/>
        <v/>
      </c>
      <c r="AN376" s="11" t="str">
        <f t="shared" si="227"/>
        <v/>
      </c>
      <c r="AO376" s="4">
        <f t="shared" si="228"/>
        <v>1.008690364826941</v>
      </c>
      <c r="AP376" s="169">
        <f>IF(I376&gt;MAX($I$372:I375),AO376,MAX($AO$372:AO375))</f>
        <v>1.0174737663689186</v>
      </c>
      <c r="AQ376" s="170">
        <f t="shared" si="229"/>
        <v>0</v>
      </c>
      <c r="AR376" s="170">
        <f t="shared" si="194"/>
        <v>0</v>
      </c>
      <c r="AS376" s="7"/>
      <c r="AT376" s="4">
        <f t="shared" si="230"/>
        <v>1.029067947954758</v>
      </c>
      <c r="AU376" s="4"/>
      <c r="AV376" s="5">
        <f t="shared" si="231"/>
        <v>0</v>
      </c>
      <c r="AW376" s="7"/>
    </row>
    <row r="377" spans="5:49" x14ac:dyDescent="0.25">
      <c r="E377" s="3">
        <v>113.12</v>
      </c>
      <c r="F377" s="3">
        <v>107.99</v>
      </c>
      <c r="G377" s="13">
        <f t="shared" si="195"/>
        <v>-1.3344962930658566E-2</v>
      </c>
      <c r="H377" s="13">
        <f t="shared" si="196"/>
        <v>-1.3970051132213279E-2</v>
      </c>
      <c r="I377" s="4">
        <f t="shared" si="197"/>
        <v>1.047504398555422</v>
      </c>
      <c r="J377" s="5">
        <f t="shared" si="198"/>
        <v>508</v>
      </c>
      <c r="K377" s="4">
        <f t="shared" si="199"/>
        <v>1.0103997400064997</v>
      </c>
      <c r="L377" s="4">
        <f t="shared" si="200"/>
        <v>1.0131865736704446</v>
      </c>
      <c r="M377" s="4">
        <f t="shared" si="201"/>
        <v>1.0144658753709199</v>
      </c>
      <c r="N377" s="4">
        <f t="shared" si="202"/>
        <v>1.0828940432261467</v>
      </c>
      <c r="O377" s="4">
        <f t="shared" si="203"/>
        <v>1.0841512890982856</v>
      </c>
      <c r="P377" s="4">
        <f t="shared" si="204"/>
        <v>1.0857984017944764</v>
      </c>
      <c r="Q377" s="4">
        <f t="shared" si="205"/>
        <v>1.0501364138587117</v>
      </c>
      <c r="R377" s="5">
        <f t="shared" si="208"/>
        <v>0</v>
      </c>
      <c r="S377" s="3" t="str">
        <f t="shared" si="209"/>
        <v/>
      </c>
      <c r="T377" s="3" t="str">
        <f t="shared" si="210"/>
        <v/>
      </c>
      <c r="U377" s="5">
        <f t="shared" si="211"/>
        <v>0</v>
      </c>
      <c r="V377" s="3" t="str">
        <f t="shared" si="212"/>
        <v/>
      </c>
      <c r="W377" s="3" t="str">
        <f t="shared" si="213"/>
        <v/>
      </c>
      <c r="X377" s="5">
        <f t="shared" si="206"/>
        <v>0</v>
      </c>
      <c r="Y377" s="3" t="str">
        <f t="shared" si="214"/>
        <v/>
      </c>
      <c r="Z377" s="3" t="str">
        <f t="shared" si="215"/>
        <v/>
      </c>
      <c r="AA377" s="5" t="str">
        <f t="shared" si="207"/>
        <v>No action</v>
      </c>
      <c r="AB377" s="5" t="str">
        <f t="shared" si="232"/>
        <v xml:space="preserve"> </v>
      </c>
      <c r="AC377" s="5">
        <f t="shared" si="216"/>
        <v>0</v>
      </c>
      <c r="AD377" s="3" t="str">
        <f t="shared" si="217"/>
        <v/>
      </c>
      <c r="AE377" s="3" t="str">
        <f t="shared" si="218"/>
        <v/>
      </c>
      <c r="AF377" s="11">
        <f t="shared" si="219"/>
        <v>0</v>
      </c>
      <c r="AG377" s="3" t="str">
        <f t="shared" si="220"/>
        <v/>
      </c>
      <c r="AH377" s="3" t="str">
        <f t="shared" si="221"/>
        <v/>
      </c>
      <c r="AI377" s="11">
        <f t="shared" si="222"/>
        <v>0</v>
      </c>
      <c r="AJ377" s="11" t="str">
        <f t="shared" si="223"/>
        <v/>
      </c>
      <c r="AK377" s="11" t="str">
        <f t="shared" si="224"/>
        <v/>
      </c>
      <c r="AL377" s="11">
        <f t="shared" si="225"/>
        <v>0</v>
      </c>
      <c r="AM377" s="11" t="str">
        <f t="shared" si="226"/>
        <v/>
      </c>
      <c r="AN377" s="11" t="str">
        <f t="shared" si="227"/>
        <v/>
      </c>
      <c r="AO377" s="4">
        <f t="shared" si="228"/>
        <v>1.0370293545698677</v>
      </c>
      <c r="AP377" s="169">
        <f>IF(I377&gt;MAX($I$372:I376),AO377,MAX($AO$372:AO376))</f>
        <v>1.0370293545698677</v>
      </c>
      <c r="AQ377" s="170">
        <f t="shared" si="229"/>
        <v>0</v>
      </c>
      <c r="AR377" s="170">
        <f t="shared" si="194"/>
        <v>0</v>
      </c>
      <c r="AS377" s="7"/>
      <c r="AT377" s="4">
        <f t="shared" si="230"/>
        <v>1.0579794425409763</v>
      </c>
      <c r="AU377" s="4"/>
      <c r="AV377" s="5">
        <f t="shared" si="231"/>
        <v>0</v>
      </c>
      <c r="AW377" s="7"/>
    </row>
    <row r="378" spans="5:49" x14ac:dyDescent="0.25">
      <c r="E378" s="3">
        <v>114.65</v>
      </c>
      <c r="F378" s="3">
        <v>109.52</v>
      </c>
      <c r="G378" s="13">
        <f t="shared" si="195"/>
        <v>2.6042598890281043E-2</v>
      </c>
      <c r="H378" s="13">
        <f t="shared" si="196"/>
        <v>3.1358885017421567E-2</v>
      </c>
      <c r="I378" s="4">
        <f t="shared" si="197"/>
        <v>1.0468407596785976</v>
      </c>
      <c r="J378" s="5">
        <f t="shared" si="198"/>
        <v>519</v>
      </c>
      <c r="K378" s="4">
        <f t="shared" si="199"/>
        <v>1.0103997400064997</v>
      </c>
      <c r="L378" s="4">
        <f t="shared" si="200"/>
        <v>1.0131865736704446</v>
      </c>
      <c r="M378" s="4">
        <f t="shared" si="201"/>
        <v>1.0144658753709199</v>
      </c>
      <c r="N378" s="4">
        <f t="shared" si="202"/>
        <v>1.0828940432261467</v>
      </c>
      <c r="O378" s="4">
        <f t="shared" si="203"/>
        <v>1.0841512890982856</v>
      </c>
      <c r="P378" s="4">
        <f t="shared" si="204"/>
        <v>1.0857984017944764</v>
      </c>
      <c r="Q378" s="4">
        <f t="shared" si="205"/>
        <v>1.0501364138587117</v>
      </c>
      <c r="R378" s="5">
        <f t="shared" si="208"/>
        <v>0</v>
      </c>
      <c r="S378" s="3" t="str">
        <f t="shared" si="209"/>
        <v/>
      </c>
      <c r="T378" s="3" t="str">
        <f t="shared" si="210"/>
        <v/>
      </c>
      <c r="U378" s="5">
        <f t="shared" si="211"/>
        <v>1</v>
      </c>
      <c r="V378" s="3">
        <f t="shared" si="212"/>
        <v>114.65</v>
      </c>
      <c r="W378" s="3">
        <f t="shared" si="213"/>
        <v>109.52</v>
      </c>
      <c r="X378" s="5">
        <f t="shared" si="206"/>
        <v>0</v>
      </c>
      <c r="Y378" s="3" t="str">
        <f t="shared" si="214"/>
        <v/>
      </c>
      <c r="Z378" s="3" t="str">
        <f t="shared" si="215"/>
        <v/>
      </c>
      <c r="AA378" s="5" t="str">
        <f t="shared" si="207"/>
        <v>No action</v>
      </c>
      <c r="AB378" s="5" t="str">
        <f t="shared" si="232"/>
        <v xml:space="preserve"> </v>
      </c>
      <c r="AC378" s="5">
        <f t="shared" si="216"/>
        <v>0</v>
      </c>
      <c r="AD378" s="3" t="str">
        <f t="shared" si="217"/>
        <v/>
      </c>
      <c r="AE378" s="3" t="str">
        <f t="shared" si="218"/>
        <v/>
      </c>
      <c r="AF378" s="11">
        <f t="shared" si="219"/>
        <v>0</v>
      </c>
      <c r="AG378" s="3" t="str">
        <f t="shared" si="220"/>
        <v/>
      </c>
      <c r="AH378" s="3" t="str">
        <f t="shared" si="221"/>
        <v/>
      </c>
      <c r="AI378" s="11">
        <f t="shared" si="222"/>
        <v>0</v>
      </c>
      <c r="AJ378" s="11" t="str">
        <f t="shared" si="223"/>
        <v/>
      </c>
      <c r="AK378" s="11" t="str">
        <f t="shared" si="224"/>
        <v/>
      </c>
      <c r="AL378" s="11">
        <f t="shared" si="225"/>
        <v>0</v>
      </c>
      <c r="AM378" s="11" t="str">
        <f t="shared" si="226"/>
        <v/>
      </c>
      <c r="AN378" s="11" t="str">
        <f t="shared" si="227"/>
        <v/>
      </c>
      <c r="AO378" s="4">
        <f t="shared" si="228"/>
        <v>1.0363723520818116</v>
      </c>
      <c r="AP378" s="169">
        <f>IF(I378&gt;MAX($I$372:I377),AO378,MAX($AO$372:AO377))</f>
        <v>1.0370293545698677</v>
      </c>
      <c r="AQ378" s="170">
        <f t="shared" si="229"/>
        <v>0</v>
      </c>
      <c r="AR378" s="170">
        <f t="shared" si="194"/>
        <v>0</v>
      </c>
      <c r="AS378" s="7"/>
      <c r="AT378" s="4">
        <f t="shared" si="230"/>
        <v>1.0573091672753836</v>
      </c>
      <c r="AU378" s="4"/>
      <c r="AV378" s="5">
        <f t="shared" si="231"/>
        <v>0</v>
      </c>
      <c r="AW378" s="7"/>
    </row>
    <row r="379" spans="5:49" x14ac:dyDescent="0.25">
      <c r="E379" s="3">
        <v>111.74</v>
      </c>
      <c r="F379" s="3">
        <v>106.19</v>
      </c>
      <c r="G379" s="13">
        <f t="shared" si="195"/>
        <v>4.9596092429081251E-2</v>
      </c>
      <c r="H379" s="13">
        <f t="shared" si="196"/>
        <v>1.841373357629239E-2</v>
      </c>
      <c r="I379" s="4">
        <f t="shared" si="197"/>
        <v>1.0522648083623694</v>
      </c>
      <c r="J379" s="5">
        <f t="shared" si="198"/>
        <v>412</v>
      </c>
      <c r="K379" s="4">
        <f t="shared" si="199"/>
        <v>1.0103997400064997</v>
      </c>
      <c r="L379" s="4">
        <f t="shared" si="200"/>
        <v>1.0131865736704446</v>
      </c>
      <c r="M379" s="4">
        <f t="shared" si="201"/>
        <v>1.0144658753709199</v>
      </c>
      <c r="N379" s="4">
        <f t="shared" si="202"/>
        <v>1.0828940432261467</v>
      </c>
      <c r="O379" s="4">
        <f t="shared" si="203"/>
        <v>1.0841512890982856</v>
      </c>
      <c r="P379" s="4">
        <f t="shared" si="204"/>
        <v>1.0857984017944764</v>
      </c>
      <c r="Q379" s="4">
        <f t="shared" si="205"/>
        <v>1.0501364138587117</v>
      </c>
      <c r="R379" s="5">
        <f t="shared" si="208"/>
        <v>0</v>
      </c>
      <c r="S379" s="3" t="str">
        <f t="shared" si="209"/>
        <v/>
      </c>
      <c r="T379" s="3" t="str">
        <f t="shared" si="210"/>
        <v/>
      </c>
      <c r="U379" s="5">
        <f t="shared" si="211"/>
        <v>1</v>
      </c>
      <c r="V379" s="3">
        <f t="shared" si="212"/>
        <v>111.74</v>
      </c>
      <c r="W379" s="3">
        <f t="shared" si="213"/>
        <v>106.19</v>
      </c>
      <c r="X379" s="5">
        <f t="shared" si="206"/>
        <v>0</v>
      </c>
      <c r="Y379" s="3" t="str">
        <f t="shared" si="214"/>
        <v/>
      </c>
      <c r="Z379" s="3" t="str">
        <f t="shared" si="215"/>
        <v/>
      </c>
      <c r="AA379" s="5" t="str">
        <f t="shared" si="207"/>
        <v>No action</v>
      </c>
      <c r="AB379" s="5" t="str">
        <f t="shared" si="232"/>
        <v xml:space="preserve"> </v>
      </c>
      <c r="AC379" s="5">
        <f t="shared" si="216"/>
        <v>0</v>
      </c>
      <c r="AD379" s="3" t="str">
        <f t="shared" si="217"/>
        <v/>
      </c>
      <c r="AE379" s="3" t="str">
        <f t="shared" si="218"/>
        <v/>
      </c>
      <c r="AF379" s="11">
        <f t="shared" si="219"/>
        <v>0</v>
      </c>
      <c r="AG379" s="3" t="str">
        <f t="shared" si="220"/>
        <v/>
      </c>
      <c r="AH379" s="3" t="str">
        <f t="shared" si="221"/>
        <v/>
      </c>
      <c r="AI379" s="11">
        <f t="shared" si="222"/>
        <v>0</v>
      </c>
      <c r="AJ379" s="11" t="str">
        <f t="shared" si="223"/>
        <v/>
      </c>
      <c r="AK379" s="11" t="str">
        <f t="shared" si="224"/>
        <v/>
      </c>
      <c r="AL379" s="11">
        <f t="shared" si="225"/>
        <v>0</v>
      </c>
      <c r="AM379" s="11" t="str">
        <f t="shared" si="226"/>
        <v/>
      </c>
      <c r="AN379" s="11" t="str">
        <f t="shared" si="227"/>
        <v/>
      </c>
      <c r="AO379" s="4">
        <f t="shared" si="228"/>
        <v>1.0417421602787456</v>
      </c>
      <c r="AP379" s="169">
        <f>IF(I379&gt;MAX($I$372:I378),AO379,MAX($AO$372:AO378))</f>
        <v>1.0417421602787456</v>
      </c>
      <c r="AQ379" s="170">
        <f t="shared" si="229"/>
        <v>0</v>
      </c>
      <c r="AR379" s="170">
        <f t="shared" si="194"/>
        <v>1</v>
      </c>
      <c r="AS379" s="7"/>
      <c r="AT379" s="4">
        <f t="shared" si="230"/>
        <v>1.0627874564459932</v>
      </c>
      <c r="AU379" s="4"/>
      <c r="AV379" s="5">
        <f t="shared" si="231"/>
        <v>0</v>
      </c>
      <c r="AW379" s="7"/>
    </row>
    <row r="380" spans="5:49" x14ac:dyDescent="0.25">
      <c r="E380" s="3">
        <v>106.46</v>
      </c>
      <c r="F380" s="3">
        <v>104.27</v>
      </c>
      <c r="G380" s="13">
        <f t="shared" si="195"/>
        <v>-2.419798350137492E-2</v>
      </c>
      <c r="H380" s="13">
        <f t="shared" si="196"/>
        <v>-3.1128043114662773E-2</v>
      </c>
      <c r="I380" s="4">
        <f t="shared" si="197"/>
        <v>1.0210031648604585</v>
      </c>
      <c r="J380" s="5">
        <f t="shared" si="198"/>
        <v>773</v>
      </c>
      <c r="K380" s="4">
        <f t="shared" si="199"/>
        <v>1.0103997400064997</v>
      </c>
      <c r="L380" s="4">
        <f t="shared" si="200"/>
        <v>1.0131865736704446</v>
      </c>
      <c r="M380" s="4">
        <f t="shared" si="201"/>
        <v>1.0144658753709199</v>
      </c>
      <c r="N380" s="4">
        <f t="shared" si="202"/>
        <v>1.0828940432261467</v>
      </c>
      <c r="O380" s="4">
        <f t="shared" si="203"/>
        <v>1.0841512890982856</v>
      </c>
      <c r="P380" s="4">
        <f t="shared" si="204"/>
        <v>1.0857984017944764</v>
      </c>
      <c r="Q380" s="4">
        <f t="shared" si="205"/>
        <v>1.0501364138587117</v>
      </c>
      <c r="R380" s="5">
        <f t="shared" si="208"/>
        <v>1</v>
      </c>
      <c r="S380" s="3">
        <f t="shared" si="209"/>
        <v>106.46</v>
      </c>
      <c r="T380" s="3">
        <f t="shared" si="210"/>
        <v>104.27</v>
      </c>
      <c r="U380" s="5">
        <f t="shared" si="211"/>
        <v>0</v>
      </c>
      <c r="V380" s="3" t="str">
        <f t="shared" si="212"/>
        <v/>
      </c>
      <c r="W380" s="3" t="str">
        <f t="shared" si="213"/>
        <v/>
      </c>
      <c r="X380" s="5">
        <f t="shared" si="206"/>
        <v>0</v>
      </c>
      <c r="Y380" s="3" t="str">
        <f t="shared" si="214"/>
        <v/>
      </c>
      <c r="Z380" s="3" t="str">
        <f t="shared" si="215"/>
        <v/>
      </c>
      <c r="AA380" s="5" t="str">
        <f t="shared" si="207"/>
        <v>No action</v>
      </c>
      <c r="AB380" s="5" t="str">
        <f t="shared" si="232"/>
        <v xml:space="preserve"> </v>
      </c>
      <c r="AC380" s="5">
        <f t="shared" si="216"/>
        <v>0</v>
      </c>
      <c r="AD380" s="3" t="str">
        <f t="shared" si="217"/>
        <v/>
      </c>
      <c r="AE380" s="3" t="str">
        <f t="shared" si="218"/>
        <v/>
      </c>
      <c r="AF380" s="11">
        <f t="shared" si="219"/>
        <v>0</v>
      </c>
      <c r="AG380" s="3" t="str">
        <f t="shared" si="220"/>
        <v/>
      </c>
      <c r="AH380" s="3" t="str">
        <f t="shared" si="221"/>
        <v/>
      </c>
      <c r="AI380" s="11">
        <f t="shared" si="222"/>
        <v>0</v>
      </c>
      <c r="AJ380" s="11" t="str">
        <f t="shared" si="223"/>
        <v/>
      </c>
      <c r="AK380" s="11" t="str">
        <f t="shared" si="224"/>
        <v/>
      </c>
      <c r="AL380" s="11">
        <f t="shared" si="225"/>
        <v>0</v>
      </c>
      <c r="AM380" s="11" t="str">
        <f t="shared" si="226"/>
        <v/>
      </c>
      <c r="AN380" s="11" t="str">
        <f t="shared" si="227"/>
        <v/>
      </c>
      <c r="AO380" s="4">
        <f t="shared" si="228"/>
        <v>1.0107931332118538</v>
      </c>
      <c r="AP380" s="169">
        <f>IF(I380&gt;MAX($I$379:I379),AO380,MAX($AO$379:AO379))</f>
        <v>1.0417421602787456</v>
      </c>
      <c r="AQ380" s="170">
        <f t="shared" si="229"/>
        <v>1</v>
      </c>
      <c r="AR380" s="170">
        <f t="shared" si="194"/>
        <v>0</v>
      </c>
      <c r="AS380" s="7"/>
      <c r="AT380" s="4">
        <f t="shared" si="230"/>
        <v>1.0312131965090632</v>
      </c>
      <c r="AU380" s="4"/>
      <c r="AV380" s="5">
        <f t="shared" si="231"/>
        <v>0</v>
      </c>
      <c r="AW380" s="7"/>
    </row>
    <row r="381" spans="5:49" x14ac:dyDescent="0.25">
      <c r="E381" s="3">
        <v>109.1</v>
      </c>
      <c r="F381" s="3">
        <v>107.62</v>
      </c>
      <c r="G381" s="13">
        <f t="shared" si="195"/>
        <v>-1.6939989187241045E-2</v>
      </c>
      <c r="H381" s="13">
        <f t="shared" si="196"/>
        <v>-1.7796842201332375E-2</v>
      </c>
      <c r="I381" s="4">
        <f t="shared" si="197"/>
        <v>1.0137520906894628</v>
      </c>
      <c r="J381" s="5">
        <f t="shared" si="198"/>
        <v>820</v>
      </c>
      <c r="K381" s="4">
        <f t="shared" si="199"/>
        <v>1.0103997400064997</v>
      </c>
      <c r="L381" s="4">
        <f t="shared" si="200"/>
        <v>1.0131865736704446</v>
      </c>
      <c r="M381" s="4">
        <f t="shared" si="201"/>
        <v>1.0144658753709199</v>
      </c>
      <c r="N381" s="4">
        <f t="shared" si="202"/>
        <v>1.0828940432261467</v>
      </c>
      <c r="O381" s="4">
        <f t="shared" si="203"/>
        <v>1.0841512890982856</v>
      </c>
      <c r="P381" s="4">
        <f t="shared" si="204"/>
        <v>1.0857984017944764</v>
      </c>
      <c r="Q381" s="4">
        <f t="shared" si="205"/>
        <v>1.0501364138587117</v>
      </c>
      <c r="R381" s="5">
        <f t="shared" si="208"/>
        <v>0</v>
      </c>
      <c r="S381" s="3" t="str">
        <f t="shared" si="209"/>
        <v/>
      </c>
      <c r="T381" s="3" t="str">
        <f t="shared" si="210"/>
        <v/>
      </c>
      <c r="U381" s="5">
        <f t="shared" si="211"/>
        <v>0</v>
      </c>
      <c r="V381" s="3" t="str">
        <f t="shared" si="212"/>
        <v/>
      </c>
      <c r="W381" s="3" t="str">
        <f t="shared" si="213"/>
        <v/>
      </c>
      <c r="X381" s="5">
        <f t="shared" si="206"/>
        <v>0</v>
      </c>
      <c r="Y381" s="3" t="str">
        <f t="shared" si="214"/>
        <v/>
      </c>
      <c r="Z381" s="3" t="str">
        <f t="shared" si="215"/>
        <v/>
      </c>
      <c r="AA381" s="5" t="str">
        <f t="shared" si="207"/>
        <v>BUY BRENT, SELL WTI</v>
      </c>
      <c r="AB381" s="5" t="str">
        <f t="shared" si="232"/>
        <v>BUY BRENT, SELL WTI</v>
      </c>
      <c r="AC381" s="5">
        <f t="shared" si="216"/>
        <v>1</v>
      </c>
      <c r="AD381" s="3">
        <f t="shared" si="217"/>
        <v>109.1</v>
      </c>
      <c r="AE381" s="3">
        <f t="shared" si="218"/>
        <v>107.62</v>
      </c>
      <c r="AF381" s="11">
        <f t="shared" si="219"/>
        <v>0</v>
      </c>
      <c r="AG381" s="3" t="str">
        <f t="shared" si="220"/>
        <v/>
      </c>
      <c r="AH381" s="3" t="str">
        <f t="shared" si="221"/>
        <v/>
      </c>
      <c r="AI381" s="11">
        <f t="shared" si="222"/>
        <v>0</v>
      </c>
      <c r="AJ381" s="11" t="str">
        <f t="shared" si="223"/>
        <v/>
      </c>
      <c r="AK381" s="11" t="str">
        <f t="shared" si="224"/>
        <v/>
      </c>
      <c r="AL381" s="11">
        <f t="shared" si="225"/>
        <v>0</v>
      </c>
      <c r="AM381" s="11" t="str">
        <f t="shared" si="226"/>
        <v/>
      </c>
      <c r="AN381" s="11" t="str">
        <f t="shared" si="227"/>
        <v/>
      </c>
      <c r="AO381" s="4">
        <f t="shared" si="228"/>
        <v>1.0036145697825682</v>
      </c>
      <c r="AP381" s="169">
        <f>IF(I381&gt;MAX($I$379:I380),AO381,MAX($AO$379:AO380))</f>
        <v>1.0417421602787456</v>
      </c>
      <c r="AQ381" s="170">
        <f t="shared" si="229"/>
        <v>0</v>
      </c>
      <c r="AR381" s="170">
        <f t="shared" si="194"/>
        <v>0</v>
      </c>
      <c r="AS381" s="7"/>
      <c r="AT381" s="4">
        <f t="shared" si="230"/>
        <v>1.0238896115963574</v>
      </c>
      <c r="AU381" s="4"/>
      <c r="AV381" s="5">
        <f t="shared" si="231"/>
        <v>0</v>
      </c>
      <c r="AW381" s="7"/>
    </row>
    <row r="382" spans="5:49" x14ac:dyDescent="0.25">
      <c r="E382" s="3">
        <v>110.98</v>
      </c>
      <c r="F382" s="3">
        <v>109.57</v>
      </c>
      <c r="G382" s="13">
        <f t="shared" si="195"/>
        <v>-2.4780316344463871E-2</v>
      </c>
      <c r="H382" s="13">
        <f t="shared" si="196"/>
        <v>-1.959556191839662E-2</v>
      </c>
      <c r="I382" s="4">
        <f t="shared" si="197"/>
        <v>1.012868485899425</v>
      </c>
      <c r="J382" s="5">
        <f t="shared" si="198"/>
        <v>826</v>
      </c>
      <c r="K382" s="4">
        <f t="shared" si="199"/>
        <v>1.0103997400064997</v>
      </c>
      <c r="L382" s="4">
        <f t="shared" si="200"/>
        <v>1.0131865736704446</v>
      </c>
      <c r="M382" s="4">
        <f t="shared" si="201"/>
        <v>1.0144658753709199</v>
      </c>
      <c r="N382" s="4">
        <f t="shared" si="202"/>
        <v>1.0828940432261467</v>
      </c>
      <c r="O382" s="4">
        <f t="shared" si="203"/>
        <v>1.0841512890982856</v>
      </c>
      <c r="P382" s="4">
        <f t="shared" si="204"/>
        <v>1.0857984017944764</v>
      </c>
      <c r="Q382" s="4">
        <f t="shared" si="205"/>
        <v>1.0501364138587117</v>
      </c>
      <c r="R382" s="5">
        <f t="shared" si="208"/>
        <v>1</v>
      </c>
      <c r="S382" s="3">
        <f t="shared" si="209"/>
        <v>110.98</v>
      </c>
      <c r="T382" s="3">
        <f t="shared" si="210"/>
        <v>109.57</v>
      </c>
      <c r="U382" s="5">
        <f t="shared" si="211"/>
        <v>0</v>
      </c>
      <c r="V382" s="3" t="str">
        <f t="shared" si="212"/>
        <v/>
      </c>
      <c r="W382" s="3" t="str">
        <f t="shared" si="213"/>
        <v/>
      </c>
      <c r="X382" s="5">
        <f t="shared" si="206"/>
        <v>0</v>
      </c>
      <c r="Y382" s="3" t="str">
        <f t="shared" si="214"/>
        <v/>
      </c>
      <c r="Z382" s="3" t="str">
        <f t="shared" si="215"/>
        <v/>
      </c>
      <c r="AA382" s="5" t="str">
        <f t="shared" si="207"/>
        <v>BUY BRENT, SELL WTI</v>
      </c>
      <c r="AB382" s="5" t="str">
        <f t="shared" si="232"/>
        <v xml:space="preserve"> </v>
      </c>
      <c r="AC382" s="5">
        <f t="shared" si="216"/>
        <v>1</v>
      </c>
      <c r="AD382" s="3">
        <f t="shared" si="217"/>
        <v>110.98</v>
      </c>
      <c r="AE382" s="3">
        <f t="shared" si="218"/>
        <v>109.57</v>
      </c>
      <c r="AF382" s="11">
        <f t="shared" si="219"/>
        <v>0</v>
      </c>
      <c r="AG382" s="3" t="str">
        <f t="shared" si="220"/>
        <v/>
      </c>
      <c r="AH382" s="3" t="str">
        <f t="shared" si="221"/>
        <v/>
      </c>
      <c r="AI382" s="11">
        <f t="shared" si="222"/>
        <v>0</v>
      </c>
      <c r="AJ382" s="11" t="str">
        <f t="shared" si="223"/>
        <v/>
      </c>
      <c r="AK382" s="11" t="str">
        <f t="shared" si="224"/>
        <v/>
      </c>
      <c r="AL382" s="11">
        <f t="shared" si="225"/>
        <v>0</v>
      </c>
      <c r="AM382" s="11" t="str">
        <f t="shared" si="226"/>
        <v/>
      </c>
      <c r="AN382" s="11" t="str">
        <f t="shared" si="227"/>
        <v/>
      </c>
      <c r="AO382" s="4">
        <f t="shared" si="228"/>
        <v>1.0027398010404307</v>
      </c>
      <c r="AP382" s="169">
        <f>IF(I382&gt;MAX($I$379:I381),AO382,MAX($AO$379:AO381))</f>
        <v>1.0417421602787456</v>
      </c>
      <c r="AQ382" s="170">
        <f t="shared" si="229"/>
        <v>1</v>
      </c>
      <c r="AR382" s="170">
        <f t="shared" si="194"/>
        <v>0</v>
      </c>
      <c r="AS382" s="7"/>
      <c r="AT382" s="4">
        <f t="shared" si="230"/>
        <v>1.0229971707584193</v>
      </c>
      <c r="AU382" s="4"/>
      <c r="AV382" s="5">
        <f t="shared" si="231"/>
        <v>0</v>
      </c>
      <c r="AW382" s="7"/>
    </row>
    <row r="383" spans="5:49" x14ac:dyDescent="0.25">
      <c r="E383" s="3">
        <v>113.8</v>
      </c>
      <c r="F383" s="3">
        <v>111.76</v>
      </c>
      <c r="G383" s="13">
        <f t="shared" si="195"/>
        <v>1.2005335704757591E-2</v>
      </c>
      <c r="H383" s="13">
        <f t="shared" si="196"/>
        <v>1.8036072144288706E-2</v>
      </c>
      <c r="I383" s="4">
        <f t="shared" si="197"/>
        <v>1.0182534001431638</v>
      </c>
      <c r="J383" s="5">
        <f t="shared" si="198"/>
        <v>791</v>
      </c>
      <c r="K383" s="4">
        <f t="shared" si="199"/>
        <v>1.0103997400064997</v>
      </c>
      <c r="L383" s="4">
        <f t="shared" si="200"/>
        <v>1.0131865736704446</v>
      </c>
      <c r="M383" s="4">
        <f t="shared" si="201"/>
        <v>1.0144658753709199</v>
      </c>
      <c r="N383" s="4">
        <f t="shared" si="202"/>
        <v>1.0828940432261467</v>
      </c>
      <c r="O383" s="4">
        <f t="shared" si="203"/>
        <v>1.0841512890982856</v>
      </c>
      <c r="P383" s="4">
        <f t="shared" si="204"/>
        <v>1.0857984017944764</v>
      </c>
      <c r="Q383" s="4">
        <f t="shared" si="205"/>
        <v>1.0501364138587117</v>
      </c>
      <c r="R383" s="5">
        <f t="shared" si="208"/>
        <v>0</v>
      </c>
      <c r="S383" s="3" t="str">
        <f t="shared" si="209"/>
        <v/>
      </c>
      <c r="T383" s="3" t="str">
        <f t="shared" si="210"/>
        <v/>
      </c>
      <c r="U383" s="5">
        <f t="shared" si="211"/>
        <v>0</v>
      </c>
      <c r="V383" s="3" t="str">
        <f t="shared" si="212"/>
        <v/>
      </c>
      <c r="W383" s="3" t="str">
        <f t="shared" si="213"/>
        <v/>
      </c>
      <c r="X383" s="5">
        <f t="shared" si="206"/>
        <v>0</v>
      </c>
      <c r="Y383" s="3" t="str">
        <f t="shared" si="214"/>
        <v/>
      </c>
      <c r="Z383" s="3" t="str">
        <f t="shared" si="215"/>
        <v/>
      </c>
      <c r="AA383" s="5" t="str">
        <f t="shared" si="207"/>
        <v>No action</v>
      </c>
      <c r="AB383" s="5" t="str">
        <f t="shared" si="232"/>
        <v>No action</v>
      </c>
      <c r="AC383" s="5">
        <f t="shared" si="216"/>
        <v>0</v>
      </c>
      <c r="AD383" s="3" t="str">
        <f t="shared" si="217"/>
        <v/>
      </c>
      <c r="AE383" s="3" t="str">
        <f t="shared" si="218"/>
        <v/>
      </c>
      <c r="AF383" s="11">
        <f t="shared" si="219"/>
        <v>0</v>
      </c>
      <c r="AG383" s="3" t="str">
        <f t="shared" si="220"/>
        <v/>
      </c>
      <c r="AH383" s="3" t="str">
        <f t="shared" si="221"/>
        <v/>
      </c>
      <c r="AI383" s="11">
        <f t="shared" si="222"/>
        <v>0</v>
      </c>
      <c r="AJ383" s="11" t="str">
        <f t="shared" si="223"/>
        <v/>
      </c>
      <c r="AK383" s="11" t="str">
        <f t="shared" si="224"/>
        <v/>
      </c>
      <c r="AL383" s="11">
        <f t="shared" si="225"/>
        <v>0</v>
      </c>
      <c r="AM383" s="11" t="str">
        <f t="shared" si="226"/>
        <v/>
      </c>
      <c r="AN383" s="11" t="str">
        <f t="shared" si="227"/>
        <v/>
      </c>
      <c r="AO383" s="4">
        <f t="shared" si="228"/>
        <v>1.0080708661417321</v>
      </c>
      <c r="AP383" s="169">
        <f>IF(I383&gt;MAX($I$379:I382),AO383,MAX($AO$379:AO382))</f>
        <v>1.0417421602787456</v>
      </c>
      <c r="AQ383" s="170">
        <f t="shared" si="229"/>
        <v>0</v>
      </c>
      <c r="AR383" s="170">
        <f t="shared" si="194"/>
        <v>0</v>
      </c>
      <c r="AS383" s="7"/>
      <c r="AT383" s="4">
        <f t="shared" si="230"/>
        <v>1.0284359341445954</v>
      </c>
      <c r="AU383" s="4"/>
      <c r="AV383" s="5">
        <f t="shared" si="231"/>
        <v>0</v>
      </c>
      <c r="AW383" s="7"/>
    </row>
    <row r="384" spans="5:49" x14ac:dyDescent="0.25">
      <c r="E384" s="3">
        <v>112.45</v>
      </c>
      <c r="F384" s="3">
        <v>109.78</v>
      </c>
      <c r="G384" s="13">
        <f t="shared" si="195"/>
        <v>3.1367513528386626E-2</v>
      </c>
      <c r="H384" s="13">
        <f t="shared" si="196"/>
        <v>3.8010590015128631E-2</v>
      </c>
      <c r="I384" s="4">
        <f t="shared" si="197"/>
        <v>1.0243213700127527</v>
      </c>
      <c r="J384" s="5">
        <f t="shared" si="198"/>
        <v>752</v>
      </c>
      <c r="K384" s="4">
        <f t="shared" si="199"/>
        <v>1.0103997400064997</v>
      </c>
      <c r="L384" s="4">
        <f t="shared" si="200"/>
        <v>1.0131865736704446</v>
      </c>
      <c r="M384" s="4">
        <f t="shared" si="201"/>
        <v>1.0144658753709199</v>
      </c>
      <c r="N384" s="4">
        <f t="shared" si="202"/>
        <v>1.0828940432261467</v>
      </c>
      <c r="O384" s="4">
        <f t="shared" si="203"/>
        <v>1.0841512890982856</v>
      </c>
      <c r="P384" s="4">
        <f t="shared" si="204"/>
        <v>1.0857984017944764</v>
      </c>
      <c r="Q384" s="4">
        <f t="shared" si="205"/>
        <v>1.0501364138587117</v>
      </c>
      <c r="R384" s="5">
        <f t="shared" si="208"/>
        <v>0</v>
      </c>
      <c r="S384" s="3" t="str">
        <f t="shared" si="209"/>
        <v/>
      </c>
      <c r="T384" s="3" t="str">
        <f t="shared" si="210"/>
        <v/>
      </c>
      <c r="U384" s="5">
        <f t="shared" si="211"/>
        <v>0</v>
      </c>
      <c r="V384" s="3" t="str">
        <f t="shared" si="212"/>
        <v/>
      </c>
      <c r="W384" s="3" t="str">
        <f t="shared" si="213"/>
        <v/>
      </c>
      <c r="X384" s="5">
        <f t="shared" si="206"/>
        <v>0</v>
      </c>
      <c r="Y384" s="3" t="str">
        <f t="shared" si="214"/>
        <v/>
      </c>
      <c r="Z384" s="3" t="str">
        <f t="shared" si="215"/>
        <v/>
      </c>
      <c r="AA384" s="5" t="str">
        <f t="shared" si="207"/>
        <v>No action</v>
      </c>
      <c r="AB384" s="5" t="str">
        <f t="shared" si="232"/>
        <v xml:space="preserve"> </v>
      </c>
      <c r="AC384" s="5">
        <f t="shared" si="216"/>
        <v>0</v>
      </c>
      <c r="AD384" s="3" t="str">
        <f t="shared" si="217"/>
        <v/>
      </c>
      <c r="AE384" s="3" t="str">
        <f t="shared" si="218"/>
        <v/>
      </c>
      <c r="AF384" s="11">
        <f t="shared" si="219"/>
        <v>0</v>
      </c>
      <c r="AG384" s="3" t="str">
        <f t="shared" si="220"/>
        <v/>
      </c>
      <c r="AH384" s="3" t="str">
        <f t="shared" si="221"/>
        <v/>
      </c>
      <c r="AI384" s="11">
        <f t="shared" si="222"/>
        <v>0</v>
      </c>
      <c r="AJ384" s="11" t="str">
        <f t="shared" si="223"/>
        <v/>
      </c>
      <c r="AK384" s="11" t="str">
        <f t="shared" si="224"/>
        <v/>
      </c>
      <c r="AL384" s="11">
        <f t="shared" si="225"/>
        <v>0</v>
      </c>
      <c r="AM384" s="11" t="str">
        <f t="shared" si="226"/>
        <v/>
      </c>
      <c r="AN384" s="11" t="str">
        <f t="shared" si="227"/>
        <v/>
      </c>
      <c r="AO384" s="4">
        <f t="shared" si="228"/>
        <v>1.0140781563126251</v>
      </c>
      <c r="AP384" s="169">
        <f>IF(I384&gt;MAX($I$379:I383),AO384,MAX($AO$379:AO383))</f>
        <v>1.0417421602787456</v>
      </c>
      <c r="AQ384" s="170">
        <f t="shared" si="229"/>
        <v>0</v>
      </c>
      <c r="AR384" s="170">
        <f t="shared" si="194"/>
        <v>0</v>
      </c>
      <c r="AS384" s="7"/>
      <c r="AT384" s="4">
        <f t="shared" si="230"/>
        <v>1.0345645837128803</v>
      </c>
      <c r="AU384" s="4"/>
      <c r="AV384" s="5">
        <f t="shared" si="231"/>
        <v>0</v>
      </c>
      <c r="AW384" s="7"/>
    </row>
    <row r="385" spans="5:49" x14ac:dyDescent="0.25">
      <c r="E385" s="3">
        <v>109.03</v>
      </c>
      <c r="F385" s="3">
        <v>105.76</v>
      </c>
      <c r="G385" s="13">
        <f t="shared" si="195"/>
        <v>-2.3291229956104886E-2</v>
      </c>
      <c r="H385" s="13">
        <f t="shared" si="196"/>
        <v>-2.4624181499585007E-2</v>
      </c>
      <c r="I385" s="4">
        <f t="shared" si="197"/>
        <v>1.0309190620272315</v>
      </c>
      <c r="J385" s="5">
        <f t="shared" si="198"/>
        <v>710</v>
      </c>
      <c r="K385" s="4">
        <f t="shared" si="199"/>
        <v>1.0103997400064997</v>
      </c>
      <c r="L385" s="4">
        <f t="shared" si="200"/>
        <v>1.0131865736704446</v>
      </c>
      <c r="M385" s="4">
        <f t="shared" si="201"/>
        <v>1.0144658753709199</v>
      </c>
      <c r="N385" s="4">
        <f t="shared" si="202"/>
        <v>1.0828940432261467</v>
      </c>
      <c r="O385" s="4">
        <f t="shared" si="203"/>
        <v>1.0841512890982856</v>
      </c>
      <c r="P385" s="4">
        <f t="shared" si="204"/>
        <v>1.0857984017944764</v>
      </c>
      <c r="Q385" s="4">
        <f t="shared" si="205"/>
        <v>1.0501364138587117</v>
      </c>
      <c r="R385" s="5">
        <f t="shared" si="208"/>
        <v>0</v>
      </c>
      <c r="S385" s="3" t="str">
        <f t="shared" si="209"/>
        <v/>
      </c>
      <c r="T385" s="3" t="str">
        <f t="shared" si="210"/>
        <v/>
      </c>
      <c r="U385" s="5">
        <f t="shared" si="211"/>
        <v>0</v>
      </c>
      <c r="V385" s="3" t="str">
        <f t="shared" si="212"/>
        <v/>
      </c>
      <c r="W385" s="3" t="str">
        <f t="shared" si="213"/>
        <v/>
      </c>
      <c r="X385" s="5">
        <f t="shared" si="206"/>
        <v>0</v>
      </c>
      <c r="Y385" s="3" t="str">
        <f t="shared" si="214"/>
        <v/>
      </c>
      <c r="Z385" s="3" t="str">
        <f t="shared" si="215"/>
        <v/>
      </c>
      <c r="AA385" s="5" t="str">
        <f t="shared" si="207"/>
        <v>No action</v>
      </c>
      <c r="AB385" s="5" t="str">
        <f t="shared" si="232"/>
        <v xml:space="preserve"> </v>
      </c>
      <c r="AC385" s="5">
        <f t="shared" si="216"/>
        <v>0</v>
      </c>
      <c r="AD385" s="3" t="str">
        <f t="shared" si="217"/>
        <v/>
      </c>
      <c r="AE385" s="3" t="str">
        <f t="shared" si="218"/>
        <v/>
      </c>
      <c r="AF385" s="11">
        <f t="shared" si="219"/>
        <v>0</v>
      </c>
      <c r="AG385" s="3" t="str">
        <f t="shared" si="220"/>
        <v/>
      </c>
      <c r="AH385" s="3" t="str">
        <f t="shared" si="221"/>
        <v/>
      </c>
      <c r="AI385" s="11">
        <f t="shared" si="222"/>
        <v>0</v>
      </c>
      <c r="AJ385" s="11" t="str">
        <f t="shared" si="223"/>
        <v/>
      </c>
      <c r="AK385" s="11" t="str">
        <f t="shared" si="224"/>
        <v/>
      </c>
      <c r="AL385" s="11">
        <f t="shared" si="225"/>
        <v>0</v>
      </c>
      <c r="AM385" s="11" t="str">
        <f t="shared" si="226"/>
        <v/>
      </c>
      <c r="AN385" s="11" t="str">
        <f t="shared" si="227"/>
        <v/>
      </c>
      <c r="AO385" s="4">
        <f t="shared" si="228"/>
        <v>1.0206098714069591</v>
      </c>
      <c r="AP385" s="169">
        <f>IF(I385&gt;MAX($I$379:I384),AO385,MAX($AO$379:AO384))</f>
        <v>1.0417421602787456</v>
      </c>
      <c r="AQ385" s="170">
        <f t="shared" si="229"/>
        <v>0</v>
      </c>
      <c r="AR385" s="170">
        <f t="shared" si="194"/>
        <v>0</v>
      </c>
      <c r="AS385" s="7"/>
      <c r="AT385" s="4">
        <f t="shared" si="230"/>
        <v>1.0412282526475038</v>
      </c>
      <c r="AU385" s="4"/>
      <c r="AV385" s="5">
        <f t="shared" si="231"/>
        <v>0</v>
      </c>
      <c r="AW385" s="7"/>
    </row>
    <row r="386" spans="5:49" x14ac:dyDescent="0.25">
      <c r="E386" s="3">
        <v>111.63</v>
      </c>
      <c r="F386" s="3">
        <v>108.43</v>
      </c>
      <c r="G386" s="13">
        <f t="shared" si="195"/>
        <v>8.6211929551425426E-2</v>
      </c>
      <c r="H386" s="13">
        <f t="shared" si="196"/>
        <v>8.9748743718593094E-2</v>
      </c>
      <c r="I386" s="4">
        <f t="shared" si="197"/>
        <v>1.0295121276399519</v>
      </c>
      <c r="J386" s="5">
        <f t="shared" si="198"/>
        <v>716</v>
      </c>
      <c r="K386" s="4">
        <f t="shared" si="199"/>
        <v>1.0103997400064997</v>
      </c>
      <c r="L386" s="4">
        <f t="shared" si="200"/>
        <v>1.0131865736704446</v>
      </c>
      <c r="M386" s="4">
        <f t="shared" si="201"/>
        <v>1.0144658753709199</v>
      </c>
      <c r="N386" s="4">
        <f t="shared" si="202"/>
        <v>1.0828940432261467</v>
      </c>
      <c r="O386" s="4">
        <f t="shared" si="203"/>
        <v>1.0841512890982856</v>
      </c>
      <c r="P386" s="4">
        <f t="shared" si="204"/>
        <v>1.0857984017944764</v>
      </c>
      <c r="Q386" s="4">
        <f t="shared" si="205"/>
        <v>1.0501364138587117</v>
      </c>
      <c r="R386" s="5">
        <f t="shared" si="208"/>
        <v>0</v>
      </c>
      <c r="S386" s="3" t="str">
        <f t="shared" si="209"/>
        <v/>
      </c>
      <c r="T386" s="3" t="str">
        <f t="shared" si="210"/>
        <v/>
      </c>
      <c r="U386" s="5">
        <f t="shared" si="211"/>
        <v>0</v>
      </c>
      <c r="V386" s="3" t="str">
        <f t="shared" si="212"/>
        <v/>
      </c>
      <c r="W386" s="3" t="str">
        <f t="shared" si="213"/>
        <v/>
      </c>
      <c r="X386" s="5">
        <f t="shared" si="206"/>
        <v>0</v>
      </c>
      <c r="Y386" s="3" t="str">
        <f t="shared" si="214"/>
        <v/>
      </c>
      <c r="Z386" s="3" t="str">
        <f t="shared" si="215"/>
        <v/>
      </c>
      <c r="AA386" s="5" t="str">
        <f t="shared" si="207"/>
        <v>No action</v>
      </c>
      <c r="AB386" s="5" t="str">
        <f t="shared" si="232"/>
        <v xml:space="preserve"> </v>
      </c>
      <c r="AC386" s="5">
        <f t="shared" si="216"/>
        <v>0</v>
      </c>
      <c r="AD386" s="3" t="str">
        <f t="shared" si="217"/>
        <v/>
      </c>
      <c r="AE386" s="3" t="str">
        <f t="shared" si="218"/>
        <v/>
      </c>
      <c r="AF386" s="11">
        <f t="shared" si="219"/>
        <v>0</v>
      </c>
      <c r="AG386" s="3" t="str">
        <f t="shared" si="220"/>
        <v/>
      </c>
      <c r="AH386" s="3" t="str">
        <f t="shared" si="221"/>
        <v/>
      </c>
      <c r="AI386" s="11">
        <f t="shared" si="222"/>
        <v>0</v>
      </c>
      <c r="AJ386" s="11" t="str">
        <f t="shared" si="223"/>
        <v/>
      </c>
      <c r="AK386" s="11" t="str">
        <f t="shared" si="224"/>
        <v/>
      </c>
      <c r="AL386" s="11">
        <f t="shared" si="225"/>
        <v>0</v>
      </c>
      <c r="AM386" s="11" t="str">
        <f t="shared" si="226"/>
        <v/>
      </c>
      <c r="AN386" s="11" t="str">
        <f t="shared" si="227"/>
        <v/>
      </c>
      <c r="AO386" s="4">
        <f t="shared" si="228"/>
        <v>1.0192170063635524</v>
      </c>
      <c r="AP386" s="169">
        <f>IF(I386&gt;MAX($I$379:I385),AO386,MAX($AO$379:AO385))</f>
        <v>1.0417421602787456</v>
      </c>
      <c r="AQ386" s="170">
        <f t="shared" si="229"/>
        <v>0</v>
      </c>
      <c r="AR386" s="170">
        <f t="shared" si="194"/>
        <v>0</v>
      </c>
      <c r="AS386" s="7"/>
      <c r="AT386" s="4">
        <f t="shared" si="230"/>
        <v>1.0398072489163515</v>
      </c>
      <c r="AU386" s="4"/>
      <c r="AV386" s="5">
        <f t="shared" si="231"/>
        <v>0</v>
      </c>
      <c r="AW386" s="7"/>
    </row>
    <row r="387" spans="5:49" x14ac:dyDescent="0.25">
      <c r="E387" s="3">
        <v>102.77</v>
      </c>
      <c r="F387" s="3">
        <v>99.5</v>
      </c>
      <c r="G387" s="13">
        <f t="shared" si="195"/>
        <v>2.0657463501837281E-2</v>
      </c>
      <c r="H387" s="13">
        <f t="shared" si="196"/>
        <v>9.8447173449711656E-3</v>
      </c>
      <c r="I387" s="4">
        <f t="shared" si="197"/>
        <v>1.0328643216080402</v>
      </c>
      <c r="J387" s="5">
        <f t="shared" si="198"/>
        <v>688</v>
      </c>
      <c r="K387" s="4">
        <f t="shared" si="199"/>
        <v>1.0103997400064997</v>
      </c>
      <c r="L387" s="4">
        <f t="shared" si="200"/>
        <v>1.0131865736704446</v>
      </c>
      <c r="M387" s="4">
        <f t="shared" si="201"/>
        <v>1.0144658753709199</v>
      </c>
      <c r="N387" s="4">
        <f t="shared" si="202"/>
        <v>1.0828940432261467</v>
      </c>
      <c r="O387" s="4">
        <f t="shared" si="203"/>
        <v>1.0841512890982856</v>
      </c>
      <c r="P387" s="4">
        <f t="shared" si="204"/>
        <v>1.0857984017944764</v>
      </c>
      <c r="Q387" s="4">
        <f t="shared" si="205"/>
        <v>1.0501364138587117</v>
      </c>
      <c r="R387" s="5">
        <f t="shared" si="208"/>
        <v>0</v>
      </c>
      <c r="S387" s="3" t="str">
        <f t="shared" si="209"/>
        <v/>
      </c>
      <c r="T387" s="3" t="str">
        <f t="shared" si="210"/>
        <v/>
      </c>
      <c r="U387" s="5">
        <f t="shared" si="211"/>
        <v>0</v>
      </c>
      <c r="V387" s="3" t="str">
        <f t="shared" si="212"/>
        <v/>
      </c>
      <c r="W387" s="3" t="str">
        <f t="shared" si="213"/>
        <v/>
      </c>
      <c r="X387" s="5">
        <f t="shared" si="206"/>
        <v>0</v>
      </c>
      <c r="Y387" s="3" t="str">
        <f t="shared" si="214"/>
        <v/>
      </c>
      <c r="Z387" s="3" t="str">
        <f t="shared" si="215"/>
        <v/>
      </c>
      <c r="AA387" s="5" t="str">
        <f t="shared" si="207"/>
        <v>No action</v>
      </c>
      <c r="AB387" s="5" t="str">
        <f t="shared" si="232"/>
        <v xml:space="preserve"> </v>
      </c>
      <c r="AC387" s="5">
        <f t="shared" si="216"/>
        <v>0</v>
      </c>
      <c r="AD387" s="3" t="str">
        <f t="shared" si="217"/>
        <v/>
      </c>
      <c r="AE387" s="3" t="str">
        <f t="shared" si="218"/>
        <v/>
      </c>
      <c r="AF387" s="11">
        <f t="shared" si="219"/>
        <v>0</v>
      </c>
      <c r="AG387" s="3" t="str">
        <f t="shared" si="220"/>
        <v/>
      </c>
      <c r="AH387" s="3" t="str">
        <f t="shared" si="221"/>
        <v/>
      </c>
      <c r="AI387" s="11">
        <f t="shared" si="222"/>
        <v>0</v>
      </c>
      <c r="AJ387" s="11" t="str">
        <f t="shared" si="223"/>
        <v/>
      </c>
      <c r="AK387" s="11" t="str">
        <f t="shared" si="224"/>
        <v/>
      </c>
      <c r="AL387" s="11">
        <f t="shared" si="225"/>
        <v>0</v>
      </c>
      <c r="AM387" s="11" t="str">
        <f t="shared" si="226"/>
        <v/>
      </c>
      <c r="AN387" s="11" t="str">
        <f t="shared" si="227"/>
        <v/>
      </c>
      <c r="AO387" s="4">
        <f t="shared" si="228"/>
        <v>1.0225356783919597</v>
      </c>
      <c r="AP387" s="169">
        <f>IF(I387&gt;MAX($I$379:I386),AO387,MAX($AO$379:AO386))</f>
        <v>1.0417421602787456</v>
      </c>
      <c r="AQ387" s="170">
        <f t="shared" si="229"/>
        <v>0</v>
      </c>
      <c r="AR387" s="170">
        <f t="shared" si="194"/>
        <v>0</v>
      </c>
      <c r="AS387" s="7"/>
      <c r="AT387" s="4">
        <f t="shared" si="230"/>
        <v>1.0431929648241207</v>
      </c>
      <c r="AU387" s="4"/>
      <c r="AV387" s="5">
        <f t="shared" si="231"/>
        <v>0</v>
      </c>
      <c r="AW387" s="7"/>
    </row>
    <row r="388" spans="5:49" x14ac:dyDescent="0.25">
      <c r="E388" s="3">
        <v>100.69</v>
      </c>
      <c r="F388" s="3">
        <v>98.53</v>
      </c>
      <c r="G388" s="13">
        <f t="shared" si="195"/>
        <v>-3.7840420449116174E-2</v>
      </c>
      <c r="H388" s="13">
        <f t="shared" si="196"/>
        <v>-4.0883870339725514E-2</v>
      </c>
      <c r="I388" s="4">
        <f t="shared" si="197"/>
        <v>1.0219222571805542</v>
      </c>
      <c r="J388" s="5">
        <f t="shared" si="198"/>
        <v>762</v>
      </c>
      <c r="K388" s="4">
        <f t="shared" si="199"/>
        <v>1.0103997400064997</v>
      </c>
      <c r="L388" s="4">
        <f t="shared" si="200"/>
        <v>1.0131865736704446</v>
      </c>
      <c r="M388" s="4">
        <f t="shared" si="201"/>
        <v>1.0144658753709199</v>
      </c>
      <c r="N388" s="4">
        <f t="shared" si="202"/>
        <v>1.0828940432261467</v>
      </c>
      <c r="O388" s="4">
        <f t="shared" si="203"/>
        <v>1.0841512890982856</v>
      </c>
      <c r="P388" s="4">
        <f t="shared" si="204"/>
        <v>1.0857984017944764</v>
      </c>
      <c r="Q388" s="4">
        <f t="shared" si="205"/>
        <v>1.0501364138587117</v>
      </c>
      <c r="R388" s="5">
        <f t="shared" si="208"/>
        <v>0</v>
      </c>
      <c r="S388" s="3" t="str">
        <f t="shared" si="209"/>
        <v/>
      </c>
      <c r="T388" s="3" t="str">
        <f t="shared" si="210"/>
        <v/>
      </c>
      <c r="U388" s="5">
        <f t="shared" si="211"/>
        <v>0</v>
      </c>
      <c r="V388" s="3" t="str">
        <f t="shared" si="212"/>
        <v/>
      </c>
      <c r="W388" s="3" t="str">
        <f t="shared" si="213"/>
        <v/>
      </c>
      <c r="X388" s="5">
        <f t="shared" si="206"/>
        <v>0</v>
      </c>
      <c r="Y388" s="3" t="str">
        <f t="shared" si="214"/>
        <v/>
      </c>
      <c r="Z388" s="3" t="str">
        <f t="shared" si="215"/>
        <v/>
      </c>
      <c r="AA388" s="5" t="str">
        <f t="shared" si="207"/>
        <v>No action</v>
      </c>
      <c r="AB388" s="5" t="str">
        <f t="shared" si="232"/>
        <v xml:space="preserve"> </v>
      </c>
      <c r="AC388" s="5">
        <f t="shared" si="216"/>
        <v>0</v>
      </c>
      <c r="AD388" s="3" t="str">
        <f t="shared" si="217"/>
        <v/>
      </c>
      <c r="AE388" s="3" t="str">
        <f t="shared" si="218"/>
        <v/>
      </c>
      <c r="AF388" s="11">
        <f t="shared" si="219"/>
        <v>0</v>
      </c>
      <c r="AG388" s="3" t="str">
        <f t="shared" si="220"/>
        <v/>
      </c>
      <c r="AH388" s="3" t="str">
        <f t="shared" si="221"/>
        <v/>
      </c>
      <c r="AI388" s="11">
        <f t="shared" si="222"/>
        <v>0</v>
      </c>
      <c r="AJ388" s="11" t="str">
        <f t="shared" si="223"/>
        <v/>
      </c>
      <c r="AK388" s="11" t="str">
        <f t="shared" si="224"/>
        <v/>
      </c>
      <c r="AL388" s="11">
        <f t="shared" si="225"/>
        <v>0</v>
      </c>
      <c r="AM388" s="11" t="str">
        <f t="shared" si="226"/>
        <v/>
      </c>
      <c r="AN388" s="11" t="str">
        <f t="shared" si="227"/>
        <v/>
      </c>
      <c r="AO388" s="4">
        <f t="shared" si="228"/>
        <v>1.0117030346087486</v>
      </c>
      <c r="AP388" s="169">
        <f>IF(I388&gt;MAX($I$379:I387),AO388,MAX($AO$379:AO387))</f>
        <v>1.0417421602787456</v>
      </c>
      <c r="AQ388" s="170">
        <f t="shared" si="229"/>
        <v>0</v>
      </c>
      <c r="AR388" s="170">
        <f t="shared" si="194"/>
        <v>0</v>
      </c>
      <c r="AS388" s="7"/>
      <c r="AT388" s="4">
        <f t="shared" si="230"/>
        <v>1.0321414797523598</v>
      </c>
      <c r="AU388" s="4"/>
      <c r="AV388" s="5">
        <f t="shared" si="231"/>
        <v>0</v>
      </c>
      <c r="AW388" s="7"/>
    </row>
    <row r="389" spans="5:49" x14ac:dyDescent="0.25">
      <c r="E389" s="3">
        <v>104.65</v>
      </c>
      <c r="F389" s="3">
        <v>102.73</v>
      </c>
      <c r="G389" s="13">
        <f t="shared" si="195"/>
        <v>-2.2145393384414014E-2</v>
      </c>
      <c r="H389" s="13">
        <f t="shared" si="196"/>
        <v>-1.9658364347743151E-2</v>
      </c>
      <c r="I389" s="4">
        <f t="shared" si="197"/>
        <v>1.0186897692981602</v>
      </c>
      <c r="J389" s="5">
        <f t="shared" si="198"/>
        <v>789</v>
      </c>
      <c r="K389" s="4">
        <f t="shared" si="199"/>
        <v>1.0103997400064997</v>
      </c>
      <c r="L389" s="4">
        <f t="shared" si="200"/>
        <v>1.0131865736704446</v>
      </c>
      <c r="M389" s="4">
        <f t="shared" si="201"/>
        <v>1.0144658753709199</v>
      </c>
      <c r="N389" s="4">
        <f t="shared" si="202"/>
        <v>1.0828940432261467</v>
      </c>
      <c r="O389" s="4">
        <f t="shared" si="203"/>
        <v>1.0841512890982856</v>
      </c>
      <c r="P389" s="4">
        <f t="shared" si="204"/>
        <v>1.0857984017944764</v>
      </c>
      <c r="Q389" s="4">
        <f t="shared" si="205"/>
        <v>1.0501364138587117</v>
      </c>
      <c r="R389" s="5">
        <f t="shared" si="208"/>
        <v>0</v>
      </c>
      <c r="S389" s="3" t="str">
        <f t="shared" si="209"/>
        <v/>
      </c>
      <c r="T389" s="3" t="str">
        <f t="shared" si="210"/>
        <v/>
      </c>
      <c r="U389" s="5">
        <f t="shared" si="211"/>
        <v>0</v>
      </c>
      <c r="V389" s="3" t="str">
        <f t="shared" si="212"/>
        <v/>
      </c>
      <c r="W389" s="3" t="str">
        <f t="shared" si="213"/>
        <v/>
      </c>
      <c r="X389" s="5">
        <f t="shared" si="206"/>
        <v>0</v>
      </c>
      <c r="Y389" s="3" t="str">
        <f t="shared" si="214"/>
        <v/>
      </c>
      <c r="Z389" s="3" t="str">
        <f t="shared" si="215"/>
        <v/>
      </c>
      <c r="AA389" s="5" t="str">
        <f t="shared" si="207"/>
        <v>No action</v>
      </c>
      <c r="AB389" s="5" t="str">
        <f t="shared" si="232"/>
        <v xml:space="preserve"> </v>
      </c>
      <c r="AC389" s="5">
        <f t="shared" si="216"/>
        <v>0</v>
      </c>
      <c r="AD389" s="3" t="str">
        <f t="shared" si="217"/>
        <v/>
      </c>
      <c r="AE389" s="3" t="str">
        <f t="shared" si="218"/>
        <v/>
      </c>
      <c r="AF389" s="11">
        <f t="shared" si="219"/>
        <v>0</v>
      </c>
      <c r="AG389" s="3" t="str">
        <f t="shared" si="220"/>
        <v/>
      </c>
      <c r="AH389" s="3" t="str">
        <f t="shared" si="221"/>
        <v/>
      </c>
      <c r="AI389" s="11">
        <f t="shared" si="222"/>
        <v>0</v>
      </c>
      <c r="AJ389" s="11" t="str">
        <f t="shared" si="223"/>
        <v/>
      </c>
      <c r="AK389" s="11" t="str">
        <f t="shared" si="224"/>
        <v/>
      </c>
      <c r="AL389" s="11">
        <f t="shared" si="225"/>
        <v>0</v>
      </c>
      <c r="AM389" s="11" t="str">
        <f t="shared" si="226"/>
        <v/>
      </c>
      <c r="AN389" s="11" t="str">
        <f t="shared" si="227"/>
        <v/>
      </c>
      <c r="AO389" s="4">
        <f t="shared" si="228"/>
        <v>1.0085028716051787</v>
      </c>
      <c r="AP389" s="169">
        <f>IF(I389&gt;MAX($I$379:I388),AO389,MAX($AO$379:AO388))</f>
        <v>1.0417421602787456</v>
      </c>
      <c r="AQ389" s="170">
        <f t="shared" si="229"/>
        <v>0</v>
      </c>
      <c r="AR389" s="170">
        <f t="shared" si="194"/>
        <v>0</v>
      </c>
      <c r="AS389" s="7"/>
      <c r="AT389" s="4">
        <f t="shared" si="230"/>
        <v>1.0288766669911418</v>
      </c>
      <c r="AU389" s="4"/>
      <c r="AV389" s="5">
        <f t="shared" si="231"/>
        <v>0</v>
      </c>
      <c r="AW389" s="7"/>
    </row>
    <row r="390" spans="5:49" x14ac:dyDescent="0.25">
      <c r="E390" s="3">
        <v>107.02</v>
      </c>
      <c r="F390" s="3">
        <v>104.79</v>
      </c>
      <c r="G390" s="13">
        <f t="shared" si="195"/>
        <v>-7.4696545284780314E-4</v>
      </c>
      <c r="H390" s="13">
        <f t="shared" si="196"/>
        <v>6.7249495628782796E-3</v>
      </c>
      <c r="I390" s="4">
        <f t="shared" si="197"/>
        <v>1.0212806565511976</v>
      </c>
      <c r="J390" s="5">
        <f t="shared" si="198"/>
        <v>766</v>
      </c>
      <c r="K390" s="4">
        <f t="shared" si="199"/>
        <v>1.0103997400064997</v>
      </c>
      <c r="L390" s="4">
        <f t="shared" si="200"/>
        <v>1.0131865736704446</v>
      </c>
      <c r="M390" s="4">
        <f t="shared" si="201"/>
        <v>1.0144658753709199</v>
      </c>
      <c r="N390" s="4">
        <f t="shared" si="202"/>
        <v>1.0828940432261467</v>
      </c>
      <c r="O390" s="4">
        <f t="shared" si="203"/>
        <v>1.0841512890982856</v>
      </c>
      <c r="P390" s="4">
        <f t="shared" si="204"/>
        <v>1.0857984017944764</v>
      </c>
      <c r="Q390" s="4">
        <f t="shared" si="205"/>
        <v>1.0501364138587117</v>
      </c>
      <c r="R390" s="5">
        <f t="shared" si="208"/>
        <v>0</v>
      </c>
      <c r="S390" s="3" t="str">
        <f t="shared" si="209"/>
        <v/>
      </c>
      <c r="T390" s="3" t="str">
        <f t="shared" si="210"/>
        <v/>
      </c>
      <c r="U390" s="5">
        <f t="shared" si="211"/>
        <v>0</v>
      </c>
      <c r="V390" s="3" t="str">
        <f t="shared" si="212"/>
        <v/>
      </c>
      <c r="W390" s="3" t="str">
        <f t="shared" si="213"/>
        <v/>
      </c>
      <c r="X390" s="5">
        <f t="shared" si="206"/>
        <v>0</v>
      </c>
      <c r="Y390" s="3" t="str">
        <f t="shared" si="214"/>
        <v/>
      </c>
      <c r="Z390" s="3" t="str">
        <f t="shared" si="215"/>
        <v/>
      </c>
      <c r="AA390" s="5" t="str">
        <f t="shared" si="207"/>
        <v>No action</v>
      </c>
      <c r="AB390" s="5" t="str">
        <f t="shared" si="232"/>
        <v xml:space="preserve"> </v>
      </c>
      <c r="AC390" s="5">
        <f t="shared" si="216"/>
        <v>0</v>
      </c>
      <c r="AD390" s="3" t="str">
        <f t="shared" si="217"/>
        <v/>
      </c>
      <c r="AE390" s="3" t="str">
        <f t="shared" si="218"/>
        <v/>
      </c>
      <c r="AF390" s="11">
        <f t="shared" si="219"/>
        <v>0</v>
      </c>
      <c r="AG390" s="3" t="str">
        <f t="shared" si="220"/>
        <v/>
      </c>
      <c r="AH390" s="3" t="str">
        <f t="shared" si="221"/>
        <v/>
      </c>
      <c r="AI390" s="11">
        <f t="shared" si="222"/>
        <v>0</v>
      </c>
      <c r="AJ390" s="11" t="str">
        <f t="shared" si="223"/>
        <v/>
      </c>
      <c r="AK390" s="11" t="str">
        <f t="shared" si="224"/>
        <v/>
      </c>
      <c r="AL390" s="11">
        <f t="shared" si="225"/>
        <v>0</v>
      </c>
      <c r="AM390" s="11" t="str">
        <f t="shared" si="226"/>
        <v/>
      </c>
      <c r="AN390" s="11" t="str">
        <f t="shared" si="227"/>
        <v/>
      </c>
      <c r="AO390" s="4">
        <f t="shared" si="228"/>
        <v>1.0110678499856856</v>
      </c>
      <c r="AP390" s="169">
        <f>IF(I390&gt;MAX($I$379:I389),AO390,MAX($AO$379:AO389))</f>
        <v>1.0417421602787456</v>
      </c>
      <c r="AQ390" s="170">
        <f t="shared" si="229"/>
        <v>0</v>
      </c>
      <c r="AR390" s="170">
        <f t="shared" ref="AR390:AR453" si="233">IF(AND(I391 &lt; AP390, I390 &gt;=AP390), 1, IF(AND(I391 &gt;= AP390, I390 &lt; AP390), 1, 0))</f>
        <v>0</v>
      </c>
      <c r="AS390" s="7"/>
      <c r="AT390" s="4">
        <f t="shared" si="230"/>
        <v>1.0314934631167096</v>
      </c>
      <c r="AU390" s="4"/>
      <c r="AV390" s="5">
        <f t="shared" si="231"/>
        <v>0</v>
      </c>
      <c r="AW390" s="7"/>
    </row>
    <row r="391" spans="5:49" x14ac:dyDescent="0.25">
      <c r="E391" s="3">
        <v>107.1</v>
      </c>
      <c r="F391" s="3">
        <v>104.09</v>
      </c>
      <c r="G391" s="13">
        <f t="shared" si="195"/>
        <v>7.6490099507488196E-2</v>
      </c>
      <c r="H391" s="13">
        <f t="shared" si="196"/>
        <v>8.6080968280467518E-2</v>
      </c>
      <c r="I391" s="4">
        <f t="shared" si="197"/>
        <v>1.0289172831203766</v>
      </c>
      <c r="J391" s="5">
        <f t="shared" si="198"/>
        <v>717</v>
      </c>
      <c r="K391" s="4">
        <f t="shared" si="199"/>
        <v>1.0103997400064997</v>
      </c>
      <c r="L391" s="4">
        <f t="shared" si="200"/>
        <v>1.0131865736704446</v>
      </c>
      <c r="M391" s="4">
        <f t="shared" si="201"/>
        <v>1.0144658753709199</v>
      </c>
      <c r="N391" s="4">
        <f t="shared" si="202"/>
        <v>1.0828940432261467</v>
      </c>
      <c r="O391" s="4">
        <f t="shared" si="203"/>
        <v>1.0841512890982856</v>
      </c>
      <c r="P391" s="4">
        <f t="shared" si="204"/>
        <v>1.0857984017944764</v>
      </c>
      <c r="Q391" s="4">
        <f t="shared" si="205"/>
        <v>1.0501364138587117</v>
      </c>
      <c r="R391" s="5">
        <f t="shared" si="208"/>
        <v>0</v>
      </c>
      <c r="S391" s="3" t="str">
        <f t="shared" si="209"/>
        <v/>
      </c>
      <c r="T391" s="3" t="str">
        <f t="shared" si="210"/>
        <v/>
      </c>
      <c r="U391" s="5">
        <f t="shared" si="211"/>
        <v>0</v>
      </c>
      <c r="V391" s="3" t="str">
        <f t="shared" si="212"/>
        <v/>
      </c>
      <c r="W391" s="3" t="str">
        <f t="shared" si="213"/>
        <v/>
      </c>
      <c r="X391" s="5">
        <f t="shared" si="206"/>
        <v>0</v>
      </c>
      <c r="Y391" s="3" t="str">
        <f t="shared" si="214"/>
        <v/>
      </c>
      <c r="Z391" s="3" t="str">
        <f t="shared" si="215"/>
        <v/>
      </c>
      <c r="AA391" s="5" t="str">
        <f t="shared" si="207"/>
        <v>No action</v>
      </c>
      <c r="AB391" s="5" t="str">
        <f t="shared" si="232"/>
        <v xml:space="preserve"> </v>
      </c>
      <c r="AC391" s="5">
        <f t="shared" si="216"/>
        <v>0</v>
      </c>
      <c r="AD391" s="3" t="str">
        <f t="shared" si="217"/>
        <v/>
      </c>
      <c r="AE391" s="3" t="str">
        <f t="shared" si="218"/>
        <v/>
      </c>
      <c r="AF391" s="11">
        <f t="shared" si="219"/>
        <v>0</v>
      </c>
      <c r="AG391" s="3" t="str">
        <f t="shared" si="220"/>
        <v/>
      </c>
      <c r="AH391" s="3" t="str">
        <f t="shared" si="221"/>
        <v/>
      </c>
      <c r="AI391" s="11">
        <f t="shared" si="222"/>
        <v>0</v>
      </c>
      <c r="AJ391" s="11" t="str">
        <f t="shared" si="223"/>
        <v/>
      </c>
      <c r="AK391" s="11" t="str">
        <f t="shared" si="224"/>
        <v/>
      </c>
      <c r="AL391" s="11">
        <f t="shared" si="225"/>
        <v>0</v>
      </c>
      <c r="AM391" s="11" t="str">
        <f t="shared" si="226"/>
        <v/>
      </c>
      <c r="AN391" s="11" t="str">
        <f t="shared" si="227"/>
        <v/>
      </c>
      <c r="AO391" s="4">
        <f t="shared" si="228"/>
        <v>1.0186281102891728</v>
      </c>
      <c r="AP391" s="169">
        <f>IF(I391&gt;MAX($I$379:I390),AO391,MAX($AO$379:AO390))</f>
        <v>1.0417421602787456</v>
      </c>
      <c r="AQ391" s="170">
        <f t="shared" si="229"/>
        <v>0</v>
      </c>
      <c r="AR391" s="170">
        <f t="shared" si="233"/>
        <v>0</v>
      </c>
      <c r="AS391" s="7"/>
      <c r="AT391" s="4">
        <f t="shared" si="230"/>
        <v>1.0392064559515803</v>
      </c>
      <c r="AU391" s="4"/>
      <c r="AV391" s="5">
        <f t="shared" si="231"/>
        <v>0</v>
      </c>
      <c r="AW391" s="7"/>
    </row>
    <row r="392" spans="5:49" x14ac:dyDescent="0.25">
      <c r="E392" s="3">
        <v>99.49</v>
      </c>
      <c r="F392" s="3">
        <v>95.84</v>
      </c>
      <c r="G392" s="13">
        <f t="shared" si="195"/>
        <v>-8.0345485588029231E-4</v>
      </c>
      <c r="H392" s="13">
        <f t="shared" si="196"/>
        <v>-4.7767393561785054E-3</v>
      </c>
      <c r="I392" s="4">
        <f t="shared" si="197"/>
        <v>1.038084307178631</v>
      </c>
      <c r="J392" s="5">
        <f t="shared" si="198"/>
        <v>628</v>
      </c>
      <c r="K392" s="4">
        <f t="shared" si="199"/>
        <v>1.0103997400064997</v>
      </c>
      <c r="L392" s="4">
        <f t="shared" si="200"/>
        <v>1.0131865736704446</v>
      </c>
      <c r="M392" s="4">
        <f t="shared" si="201"/>
        <v>1.0144658753709199</v>
      </c>
      <c r="N392" s="4">
        <f t="shared" si="202"/>
        <v>1.0828940432261467</v>
      </c>
      <c r="O392" s="4">
        <f t="shared" si="203"/>
        <v>1.0841512890982856</v>
      </c>
      <c r="P392" s="4">
        <f t="shared" si="204"/>
        <v>1.0857984017944764</v>
      </c>
      <c r="Q392" s="4">
        <f t="shared" si="205"/>
        <v>1.0501364138587117</v>
      </c>
      <c r="R392" s="5">
        <f t="shared" si="208"/>
        <v>0</v>
      </c>
      <c r="S392" s="3" t="str">
        <f t="shared" si="209"/>
        <v/>
      </c>
      <c r="T392" s="3" t="str">
        <f t="shared" si="210"/>
        <v/>
      </c>
      <c r="U392" s="5">
        <f t="shared" si="211"/>
        <v>0</v>
      </c>
      <c r="V392" s="3" t="str">
        <f t="shared" si="212"/>
        <v/>
      </c>
      <c r="W392" s="3" t="str">
        <f t="shared" si="213"/>
        <v/>
      </c>
      <c r="X392" s="5">
        <f t="shared" si="206"/>
        <v>0</v>
      </c>
      <c r="Y392" s="3" t="str">
        <f t="shared" si="214"/>
        <v/>
      </c>
      <c r="Z392" s="3" t="str">
        <f t="shared" si="215"/>
        <v/>
      </c>
      <c r="AA392" s="5" t="str">
        <f t="shared" si="207"/>
        <v>No action</v>
      </c>
      <c r="AB392" s="5" t="str">
        <f t="shared" si="232"/>
        <v xml:space="preserve"> </v>
      </c>
      <c r="AC392" s="5">
        <f t="shared" si="216"/>
        <v>0</v>
      </c>
      <c r="AD392" s="3" t="str">
        <f t="shared" si="217"/>
        <v/>
      </c>
      <c r="AE392" s="3" t="str">
        <f t="shared" si="218"/>
        <v/>
      </c>
      <c r="AF392" s="11">
        <f t="shared" si="219"/>
        <v>0</v>
      </c>
      <c r="AG392" s="3" t="str">
        <f t="shared" si="220"/>
        <v/>
      </c>
      <c r="AH392" s="3" t="str">
        <f t="shared" si="221"/>
        <v/>
      </c>
      <c r="AI392" s="11">
        <f t="shared" si="222"/>
        <v>0</v>
      </c>
      <c r="AJ392" s="11" t="str">
        <f t="shared" si="223"/>
        <v/>
      </c>
      <c r="AK392" s="11" t="str">
        <f t="shared" si="224"/>
        <v/>
      </c>
      <c r="AL392" s="11">
        <f t="shared" si="225"/>
        <v>0</v>
      </c>
      <c r="AM392" s="11" t="str">
        <f t="shared" si="226"/>
        <v/>
      </c>
      <c r="AN392" s="11" t="str">
        <f t="shared" si="227"/>
        <v/>
      </c>
      <c r="AO392" s="4">
        <f t="shared" si="228"/>
        <v>1.0277034641068448</v>
      </c>
      <c r="AP392" s="169">
        <f>IF(I392&gt;MAX($I$379:I391),AO392,MAX($AO$379:AO391))</f>
        <v>1.0417421602787456</v>
      </c>
      <c r="AQ392" s="170">
        <f t="shared" si="229"/>
        <v>0</v>
      </c>
      <c r="AR392" s="170">
        <f t="shared" si="233"/>
        <v>0</v>
      </c>
      <c r="AS392" s="7"/>
      <c r="AT392" s="4">
        <f t="shared" si="230"/>
        <v>1.0484651502504172</v>
      </c>
      <c r="AU392" s="4"/>
      <c r="AV392" s="5">
        <f t="shared" si="231"/>
        <v>0</v>
      </c>
      <c r="AW392" s="7"/>
    </row>
    <row r="393" spans="5:49" x14ac:dyDescent="0.25">
      <c r="E393" s="3">
        <v>99.57</v>
      </c>
      <c r="F393" s="3">
        <v>96.3</v>
      </c>
      <c r="G393" s="13">
        <f t="shared" si="195"/>
        <v>4.7426841574167433E-3</v>
      </c>
      <c r="H393" s="13">
        <f t="shared" si="196"/>
        <v>5.429108373355529E-3</v>
      </c>
      <c r="I393" s="4">
        <f t="shared" si="197"/>
        <v>1.0339563862928349</v>
      </c>
      <c r="J393" s="5">
        <f t="shared" si="198"/>
        <v>678</v>
      </c>
      <c r="K393" s="4">
        <f t="shared" si="199"/>
        <v>1.0103997400064997</v>
      </c>
      <c r="L393" s="4">
        <f t="shared" si="200"/>
        <v>1.0131865736704446</v>
      </c>
      <c r="M393" s="4">
        <f t="shared" si="201"/>
        <v>1.0144658753709199</v>
      </c>
      <c r="N393" s="4">
        <f t="shared" si="202"/>
        <v>1.0828940432261467</v>
      </c>
      <c r="O393" s="4">
        <f t="shared" si="203"/>
        <v>1.0841512890982856</v>
      </c>
      <c r="P393" s="4">
        <f t="shared" si="204"/>
        <v>1.0857984017944764</v>
      </c>
      <c r="Q393" s="4">
        <f t="shared" si="205"/>
        <v>1.0501364138587117</v>
      </c>
      <c r="R393" s="5">
        <f t="shared" si="208"/>
        <v>0</v>
      </c>
      <c r="S393" s="3" t="str">
        <f t="shared" si="209"/>
        <v/>
      </c>
      <c r="T393" s="3" t="str">
        <f t="shared" si="210"/>
        <v/>
      </c>
      <c r="U393" s="5">
        <f t="shared" si="211"/>
        <v>0</v>
      </c>
      <c r="V393" s="3" t="str">
        <f t="shared" si="212"/>
        <v/>
      </c>
      <c r="W393" s="3" t="str">
        <f t="shared" si="213"/>
        <v/>
      </c>
      <c r="X393" s="5">
        <f t="shared" si="206"/>
        <v>0</v>
      </c>
      <c r="Y393" s="3" t="str">
        <f t="shared" si="214"/>
        <v/>
      </c>
      <c r="Z393" s="3" t="str">
        <f t="shared" si="215"/>
        <v/>
      </c>
      <c r="AA393" s="5" t="str">
        <f t="shared" si="207"/>
        <v>No action</v>
      </c>
      <c r="AB393" s="5" t="str">
        <f t="shared" si="232"/>
        <v xml:space="preserve"> </v>
      </c>
      <c r="AC393" s="5">
        <f t="shared" si="216"/>
        <v>0</v>
      </c>
      <c r="AD393" s="3" t="str">
        <f t="shared" si="217"/>
        <v/>
      </c>
      <c r="AE393" s="3" t="str">
        <f t="shared" si="218"/>
        <v/>
      </c>
      <c r="AF393" s="11">
        <f t="shared" si="219"/>
        <v>0</v>
      </c>
      <c r="AG393" s="3" t="str">
        <f t="shared" si="220"/>
        <v/>
      </c>
      <c r="AH393" s="3" t="str">
        <f t="shared" si="221"/>
        <v/>
      </c>
      <c r="AI393" s="11">
        <f t="shared" si="222"/>
        <v>0</v>
      </c>
      <c r="AJ393" s="11" t="str">
        <f t="shared" si="223"/>
        <v/>
      </c>
      <c r="AK393" s="11" t="str">
        <f t="shared" si="224"/>
        <v/>
      </c>
      <c r="AL393" s="11">
        <f t="shared" si="225"/>
        <v>0</v>
      </c>
      <c r="AM393" s="11" t="str">
        <f t="shared" si="226"/>
        <v/>
      </c>
      <c r="AN393" s="11" t="str">
        <f t="shared" si="227"/>
        <v/>
      </c>
      <c r="AO393" s="4">
        <f t="shared" si="228"/>
        <v>1.0236168224299065</v>
      </c>
      <c r="AP393" s="169">
        <f>IF(I393&gt;MAX($I$379:I392),AO393,MAX($AO$379:AO392))</f>
        <v>1.0417421602787456</v>
      </c>
      <c r="AQ393" s="170">
        <f t="shared" si="229"/>
        <v>0</v>
      </c>
      <c r="AR393" s="170">
        <f t="shared" si="233"/>
        <v>0</v>
      </c>
      <c r="AS393" s="7"/>
      <c r="AT393" s="4">
        <f t="shared" si="230"/>
        <v>1.0442959501557634</v>
      </c>
      <c r="AU393" s="4"/>
      <c r="AV393" s="5">
        <f t="shared" si="231"/>
        <v>0</v>
      </c>
      <c r="AW393" s="7"/>
    </row>
    <row r="394" spans="5:49" x14ac:dyDescent="0.25">
      <c r="E394" s="3">
        <v>99.1</v>
      </c>
      <c r="F394" s="3">
        <v>95.78</v>
      </c>
      <c r="G394" s="13">
        <f t="shared" ref="G394:G457" si="234">(E394/E395)-1</f>
        <v>-2.0363780150257083E-2</v>
      </c>
      <c r="H394" s="13">
        <f t="shared" ref="H394:H457" si="235">(F394/F395)-1</f>
        <v>-1.8546982272773849E-2</v>
      </c>
      <c r="I394" s="4">
        <f t="shared" ref="I394:I457" si="236">E394/F394</f>
        <v>1.0346627688452703</v>
      </c>
      <c r="J394" s="5">
        <f t="shared" ref="J394:J457" si="237">RANK(I394,$I$10:$I$867,0)</f>
        <v>668</v>
      </c>
      <c r="K394" s="4">
        <f t="shared" ref="K394:K457" si="238">$C$10</f>
        <v>1.0103997400064997</v>
      </c>
      <c r="L394" s="4">
        <f t="shared" ref="L394:L457" si="239">$C$11</f>
        <v>1.0131865736704446</v>
      </c>
      <c r="M394" s="4">
        <f t="shared" ref="M394:M457" si="240">$C$12</f>
        <v>1.0144658753709199</v>
      </c>
      <c r="N394" s="4">
        <f t="shared" ref="N394:N457" si="241">$C$13</f>
        <v>1.0828940432261467</v>
      </c>
      <c r="O394" s="4">
        <f t="shared" ref="O394:O457" si="242">$C$14</f>
        <v>1.0841512890982856</v>
      </c>
      <c r="P394" s="4">
        <f t="shared" ref="P394:P457" si="243">$C$15</f>
        <v>1.0857984017944764</v>
      </c>
      <c r="Q394" s="4">
        <f t="shared" ref="Q394:Q457" si="244">$J$5</f>
        <v>1.0501364138587117</v>
      </c>
      <c r="R394" s="5">
        <f t="shared" si="208"/>
        <v>0</v>
      </c>
      <c r="S394" s="3" t="str">
        <f t="shared" si="209"/>
        <v/>
      </c>
      <c r="T394" s="3" t="str">
        <f t="shared" si="210"/>
        <v/>
      </c>
      <c r="U394" s="5">
        <f t="shared" si="211"/>
        <v>0</v>
      </c>
      <c r="V394" s="3" t="str">
        <f t="shared" si="212"/>
        <v/>
      </c>
      <c r="W394" s="3" t="str">
        <f t="shared" si="213"/>
        <v/>
      </c>
      <c r="X394" s="5">
        <f t="shared" ref="X394:X457" si="245">IF(AND(I395 &gt; N394, I394 &lt;=N394), 1, IF(AND(I395 &lt;= N394, I394 &gt; N394), 1, 0))</f>
        <v>0</v>
      </c>
      <c r="Y394" s="3" t="str">
        <f t="shared" si="214"/>
        <v/>
      </c>
      <c r="Z394" s="3" t="str">
        <f t="shared" si="215"/>
        <v/>
      </c>
      <c r="AA394" s="5" t="str">
        <f t="shared" ref="AA394:AA457" si="246">IF(I394&gt;N394, "SELL BRENT, BUY WTI", IF(I394&lt;M394, "BUY BRENT, SELL WTI", "No action"))</f>
        <v>No action</v>
      </c>
      <c r="AB394" s="5" t="str">
        <f t="shared" si="232"/>
        <v xml:space="preserve"> </v>
      </c>
      <c r="AC394" s="5">
        <f t="shared" si="216"/>
        <v>0</v>
      </c>
      <c r="AD394" s="3" t="str">
        <f t="shared" si="217"/>
        <v/>
      </c>
      <c r="AE394" s="3" t="str">
        <f t="shared" si="218"/>
        <v/>
      </c>
      <c r="AF394" s="11">
        <f t="shared" si="219"/>
        <v>0</v>
      </c>
      <c r="AG394" s="3" t="str">
        <f t="shared" si="220"/>
        <v/>
      </c>
      <c r="AH394" s="3" t="str">
        <f t="shared" si="221"/>
        <v/>
      </c>
      <c r="AI394" s="11">
        <f t="shared" si="222"/>
        <v>0</v>
      </c>
      <c r="AJ394" s="11" t="str">
        <f t="shared" si="223"/>
        <v/>
      </c>
      <c r="AK394" s="11" t="str">
        <f t="shared" si="224"/>
        <v/>
      </c>
      <c r="AL394" s="11">
        <f t="shared" si="225"/>
        <v>0</v>
      </c>
      <c r="AM394" s="11" t="str">
        <f t="shared" si="226"/>
        <v/>
      </c>
      <c r="AN394" s="11" t="str">
        <f t="shared" si="227"/>
        <v/>
      </c>
      <c r="AO394" s="4">
        <f t="shared" si="228"/>
        <v>1.0243161411568176</v>
      </c>
      <c r="AP394" s="169">
        <f>IF(I394&gt;MAX($I$379:I393),AO394,MAX($AO$379:AO393))</f>
        <v>1.0417421602787456</v>
      </c>
      <c r="AQ394" s="170">
        <f t="shared" si="229"/>
        <v>0</v>
      </c>
      <c r="AR394" s="170">
        <f t="shared" si="233"/>
        <v>0</v>
      </c>
      <c r="AS394" s="7"/>
      <c r="AT394" s="4">
        <f t="shared" si="230"/>
        <v>1.045009396533723</v>
      </c>
      <c r="AU394" s="4"/>
      <c r="AV394" s="5">
        <f t="shared" si="231"/>
        <v>0</v>
      </c>
      <c r="AW394" s="7"/>
    </row>
    <row r="395" spans="5:49" x14ac:dyDescent="0.25">
      <c r="E395" s="3">
        <v>101.16</v>
      </c>
      <c r="F395" s="3">
        <v>97.59</v>
      </c>
      <c r="G395" s="13">
        <f t="shared" si="234"/>
        <v>-4.8085066340453508E-2</v>
      </c>
      <c r="H395" s="13">
        <f t="shared" si="235"/>
        <v>-4.8830409356725113E-2</v>
      </c>
      <c r="I395" s="4">
        <f t="shared" si="236"/>
        <v>1.0365816169689517</v>
      </c>
      <c r="J395" s="5">
        <f t="shared" si="237"/>
        <v>642</v>
      </c>
      <c r="K395" s="4">
        <f t="shared" si="238"/>
        <v>1.0103997400064997</v>
      </c>
      <c r="L395" s="4">
        <f t="shared" si="239"/>
        <v>1.0131865736704446</v>
      </c>
      <c r="M395" s="4">
        <f t="shared" si="240"/>
        <v>1.0144658753709199</v>
      </c>
      <c r="N395" s="4">
        <f t="shared" si="241"/>
        <v>1.0828940432261467</v>
      </c>
      <c r="O395" s="4">
        <f t="shared" si="242"/>
        <v>1.0841512890982856</v>
      </c>
      <c r="P395" s="4">
        <f t="shared" si="243"/>
        <v>1.0857984017944764</v>
      </c>
      <c r="Q395" s="4">
        <f t="shared" si="244"/>
        <v>1.0501364138587117</v>
      </c>
      <c r="R395" s="5">
        <f t="shared" ref="R395:R458" si="247">IF(AND(I396 &lt; M395, I395 &gt;=M395), 1, IF(AND(I396 &gt;= M395, I395 &lt; M395), 1, 0))</f>
        <v>0</v>
      </c>
      <c r="S395" s="3" t="str">
        <f t="shared" ref="S395:S458" si="248">IF(R395=1,E395,"")</f>
        <v/>
      </c>
      <c r="T395" s="3" t="str">
        <f t="shared" ref="T395:T458" si="249">IF(R395=1,F395,"")</f>
        <v/>
      </c>
      <c r="U395" s="5">
        <f t="shared" ref="U395:U458" si="250">IF(AND(I396 &lt; Q395, I395 &gt;=Q395), 1, IF(AND(I396 &gt;= Q395, I395 &lt; Q395), 1, 0))</f>
        <v>0</v>
      </c>
      <c r="V395" s="3" t="str">
        <f t="shared" ref="V395:V458" si="251">IF(AND(U395=1,S395&gt;0.01),E395,"")</f>
        <v/>
      </c>
      <c r="W395" s="3" t="str">
        <f t="shared" ref="W395:W458" si="252">IF(AND(U395=1,T395&gt;0.01),F395,"")</f>
        <v/>
      </c>
      <c r="X395" s="5">
        <f t="shared" si="245"/>
        <v>0</v>
      </c>
      <c r="Y395" s="3" t="str">
        <f t="shared" ref="Y395:Y458" si="253">IF(X395=1,E395,"")</f>
        <v/>
      </c>
      <c r="Z395" s="3" t="str">
        <f t="shared" ref="Z395:Z458" si="254">IF(X395=1,F395,"")</f>
        <v/>
      </c>
      <c r="AA395" s="5" t="str">
        <f t="shared" si="246"/>
        <v>No action</v>
      </c>
      <c r="AB395" s="5" t="str">
        <f t="shared" si="232"/>
        <v xml:space="preserve"> </v>
      </c>
      <c r="AC395" s="5">
        <f t="shared" ref="AC395:AC458" si="255">IF(AND(I396 &lt; L395, I395 &gt;=L395), 1, IF(AND(I396 &gt;= L395, I395 &lt; L395), 1, 0))</f>
        <v>0</v>
      </c>
      <c r="AD395" s="3" t="str">
        <f t="shared" ref="AD395:AD458" si="256">IF(AC395=1,E395,"")</f>
        <v/>
      </c>
      <c r="AE395" s="3" t="str">
        <f t="shared" ref="AE395:AE458" si="257">IF(AC395=1,F395,"")</f>
        <v/>
      </c>
      <c r="AF395" s="11">
        <f t="shared" ref="AF395:AF458" si="258">IF(AND(I396 &lt; O395, I395 &gt;=O395), 1, IF(AND(I396 &gt;= O395, I395 &lt; O395), 1, 0))</f>
        <v>0</v>
      </c>
      <c r="AG395" s="3" t="str">
        <f t="shared" ref="AG395:AG458" si="259">IF(AF395=1,E395,"")</f>
        <v/>
      </c>
      <c r="AH395" s="3" t="str">
        <f t="shared" ref="AH395:AH458" si="260">IF(AF395=1,F395,"")</f>
        <v/>
      </c>
      <c r="AI395" s="11">
        <f t="shared" ref="AI395:AI458" si="261">IF(AND(I396 &lt; K395, I395 &gt;=K395), 1, IF(AND(I396 &gt;= K395, I395 &lt; K395), 1, 0))</f>
        <v>0</v>
      </c>
      <c r="AJ395" s="11" t="str">
        <f t="shared" ref="AJ395:AJ458" si="262">IF(AI395=1,E395,"")</f>
        <v/>
      </c>
      <c r="AK395" s="11" t="str">
        <f t="shared" ref="AK395:AK458" si="263">IF(AI395=1,F395,"")</f>
        <v/>
      </c>
      <c r="AL395" s="11">
        <f t="shared" ref="AL395:AL458" si="264">IF(AND(I396 &lt; P395, I395 &gt;=P395), 1, IF(AND(I396 &gt;= P395, I395 &lt; P395), 1, 0))</f>
        <v>0</v>
      </c>
      <c r="AM395" s="11" t="str">
        <f t="shared" ref="AM395:AM458" si="265">IF(AL395=1,E395,"")</f>
        <v/>
      </c>
      <c r="AN395" s="11" t="str">
        <f t="shared" ref="AN395:AN458" si="266">IF(AL395=1,F395,"")</f>
        <v/>
      </c>
      <c r="AO395" s="4">
        <f t="shared" ref="AO395:AO458" si="267">(1-0.01)*I395</f>
        <v>1.0262158007992621</v>
      </c>
      <c r="AP395" s="169">
        <f>IF(I395&gt;MAX($I$379:I394),AO395,MAX($AO$379:AO394))</f>
        <v>1.0417421602787456</v>
      </c>
      <c r="AQ395" s="170">
        <f t="shared" ref="AQ395:AQ458" si="268">R395</f>
        <v>0</v>
      </c>
      <c r="AR395" s="170">
        <f t="shared" si="233"/>
        <v>0</v>
      </c>
      <c r="AS395" s="7"/>
      <c r="AT395" s="4">
        <f t="shared" ref="AT395:AT458" si="269">(1+0.01)*I395</f>
        <v>1.0469474331386412</v>
      </c>
      <c r="AU395" s="4"/>
      <c r="AV395" s="5">
        <f t="shared" ref="AV395:AV458" si="270">X395</f>
        <v>0</v>
      </c>
      <c r="AW395" s="7"/>
    </row>
    <row r="396" spans="5:49" x14ac:dyDescent="0.25">
      <c r="E396" s="3">
        <v>106.27</v>
      </c>
      <c r="F396" s="3">
        <v>102.6</v>
      </c>
      <c r="G396" s="13">
        <f t="shared" si="234"/>
        <v>-1.0060549604098745E-2</v>
      </c>
      <c r="H396" s="13">
        <f t="shared" si="235"/>
        <v>1.8463371054198818E-2</v>
      </c>
      <c r="I396" s="4">
        <f t="shared" si="236"/>
        <v>1.0357699805068226</v>
      </c>
      <c r="J396" s="5">
        <f t="shared" si="237"/>
        <v>655</v>
      </c>
      <c r="K396" s="4">
        <f t="shared" si="238"/>
        <v>1.0103997400064997</v>
      </c>
      <c r="L396" s="4">
        <f t="shared" si="239"/>
        <v>1.0131865736704446</v>
      </c>
      <c r="M396" s="4">
        <f t="shared" si="240"/>
        <v>1.0144658753709199</v>
      </c>
      <c r="N396" s="4">
        <f t="shared" si="241"/>
        <v>1.0828940432261467</v>
      </c>
      <c r="O396" s="4">
        <f t="shared" si="242"/>
        <v>1.0841512890982856</v>
      </c>
      <c r="P396" s="4">
        <f t="shared" si="243"/>
        <v>1.0857984017944764</v>
      </c>
      <c r="Q396" s="4">
        <f t="shared" si="244"/>
        <v>1.0501364138587117</v>
      </c>
      <c r="R396" s="5">
        <f t="shared" si="247"/>
        <v>0</v>
      </c>
      <c r="S396" s="3" t="str">
        <f t="shared" si="248"/>
        <v/>
      </c>
      <c r="T396" s="3" t="str">
        <f t="shared" si="249"/>
        <v/>
      </c>
      <c r="U396" s="5">
        <f t="shared" si="250"/>
        <v>1</v>
      </c>
      <c r="V396" s="3">
        <f t="shared" si="251"/>
        <v>106.27</v>
      </c>
      <c r="W396" s="3">
        <f t="shared" si="252"/>
        <v>102.6</v>
      </c>
      <c r="X396" s="5">
        <f t="shared" si="245"/>
        <v>0</v>
      </c>
      <c r="Y396" s="3" t="str">
        <f t="shared" si="253"/>
        <v/>
      </c>
      <c r="Z396" s="3" t="str">
        <f t="shared" si="254"/>
        <v/>
      </c>
      <c r="AA396" s="5" t="str">
        <f t="shared" si="246"/>
        <v>No action</v>
      </c>
      <c r="AB396" s="5" t="str">
        <f t="shared" ref="AB396:AB459" si="271">IF(AA396 = AA395," ", AA396)</f>
        <v xml:space="preserve"> </v>
      </c>
      <c r="AC396" s="5">
        <f t="shared" si="255"/>
        <v>0</v>
      </c>
      <c r="AD396" s="3" t="str">
        <f t="shared" si="256"/>
        <v/>
      </c>
      <c r="AE396" s="3" t="str">
        <f t="shared" si="257"/>
        <v/>
      </c>
      <c r="AF396" s="11">
        <f t="shared" si="258"/>
        <v>0</v>
      </c>
      <c r="AG396" s="3" t="str">
        <f t="shared" si="259"/>
        <v/>
      </c>
      <c r="AH396" s="3" t="str">
        <f t="shared" si="260"/>
        <v/>
      </c>
      <c r="AI396" s="11">
        <f t="shared" si="261"/>
        <v>0</v>
      </c>
      <c r="AJ396" s="11" t="str">
        <f t="shared" si="262"/>
        <v/>
      </c>
      <c r="AK396" s="11" t="str">
        <f t="shared" si="263"/>
        <v/>
      </c>
      <c r="AL396" s="11">
        <f t="shared" si="264"/>
        <v>0</v>
      </c>
      <c r="AM396" s="11" t="str">
        <f t="shared" si="265"/>
        <v/>
      </c>
      <c r="AN396" s="11" t="str">
        <f t="shared" si="266"/>
        <v/>
      </c>
      <c r="AO396" s="4">
        <f t="shared" si="267"/>
        <v>1.0254122807017543</v>
      </c>
      <c r="AP396" s="169">
        <f>IF(I396&gt;MAX($I$379:I395),AO396,MAX($AO$379:AO395))</f>
        <v>1.0417421602787456</v>
      </c>
      <c r="AQ396" s="170">
        <f t="shared" si="268"/>
        <v>0</v>
      </c>
      <c r="AR396" s="170">
        <f t="shared" si="233"/>
        <v>1</v>
      </c>
      <c r="AS396" s="7"/>
      <c r="AT396" s="4">
        <f t="shared" si="269"/>
        <v>1.0461276803118909</v>
      </c>
      <c r="AU396" s="4"/>
      <c r="AV396" s="5">
        <f t="shared" si="270"/>
        <v>0</v>
      </c>
      <c r="AW396" s="7"/>
    </row>
    <row r="397" spans="5:49" x14ac:dyDescent="0.25">
      <c r="E397" s="3">
        <v>107.35</v>
      </c>
      <c r="F397" s="3">
        <v>100.74</v>
      </c>
      <c r="G397" s="13">
        <f t="shared" si="234"/>
        <v>4.0216984661427535E-3</v>
      </c>
      <c r="H397" s="13">
        <f t="shared" si="235"/>
        <v>8.6103323988786507E-3</v>
      </c>
      <c r="I397" s="4">
        <f t="shared" si="236"/>
        <v>1.065614453047449</v>
      </c>
      <c r="J397" s="5">
        <f t="shared" si="237"/>
        <v>205</v>
      </c>
      <c r="K397" s="4">
        <f t="shared" si="238"/>
        <v>1.0103997400064997</v>
      </c>
      <c r="L397" s="4">
        <f t="shared" si="239"/>
        <v>1.0131865736704446</v>
      </c>
      <c r="M397" s="4">
        <f t="shared" si="240"/>
        <v>1.0144658753709199</v>
      </c>
      <c r="N397" s="4">
        <f t="shared" si="241"/>
        <v>1.0828940432261467</v>
      </c>
      <c r="O397" s="4">
        <f t="shared" si="242"/>
        <v>1.0841512890982856</v>
      </c>
      <c r="P397" s="4">
        <f t="shared" si="243"/>
        <v>1.0857984017944764</v>
      </c>
      <c r="Q397" s="4">
        <f t="shared" si="244"/>
        <v>1.0501364138587117</v>
      </c>
      <c r="R397" s="5">
        <f t="shared" si="247"/>
        <v>0</v>
      </c>
      <c r="S397" s="3" t="str">
        <f t="shared" si="248"/>
        <v/>
      </c>
      <c r="T397" s="3" t="str">
        <f t="shared" si="249"/>
        <v/>
      </c>
      <c r="U397" s="5">
        <f t="shared" si="250"/>
        <v>0</v>
      </c>
      <c r="V397" s="3" t="str">
        <f t="shared" si="251"/>
        <v/>
      </c>
      <c r="W397" s="3" t="str">
        <f t="shared" si="252"/>
        <v/>
      </c>
      <c r="X397" s="5">
        <f t="shared" si="245"/>
        <v>0</v>
      </c>
      <c r="Y397" s="3" t="str">
        <f t="shared" si="253"/>
        <v/>
      </c>
      <c r="Z397" s="3" t="str">
        <f t="shared" si="254"/>
        <v/>
      </c>
      <c r="AA397" s="5" t="str">
        <f t="shared" si="246"/>
        <v>No action</v>
      </c>
      <c r="AB397" s="5" t="str">
        <f t="shared" si="271"/>
        <v xml:space="preserve"> </v>
      </c>
      <c r="AC397" s="5">
        <f t="shared" si="255"/>
        <v>0</v>
      </c>
      <c r="AD397" s="3" t="str">
        <f t="shared" si="256"/>
        <v/>
      </c>
      <c r="AE397" s="3" t="str">
        <f t="shared" si="257"/>
        <v/>
      </c>
      <c r="AF397" s="11">
        <f t="shared" si="258"/>
        <v>0</v>
      </c>
      <c r="AG397" s="3" t="str">
        <f t="shared" si="259"/>
        <v/>
      </c>
      <c r="AH397" s="3" t="str">
        <f t="shared" si="260"/>
        <v/>
      </c>
      <c r="AI397" s="11">
        <f t="shared" si="261"/>
        <v>0</v>
      </c>
      <c r="AJ397" s="11" t="str">
        <f t="shared" si="262"/>
        <v/>
      </c>
      <c r="AK397" s="11" t="str">
        <f t="shared" si="263"/>
        <v/>
      </c>
      <c r="AL397" s="11">
        <f t="shared" si="264"/>
        <v>0</v>
      </c>
      <c r="AM397" s="11" t="str">
        <f t="shared" si="265"/>
        <v/>
      </c>
      <c r="AN397" s="11" t="str">
        <f t="shared" si="266"/>
        <v/>
      </c>
      <c r="AO397" s="4">
        <f t="shared" si="267"/>
        <v>1.0549583085169745</v>
      </c>
      <c r="AP397" s="169"/>
      <c r="AQ397" s="170">
        <f t="shared" si="268"/>
        <v>0</v>
      </c>
      <c r="AR397" s="170">
        <f t="shared" si="233"/>
        <v>0</v>
      </c>
      <c r="AS397" s="7"/>
      <c r="AT397" s="4">
        <f t="shared" si="269"/>
        <v>1.0762705975779234</v>
      </c>
      <c r="AU397" s="4"/>
      <c r="AV397" s="5">
        <f t="shared" si="270"/>
        <v>0</v>
      </c>
      <c r="AW397" s="7"/>
    </row>
    <row r="398" spans="5:49" x14ac:dyDescent="0.25">
      <c r="E398" s="3">
        <v>106.92</v>
      </c>
      <c r="F398" s="3">
        <v>99.88</v>
      </c>
      <c r="G398" s="13">
        <f t="shared" si="234"/>
        <v>2.9462738301559765E-2</v>
      </c>
      <c r="H398" s="13">
        <f t="shared" si="235"/>
        <v>3.6637259989621196E-2</v>
      </c>
      <c r="I398" s="4">
        <f t="shared" si="236"/>
        <v>1.0704845814977975</v>
      </c>
      <c r="J398" s="5">
        <f t="shared" si="237"/>
        <v>124</v>
      </c>
      <c r="K398" s="4">
        <f t="shared" si="238"/>
        <v>1.0103997400064997</v>
      </c>
      <c r="L398" s="4">
        <f t="shared" si="239"/>
        <v>1.0131865736704446</v>
      </c>
      <c r="M398" s="4">
        <f t="shared" si="240"/>
        <v>1.0144658753709199</v>
      </c>
      <c r="N398" s="4">
        <f t="shared" si="241"/>
        <v>1.0828940432261467</v>
      </c>
      <c r="O398" s="4">
        <f t="shared" si="242"/>
        <v>1.0841512890982856</v>
      </c>
      <c r="P398" s="4">
        <f t="shared" si="243"/>
        <v>1.0857984017944764</v>
      </c>
      <c r="Q398" s="4">
        <f t="shared" si="244"/>
        <v>1.0501364138587117</v>
      </c>
      <c r="R398" s="5">
        <f t="shared" si="247"/>
        <v>0</v>
      </c>
      <c r="S398" s="3" t="str">
        <f t="shared" si="248"/>
        <v/>
      </c>
      <c r="T398" s="3" t="str">
        <f t="shared" si="249"/>
        <v/>
      </c>
      <c r="U398" s="5">
        <f t="shared" si="250"/>
        <v>0</v>
      </c>
      <c r="V398" s="3" t="str">
        <f t="shared" si="251"/>
        <v/>
      </c>
      <c r="W398" s="3" t="str">
        <f t="shared" si="252"/>
        <v/>
      </c>
      <c r="X398" s="5">
        <f t="shared" si="245"/>
        <v>0</v>
      </c>
      <c r="Y398" s="3" t="str">
        <f t="shared" si="253"/>
        <v/>
      </c>
      <c r="Z398" s="3" t="str">
        <f t="shared" si="254"/>
        <v/>
      </c>
      <c r="AA398" s="5" t="str">
        <f t="shared" si="246"/>
        <v>No action</v>
      </c>
      <c r="AB398" s="5" t="str">
        <f t="shared" si="271"/>
        <v xml:space="preserve"> </v>
      </c>
      <c r="AC398" s="5">
        <f t="shared" si="255"/>
        <v>0</v>
      </c>
      <c r="AD398" s="3" t="str">
        <f t="shared" si="256"/>
        <v/>
      </c>
      <c r="AE398" s="3" t="str">
        <f t="shared" si="257"/>
        <v/>
      </c>
      <c r="AF398" s="11">
        <f t="shared" si="258"/>
        <v>0</v>
      </c>
      <c r="AG398" s="3" t="str">
        <f t="shared" si="259"/>
        <v/>
      </c>
      <c r="AH398" s="3" t="str">
        <f t="shared" si="260"/>
        <v/>
      </c>
      <c r="AI398" s="11">
        <f t="shared" si="261"/>
        <v>0</v>
      </c>
      <c r="AJ398" s="11" t="str">
        <f t="shared" si="262"/>
        <v/>
      </c>
      <c r="AK398" s="11" t="str">
        <f t="shared" si="263"/>
        <v/>
      </c>
      <c r="AL398" s="11">
        <f t="shared" si="264"/>
        <v>0</v>
      </c>
      <c r="AM398" s="11" t="str">
        <f t="shared" si="265"/>
        <v/>
      </c>
      <c r="AN398" s="11" t="str">
        <f t="shared" si="266"/>
        <v/>
      </c>
      <c r="AO398" s="4">
        <f t="shared" si="267"/>
        <v>1.0597797356828196</v>
      </c>
      <c r="AP398" s="169"/>
      <c r="AQ398" s="170">
        <f t="shared" si="268"/>
        <v>0</v>
      </c>
      <c r="AR398" s="170">
        <f t="shared" si="233"/>
        <v>0</v>
      </c>
      <c r="AS398" s="7"/>
      <c r="AT398" s="4">
        <f t="shared" si="269"/>
        <v>1.0811894273127753</v>
      </c>
      <c r="AU398" s="4"/>
      <c r="AV398" s="5">
        <f t="shared" si="270"/>
        <v>0</v>
      </c>
      <c r="AW398" s="7"/>
    </row>
    <row r="399" spans="5:49" x14ac:dyDescent="0.25">
      <c r="E399" s="3">
        <v>103.86</v>
      </c>
      <c r="F399" s="3">
        <v>96.35</v>
      </c>
      <c r="G399" s="13">
        <f t="shared" si="234"/>
        <v>5.570237853222193E-2</v>
      </c>
      <c r="H399" s="13">
        <f t="shared" si="235"/>
        <v>1.742344244984162E-2</v>
      </c>
      <c r="I399" s="4">
        <f t="shared" si="236"/>
        <v>1.0779449922158797</v>
      </c>
      <c r="J399" s="5">
        <f t="shared" si="237"/>
        <v>64</v>
      </c>
      <c r="K399" s="4">
        <f t="shared" si="238"/>
        <v>1.0103997400064997</v>
      </c>
      <c r="L399" s="4">
        <f t="shared" si="239"/>
        <v>1.0131865736704446</v>
      </c>
      <c r="M399" s="4">
        <f t="shared" si="240"/>
        <v>1.0144658753709199</v>
      </c>
      <c r="N399" s="4">
        <f t="shared" si="241"/>
        <v>1.0828940432261467</v>
      </c>
      <c r="O399" s="4">
        <f t="shared" si="242"/>
        <v>1.0841512890982856</v>
      </c>
      <c r="P399" s="4">
        <f t="shared" si="243"/>
        <v>1.0857984017944764</v>
      </c>
      <c r="Q399" s="4">
        <f t="shared" si="244"/>
        <v>1.0501364138587117</v>
      </c>
      <c r="R399" s="5">
        <f t="shared" si="247"/>
        <v>0</v>
      </c>
      <c r="S399" s="3" t="str">
        <f t="shared" si="248"/>
        <v/>
      </c>
      <c r="T399" s="3" t="str">
        <f t="shared" si="249"/>
        <v/>
      </c>
      <c r="U399" s="5">
        <f t="shared" si="250"/>
        <v>1</v>
      </c>
      <c r="V399" s="3">
        <f t="shared" si="251"/>
        <v>103.86</v>
      </c>
      <c r="W399" s="3">
        <f t="shared" si="252"/>
        <v>96.35</v>
      </c>
      <c r="X399" s="5">
        <f t="shared" si="245"/>
        <v>0</v>
      </c>
      <c r="Y399" s="3" t="str">
        <f t="shared" si="253"/>
        <v/>
      </c>
      <c r="Z399" s="3" t="str">
        <f t="shared" si="254"/>
        <v/>
      </c>
      <c r="AA399" s="5" t="str">
        <f t="shared" si="246"/>
        <v>No action</v>
      </c>
      <c r="AB399" s="5" t="str">
        <f t="shared" si="271"/>
        <v xml:space="preserve"> </v>
      </c>
      <c r="AC399" s="5">
        <f t="shared" si="255"/>
        <v>0</v>
      </c>
      <c r="AD399" s="3" t="str">
        <f t="shared" si="256"/>
        <v/>
      </c>
      <c r="AE399" s="3" t="str">
        <f t="shared" si="257"/>
        <v/>
      </c>
      <c r="AF399" s="11">
        <f t="shared" si="258"/>
        <v>0</v>
      </c>
      <c r="AG399" s="3" t="str">
        <f t="shared" si="259"/>
        <v/>
      </c>
      <c r="AH399" s="3" t="str">
        <f t="shared" si="260"/>
        <v/>
      </c>
      <c r="AI399" s="11">
        <f t="shared" si="261"/>
        <v>0</v>
      </c>
      <c r="AJ399" s="11" t="str">
        <f t="shared" si="262"/>
        <v/>
      </c>
      <c r="AK399" s="11" t="str">
        <f t="shared" si="263"/>
        <v/>
      </c>
      <c r="AL399" s="11">
        <f t="shared" si="264"/>
        <v>0</v>
      </c>
      <c r="AM399" s="11" t="str">
        <f t="shared" si="265"/>
        <v/>
      </c>
      <c r="AN399" s="11" t="str">
        <f t="shared" si="266"/>
        <v/>
      </c>
      <c r="AO399" s="4">
        <f t="shared" si="267"/>
        <v>1.067165542293721</v>
      </c>
      <c r="AP399" s="169"/>
      <c r="AQ399" s="170">
        <f t="shared" si="268"/>
        <v>0</v>
      </c>
      <c r="AR399" s="170">
        <f t="shared" si="233"/>
        <v>0</v>
      </c>
      <c r="AS399" s="7"/>
      <c r="AT399" s="4">
        <f t="shared" si="269"/>
        <v>1.0887244421380384</v>
      </c>
      <c r="AU399" s="4"/>
      <c r="AV399" s="5">
        <f t="shared" si="270"/>
        <v>0</v>
      </c>
      <c r="AW399" s="7"/>
    </row>
    <row r="400" spans="5:49" x14ac:dyDescent="0.25">
      <c r="E400" s="3">
        <v>98.38</v>
      </c>
      <c r="F400" s="3">
        <v>94.7</v>
      </c>
      <c r="G400" s="13">
        <f t="shared" si="234"/>
        <v>-1.8065675217087573E-2</v>
      </c>
      <c r="H400" s="13">
        <f t="shared" si="235"/>
        <v>-2.0682523267838704E-2</v>
      </c>
      <c r="I400" s="4">
        <f t="shared" si="236"/>
        <v>1.038859556494192</v>
      </c>
      <c r="J400" s="5">
        <f t="shared" si="237"/>
        <v>618</v>
      </c>
      <c r="K400" s="4">
        <f t="shared" si="238"/>
        <v>1.0103997400064997</v>
      </c>
      <c r="L400" s="4">
        <f t="shared" si="239"/>
        <v>1.0131865736704446</v>
      </c>
      <c r="M400" s="4">
        <f t="shared" si="240"/>
        <v>1.0144658753709199</v>
      </c>
      <c r="N400" s="4">
        <f t="shared" si="241"/>
        <v>1.0828940432261467</v>
      </c>
      <c r="O400" s="4">
        <f t="shared" si="242"/>
        <v>1.0841512890982856</v>
      </c>
      <c r="P400" s="4">
        <f t="shared" si="243"/>
        <v>1.0857984017944764</v>
      </c>
      <c r="Q400" s="4">
        <f t="shared" si="244"/>
        <v>1.0501364138587117</v>
      </c>
      <c r="R400" s="5">
        <f t="shared" si="247"/>
        <v>0</v>
      </c>
      <c r="S400" s="3" t="str">
        <f t="shared" si="248"/>
        <v/>
      </c>
      <c r="T400" s="3" t="str">
        <f t="shared" si="249"/>
        <v/>
      </c>
      <c r="U400" s="5">
        <f t="shared" si="250"/>
        <v>0</v>
      </c>
      <c r="V400" s="3" t="str">
        <f t="shared" si="251"/>
        <v/>
      </c>
      <c r="W400" s="3" t="str">
        <f t="shared" si="252"/>
        <v/>
      </c>
      <c r="X400" s="5">
        <f t="shared" si="245"/>
        <v>0</v>
      </c>
      <c r="Y400" s="3" t="str">
        <f t="shared" si="253"/>
        <v/>
      </c>
      <c r="Z400" s="3" t="str">
        <f t="shared" si="254"/>
        <v/>
      </c>
      <c r="AA400" s="5" t="str">
        <f t="shared" si="246"/>
        <v>No action</v>
      </c>
      <c r="AB400" s="5" t="str">
        <f t="shared" si="271"/>
        <v xml:space="preserve"> </v>
      </c>
      <c r="AC400" s="5">
        <f t="shared" si="255"/>
        <v>0</v>
      </c>
      <c r="AD400" s="3" t="str">
        <f t="shared" si="256"/>
        <v/>
      </c>
      <c r="AE400" s="3" t="str">
        <f t="shared" si="257"/>
        <v/>
      </c>
      <c r="AF400" s="11">
        <f t="shared" si="258"/>
        <v>0</v>
      </c>
      <c r="AG400" s="3" t="str">
        <f t="shared" si="259"/>
        <v/>
      </c>
      <c r="AH400" s="3" t="str">
        <f t="shared" si="260"/>
        <v/>
      </c>
      <c r="AI400" s="11">
        <f t="shared" si="261"/>
        <v>0</v>
      </c>
      <c r="AJ400" s="11" t="str">
        <f t="shared" si="262"/>
        <v/>
      </c>
      <c r="AK400" s="11" t="str">
        <f t="shared" si="263"/>
        <v/>
      </c>
      <c r="AL400" s="11">
        <f t="shared" si="264"/>
        <v>0</v>
      </c>
      <c r="AM400" s="11" t="str">
        <f t="shared" si="265"/>
        <v/>
      </c>
      <c r="AN400" s="11" t="str">
        <f t="shared" si="266"/>
        <v/>
      </c>
      <c r="AO400" s="4">
        <f t="shared" si="267"/>
        <v>1.0284709609292502</v>
      </c>
      <c r="AP400" s="169"/>
      <c r="AQ400" s="170">
        <f t="shared" si="268"/>
        <v>0</v>
      </c>
      <c r="AR400" s="170">
        <f t="shared" si="233"/>
        <v>0</v>
      </c>
      <c r="AS400" s="7"/>
      <c r="AT400" s="4">
        <f t="shared" si="269"/>
        <v>1.0492481520591339</v>
      </c>
      <c r="AU400" s="4"/>
      <c r="AV400" s="5">
        <f t="shared" si="270"/>
        <v>0</v>
      </c>
      <c r="AW400" s="7"/>
    </row>
    <row r="401" spans="5:49" x14ac:dyDescent="0.25">
      <c r="E401" s="3">
        <v>100.19</v>
      </c>
      <c r="F401" s="3">
        <v>96.7</v>
      </c>
      <c r="G401" s="13">
        <f t="shared" si="234"/>
        <v>7.3396340237281699E-3</v>
      </c>
      <c r="H401" s="13">
        <f t="shared" si="235"/>
        <v>1.8109075594862079E-2</v>
      </c>
      <c r="I401" s="4">
        <f t="shared" si="236"/>
        <v>1.0360910031023784</v>
      </c>
      <c r="J401" s="5">
        <f t="shared" si="237"/>
        <v>650</v>
      </c>
      <c r="K401" s="4">
        <f t="shared" si="238"/>
        <v>1.0103997400064997</v>
      </c>
      <c r="L401" s="4">
        <f t="shared" si="239"/>
        <v>1.0131865736704446</v>
      </c>
      <c r="M401" s="4">
        <f t="shared" si="240"/>
        <v>1.0144658753709199</v>
      </c>
      <c r="N401" s="4">
        <f t="shared" si="241"/>
        <v>1.0828940432261467</v>
      </c>
      <c r="O401" s="4">
        <f t="shared" si="242"/>
        <v>1.0841512890982856</v>
      </c>
      <c r="P401" s="4">
        <f t="shared" si="243"/>
        <v>1.0857984017944764</v>
      </c>
      <c r="Q401" s="4">
        <f t="shared" si="244"/>
        <v>1.0501364138587117</v>
      </c>
      <c r="R401" s="5">
        <f t="shared" si="247"/>
        <v>0</v>
      </c>
      <c r="S401" s="3" t="str">
        <f t="shared" si="248"/>
        <v/>
      </c>
      <c r="T401" s="3" t="str">
        <f t="shared" si="249"/>
        <v/>
      </c>
      <c r="U401" s="5">
        <f t="shared" si="250"/>
        <v>0</v>
      </c>
      <c r="V401" s="3" t="str">
        <f t="shared" si="251"/>
        <v/>
      </c>
      <c r="W401" s="3" t="str">
        <f t="shared" si="252"/>
        <v/>
      </c>
      <c r="X401" s="5">
        <f t="shared" si="245"/>
        <v>0</v>
      </c>
      <c r="Y401" s="3" t="str">
        <f t="shared" si="253"/>
        <v/>
      </c>
      <c r="Z401" s="3" t="str">
        <f t="shared" si="254"/>
        <v/>
      </c>
      <c r="AA401" s="5" t="str">
        <f t="shared" si="246"/>
        <v>No action</v>
      </c>
      <c r="AB401" s="5" t="str">
        <f t="shared" si="271"/>
        <v xml:space="preserve"> </v>
      </c>
      <c r="AC401" s="5">
        <f t="shared" si="255"/>
        <v>0</v>
      </c>
      <c r="AD401" s="3" t="str">
        <f t="shared" si="256"/>
        <v/>
      </c>
      <c r="AE401" s="3" t="str">
        <f t="shared" si="257"/>
        <v/>
      </c>
      <c r="AF401" s="11">
        <f t="shared" si="258"/>
        <v>0</v>
      </c>
      <c r="AG401" s="3" t="str">
        <f t="shared" si="259"/>
        <v/>
      </c>
      <c r="AH401" s="3" t="str">
        <f t="shared" si="260"/>
        <v/>
      </c>
      <c r="AI401" s="11">
        <f t="shared" si="261"/>
        <v>0</v>
      </c>
      <c r="AJ401" s="11" t="str">
        <f t="shared" si="262"/>
        <v/>
      </c>
      <c r="AK401" s="11" t="str">
        <f t="shared" si="263"/>
        <v/>
      </c>
      <c r="AL401" s="11">
        <f t="shared" si="264"/>
        <v>0</v>
      </c>
      <c r="AM401" s="11" t="str">
        <f t="shared" si="265"/>
        <v/>
      </c>
      <c r="AN401" s="11" t="str">
        <f t="shared" si="266"/>
        <v/>
      </c>
      <c r="AO401" s="4">
        <f t="shared" si="267"/>
        <v>1.0257300930713547</v>
      </c>
      <c r="AP401" s="169"/>
      <c r="AQ401" s="170">
        <f t="shared" si="268"/>
        <v>0</v>
      </c>
      <c r="AR401" s="170">
        <f t="shared" si="233"/>
        <v>0</v>
      </c>
      <c r="AS401" s="7"/>
      <c r="AT401" s="4">
        <f t="shared" si="269"/>
        <v>1.0464519131334022</v>
      </c>
      <c r="AU401" s="4"/>
      <c r="AV401" s="5">
        <f t="shared" si="270"/>
        <v>0</v>
      </c>
      <c r="AW401" s="7"/>
    </row>
    <row r="402" spans="5:49" x14ac:dyDescent="0.25">
      <c r="E402" s="3">
        <v>99.46</v>
      </c>
      <c r="F402" s="3">
        <v>94.98</v>
      </c>
      <c r="G402" s="13">
        <f t="shared" si="234"/>
        <v>-2.1736992229762997E-2</v>
      </c>
      <c r="H402" s="13">
        <f t="shared" si="235"/>
        <v>-2.344231955582976E-2</v>
      </c>
      <c r="I402" s="4">
        <f t="shared" si="236"/>
        <v>1.0471678248052221</v>
      </c>
      <c r="J402" s="5">
        <f t="shared" si="237"/>
        <v>512</v>
      </c>
      <c r="K402" s="4">
        <f t="shared" si="238"/>
        <v>1.0103997400064997</v>
      </c>
      <c r="L402" s="4">
        <f t="shared" si="239"/>
        <v>1.0131865736704446</v>
      </c>
      <c r="M402" s="4">
        <f t="shared" si="240"/>
        <v>1.0144658753709199</v>
      </c>
      <c r="N402" s="4">
        <f t="shared" si="241"/>
        <v>1.0828940432261467</v>
      </c>
      <c r="O402" s="4">
        <f t="shared" si="242"/>
        <v>1.0841512890982856</v>
      </c>
      <c r="P402" s="4">
        <f t="shared" si="243"/>
        <v>1.0857984017944764</v>
      </c>
      <c r="Q402" s="4">
        <f t="shared" si="244"/>
        <v>1.0501364138587117</v>
      </c>
      <c r="R402" s="5">
        <f t="shared" si="247"/>
        <v>0</v>
      </c>
      <c r="S402" s="3" t="str">
        <f t="shared" si="248"/>
        <v/>
      </c>
      <c r="T402" s="3" t="str">
        <f t="shared" si="249"/>
        <v/>
      </c>
      <c r="U402" s="5">
        <f t="shared" si="250"/>
        <v>0</v>
      </c>
      <c r="V402" s="3" t="str">
        <f t="shared" si="251"/>
        <v/>
      </c>
      <c r="W402" s="3" t="str">
        <f t="shared" si="252"/>
        <v/>
      </c>
      <c r="X402" s="5">
        <f t="shared" si="245"/>
        <v>0</v>
      </c>
      <c r="Y402" s="3" t="str">
        <f t="shared" si="253"/>
        <v/>
      </c>
      <c r="Z402" s="3" t="str">
        <f t="shared" si="254"/>
        <v/>
      </c>
      <c r="AA402" s="5" t="str">
        <f t="shared" si="246"/>
        <v>No action</v>
      </c>
      <c r="AB402" s="5" t="str">
        <f t="shared" si="271"/>
        <v xml:space="preserve"> </v>
      </c>
      <c r="AC402" s="5">
        <f t="shared" si="255"/>
        <v>0</v>
      </c>
      <c r="AD402" s="3" t="str">
        <f t="shared" si="256"/>
        <v/>
      </c>
      <c r="AE402" s="3" t="str">
        <f t="shared" si="257"/>
        <v/>
      </c>
      <c r="AF402" s="11">
        <f t="shared" si="258"/>
        <v>0</v>
      </c>
      <c r="AG402" s="3" t="str">
        <f t="shared" si="259"/>
        <v/>
      </c>
      <c r="AH402" s="3" t="str">
        <f t="shared" si="260"/>
        <v/>
      </c>
      <c r="AI402" s="11">
        <f t="shared" si="261"/>
        <v>0</v>
      </c>
      <c r="AJ402" s="11" t="str">
        <f t="shared" si="262"/>
        <v/>
      </c>
      <c r="AK402" s="11" t="str">
        <f t="shared" si="263"/>
        <v/>
      </c>
      <c r="AL402" s="11">
        <f t="shared" si="264"/>
        <v>0</v>
      </c>
      <c r="AM402" s="11" t="str">
        <f t="shared" si="265"/>
        <v/>
      </c>
      <c r="AN402" s="11" t="str">
        <f t="shared" si="266"/>
        <v/>
      </c>
      <c r="AO402" s="4">
        <f t="shared" si="267"/>
        <v>1.0366961465571698</v>
      </c>
      <c r="AP402" s="169"/>
      <c r="AQ402" s="170">
        <f t="shared" si="268"/>
        <v>0</v>
      </c>
      <c r="AR402" s="170">
        <f t="shared" si="233"/>
        <v>0</v>
      </c>
      <c r="AS402" s="7"/>
      <c r="AT402" s="4">
        <f t="shared" si="269"/>
        <v>1.0576395030532744</v>
      </c>
      <c r="AU402" s="4"/>
      <c r="AV402" s="5">
        <f t="shared" si="270"/>
        <v>0</v>
      </c>
      <c r="AW402" s="7"/>
    </row>
    <row r="403" spans="5:49" x14ac:dyDescent="0.25">
      <c r="E403" s="3">
        <v>101.67</v>
      </c>
      <c r="F403" s="3">
        <v>97.26</v>
      </c>
      <c r="G403" s="13">
        <f t="shared" si="234"/>
        <v>-1.5712461946381096E-3</v>
      </c>
      <c r="H403" s="13">
        <f t="shared" si="235"/>
        <v>8.7118855009333807E-3</v>
      </c>
      <c r="I403" s="4">
        <f t="shared" si="236"/>
        <v>1.0453423812461444</v>
      </c>
      <c r="J403" s="5">
        <f t="shared" si="237"/>
        <v>559</v>
      </c>
      <c r="K403" s="4">
        <f t="shared" si="238"/>
        <v>1.0103997400064997</v>
      </c>
      <c r="L403" s="4">
        <f t="shared" si="239"/>
        <v>1.0131865736704446</v>
      </c>
      <c r="M403" s="4">
        <f t="shared" si="240"/>
        <v>1.0144658753709199</v>
      </c>
      <c r="N403" s="4">
        <f t="shared" si="241"/>
        <v>1.0828940432261467</v>
      </c>
      <c r="O403" s="4">
        <f t="shared" si="242"/>
        <v>1.0841512890982856</v>
      </c>
      <c r="P403" s="4">
        <f t="shared" si="243"/>
        <v>1.0857984017944764</v>
      </c>
      <c r="Q403" s="4">
        <f t="shared" si="244"/>
        <v>1.0501364138587117</v>
      </c>
      <c r="R403" s="5">
        <f t="shared" si="247"/>
        <v>0</v>
      </c>
      <c r="S403" s="3" t="str">
        <f t="shared" si="248"/>
        <v/>
      </c>
      <c r="T403" s="3" t="str">
        <f t="shared" si="249"/>
        <v/>
      </c>
      <c r="U403" s="5">
        <f t="shared" si="250"/>
        <v>1</v>
      </c>
      <c r="V403" s="3">
        <f t="shared" si="251"/>
        <v>101.67</v>
      </c>
      <c r="W403" s="3">
        <f t="shared" si="252"/>
        <v>97.26</v>
      </c>
      <c r="X403" s="5">
        <f t="shared" si="245"/>
        <v>0</v>
      </c>
      <c r="Y403" s="3" t="str">
        <f t="shared" si="253"/>
        <v/>
      </c>
      <c r="Z403" s="3" t="str">
        <f t="shared" si="254"/>
        <v/>
      </c>
      <c r="AA403" s="5" t="str">
        <f t="shared" si="246"/>
        <v>No action</v>
      </c>
      <c r="AB403" s="5" t="str">
        <f t="shared" si="271"/>
        <v xml:space="preserve"> </v>
      </c>
      <c r="AC403" s="5">
        <f t="shared" si="255"/>
        <v>0</v>
      </c>
      <c r="AD403" s="3" t="str">
        <f t="shared" si="256"/>
        <v/>
      </c>
      <c r="AE403" s="3" t="str">
        <f t="shared" si="257"/>
        <v/>
      </c>
      <c r="AF403" s="11">
        <f t="shared" si="258"/>
        <v>0</v>
      </c>
      <c r="AG403" s="3" t="str">
        <f t="shared" si="259"/>
        <v/>
      </c>
      <c r="AH403" s="3" t="str">
        <f t="shared" si="260"/>
        <v/>
      </c>
      <c r="AI403" s="11">
        <f t="shared" si="261"/>
        <v>0</v>
      </c>
      <c r="AJ403" s="11" t="str">
        <f t="shared" si="262"/>
        <v/>
      </c>
      <c r="AK403" s="11" t="str">
        <f t="shared" si="263"/>
        <v/>
      </c>
      <c r="AL403" s="11">
        <f t="shared" si="264"/>
        <v>0</v>
      </c>
      <c r="AM403" s="11" t="str">
        <f t="shared" si="265"/>
        <v/>
      </c>
      <c r="AN403" s="11" t="str">
        <f t="shared" si="266"/>
        <v/>
      </c>
      <c r="AO403" s="4">
        <f t="shared" si="267"/>
        <v>1.034888957433683</v>
      </c>
      <c r="AP403" s="169"/>
      <c r="AQ403" s="170">
        <f t="shared" si="268"/>
        <v>0</v>
      </c>
      <c r="AR403" s="170">
        <f t="shared" si="233"/>
        <v>0</v>
      </c>
      <c r="AS403" s="7"/>
      <c r="AT403" s="4">
        <f t="shared" si="269"/>
        <v>1.0557958050586058</v>
      </c>
      <c r="AU403" s="4"/>
      <c r="AV403" s="5">
        <f t="shared" si="270"/>
        <v>0</v>
      </c>
      <c r="AW403" s="7"/>
    </row>
    <row r="404" spans="5:49" x14ac:dyDescent="0.25">
      <c r="E404" s="3">
        <v>101.83</v>
      </c>
      <c r="F404" s="3">
        <v>96.42</v>
      </c>
      <c r="G404" s="13">
        <f t="shared" si="234"/>
        <v>-2.0582860440511719E-2</v>
      </c>
      <c r="H404" s="13">
        <f t="shared" si="235"/>
        <v>-2.2307848306631572E-2</v>
      </c>
      <c r="I404" s="4">
        <f t="shared" si="236"/>
        <v>1.0561086911429163</v>
      </c>
      <c r="J404" s="5">
        <f t="shared" si="237"/>
        <v>326</v>
      </c>
      <c r="K404" s="4">
        <f t="shared" si="238"/>
        <v>1.0103997400064997</v>
      </c>
      <c r="L404" s="4">
        <f t="shared" si="239"/>
        <v>1.0131865736704446</v>
      </c>
      <c r="M404" s="4">
        <f t="shared" si="240"/>
        <v>1.0144658753709199</v>
      </c>
      <c r="N404" s="4">
        <f t="shared" si="241"/>
        <v>1.0828940432261467</v>
      </c>
      <c r="O404" s="4">
        <f t="shared" si="242"/>
        <v>1.0841512890982856</v>
      </c>
      <c r="P404" s="4">
        <f t="shared" si="243"/>
        <v>1.0857984017944764</v>
      </c>
      <c r="Q404" s="4">
        <f t="shared" si="244"/>
        <v>1.0501364138587117</v>
      </c>
      <c r="R404" s="5">
        <f t="shared" si="247"/>
        <v>0</v>
      </c>
      <c r="S404" s="3" t="str">
        <f t="shared" si="248"/>
        <v/>
      </c>
      <c r="T404" s="3" t="str">
        <f t="shared" si="249"/>
        <v/>
      </c>
      <c r="U404" s="5">
        <f t="shared" si="250"/>
        <v>0</v>
      </c>
      <c r="V404" s="3" t="str">
        <f t="shared" si="251"/>
        <v/>
      </c>
      <c r="W404" s="3" t="str">
        <f t="shared" si="252"/>
        <v/>
      </c>
      <c r="X404" s="5">
        <f t="shared" si="245"/>
        <v>0</v>
      </c>
      <c r="Y404" s="3" t="str">
        <f t="shared" si="253"/>
        <v/>
      </c>
      <c r="Z404" s="3" t="str">
        <f t="shared" si="254"/>
        <v/>
      </c>
      <c r="AA404" s="5" t="str">
        <f t="shared" si="246"/>
        <v>No action</v>
      </c>
      <c r="AB404" s="5" t="str">
        <f t="shared" si="271"/>
        <v xml:space="preserve"> </v>
      </c>
      <c r="AC404" s="5">
        <f t="shared" si="255"/>
        <v>0</v>
      </c>
      <c r="AD404" s="3" t="str">
        <f t="shared" si="256"/>
        <v/>
      </c>
      <c r="AE404" s="3" t="str">
        <f t="shared" si="257"/>
        <v/>
      </c>
      <c r="AF404" s="11">
        <f t="shared" si="258"/>
        <v>0</v>
      </c>
      <c r="AG404" s="3" t="str">
        <f t="shared" si="259"/>
        <v/>
      </c>
      <c r="AH404" s="3" t="str">
        <f t="shared" si="260"/>
        <v/>
      </c>
      <c r="AI404" s="11">
        <f t="shared" si="261"/>
        <v>0</v>
      </c>
      <c r="AJ404" s="11" t="str">
        <f t="shared" si="262"/>
        <v/>
      </c>
      <c r="AK404" s="11" t="str">
        <f t="shared" si="263"/>
        <v/>
      </c>
      <c r="AL404" s="11">
        <f t="shared" si="264"/>
        <v>0</v>
      </c>
      <c r="AM404" s="11" t="str">
        <f t="shared" si="265"/>
        <v/>
      </c>
      <c r="AN404" s="11" t="str">
        <f t="shared" si="266"/>
        <v/>
      </c>
      <c r="AO404" s="4">
        <f t="shared" si="267"/>
        <v>1.0455476042314871</v>
      </c>
      <c r="AP404" s="169"/>
      <c r="AQ404" s="170">
        <f t="shared" si="268"/>
        <v>0</v>
      </c>
      <c r="AR404" s="170">
        <f t="shared" si="233"/>
        <v>0</v>
      </c>
      <c r="AS404" s="7"/>
      <c r="AT404" s="4">
        <f t="shared" si="269"/>
        <v>1.0666697780543455</v>
      </c>
      <c r="AU404" s="4"/>
      <c r="AV404" s="5">
        <f t="shared" si="270"/>
        <v>0</v>
      </c>
      <c r="AW404" s="7"/>
    </row>
    <row r="405" spans="5:49" x14ac:dyDescent="0.25">
      <c r="E405" s="3">
        <v>103.97</v>
      </c>
      <c r="F405" s="3">
        <v>98.62</v>
      </c>
      <c r="G405" s="13">
        <f t="shared" si="234"/>
        <v>3.9388183544936561E-2</v>
      </c>
      <c r="H405" s="13">
        <f t="shared" si="235"/>
        <v>5.0378102034295491E-2</v>
      </c>
      <c r="I405" s="4">
        <f t="shared" si="236"/>
        <v>1.0542486311093084</v>
      </c>
      <c r="J405" s="5">
        <f t="shared" si="237"/>
        <v>376</v>
      </c>
      <c r="K405" s="4">
        <f t="shared" si="238"/>
        <v>1.0103997400064997</v>
      </c>
      <c r="L405" s="4">
        <f t="shared" si="239"/>
        <v>1.0131865736704446</v>
      </c>
      <c r="M405" s="4">
        <f t="shared" si="240"/>
        <v>1.0144658753709199</v>
      </c>
      <c r="N405" s="4">
        <f t="shared" si="241"/>
        <v>1.0828940432261467</v>
      </c>
      <c r="O405" s="4">
        <f t="shared" si="242"/>
        <v>1.0841512890982856</v>
      </c>
      <c r="P405" s="4">
        <f t="shared" si="243"/>
        <v>1.0857984017944764</v>
      </c>
      <c r="Q405" s="4">
        <f t="shared" si="244"/>
        <v>1.0501364138587117</v>
      </c>
      <c r="R405" s="5">
        <f t="shared" si="247"/>
        <v>0</v>
      </c>
      <c r="S405" s="3" t="str">
        <f t="shared" si="248"/>
        <v/>
      </c>
      <c r="T405" s="3" t="str">
        <f t="shared" si="249"/>
        <v/>
      </c>
      <c r="U405" s="5">
        <f t="shared" si="250"/>
        <v>0</v>
      </c>
      <c r="V405" s="3" t="str">
        <f t="shared" si="251"/>
        <v/>
      </c>
      <c r="W405" s="3" t="str">
        <f t="shared" si="252"/>
        <v/>
      </c>
      <c r="X405" s="5">
        <f t="shared" si="245"/>
        <v>0</v>
      </c>
      <c r="Y405" s="3" t="str">
        <f t="shared" si="253"/>
        <v/>
      </c>
      <c r="Z405" s="3" t="str">
        <f t="shared" si="254"/>
        <v/>
      </c>
      <c r="AA405" s="5" t="str">
        <f t="shared" si="246"/>
        <v>No action</v>
      </c>
      <c r="AB405" s="5" t="str">
        <f t="shared" si="271"/>
        <v xml:space="preserve"> </v>
      </c>
      <c r="AC405" s="5">
        <f t="shared" si="255"/>
        <v>0</v>
      </c>
      <c r="AD405" s="3" t="str">
        <f t="shared" si="256"/>
        <v/>
      </c>
      <c r="AE405" s="3" t="str">
        <f t="shared" si="257"/>
        <v/>
      </c>
      <c r="AF405" s="11">
        <f t="shared" si="258"/>
        <v>0</v>
      </c>
      <c r="AG405" s="3" t="str">
        <f t="shared" si="259"/>
        <v/>
      </c>
      <c r="AH405" s="3" t="str">
        <f t="shared" si="260"/>
        <v/>
      </c>
      <c r="AI405" s="11">
        <f t="shared" si="261"/>
        <v>0</v>
      </c>
      <c r="AJ405" s="11" t="str">
        <f t="shared" si="262"/>
        <v/>
      </c>
      <c r="AK405" s="11" t="str">
        <f t="shared" si="263"/>
        <v/>
      </c>
      <c r="AL405" s="11">
        <f t="shared" si="264"/>
        <v>0</v>
      </c>
      <c r="AM405" s="11" t="str">
        <f t="shared" si="265"/>
        <v/>
      </c>
      <c r="AN405" s="11" t="str">
        <f t="shared" si="266"/>
        <v/>
      </c>
      <c r="AO405" s="4">
        <f t="shared" si="267"/>
        <v>1.0437061447982154</v>
      </c>
      <c r="AP405" s="169"/>
      <c r="AQ405" s="170">
        <f t="shared" si="268"/>
        <v>0</v>
      </c>
      <c r="AR405" s="170">
        <f t="shared" si="233"/>
        <v>0</v>
      </c>
      <c r="AS405" s="7"/>
      <c r="AT405" s="4">
        <f t="shared" si="269"/>
        <v>1.0647911174204014</v>
      </c>
      <c r="AU405" s="4"/>
      <c r="AV405" s="5">
        <f t="shared" si="270"/>
        <v>0</v>
      </c>
      <c r="AW405" s="7"/>
    </row>
    <row r="406" spans="5:49" x14ac:dyDescent="0.25">
      <c r="E406" s="3">
        <v>100.03</v>
      </c>
      <c r="F406" s="3">
        <v>93.89</v>
      </c>
      <c r="G406" s="13">
        <f t="shared" si="234"/>
        <v>-5.0726079172469518E-3</v>
      </c>
      <c r="H406" s="13">
        <f t="shared" si="235"/>
        <v>-5.6132175386570671E-3</v>
      </c>
      <c r="I406" s="4">
        <f t="shared" si="236"/>
        <v>1.065395675790819</v>
      </c>
      <c r="J406" s="5">
        <f t="shared" si="237"/>
        <v>208</v>
      </c>
      <c r="K406" s="4">
        <f t="shared" si="238"/>
        <v>1.0103997400064997</v>
      </c>
      <c r="L406" s="4">
        <f t="shared" si="239"/>
        <v>1.0131865736704446</v>
      </c>
      <c r="M406" s="4">
        <f t="shared" si="240"/>
        <v>1.0144658753709199</v>
      </c>
      <c r="N406" s="4">
        <f t="shared" si="241"/>
        <v>1.0828940432261467</v>
      </c>
      <c r="O406" s="4">
        <f t="shared" si="242"/>
        <v>1.0841512890982856</v>
      </c>
      <c r="P406" s="4">
        <f t="shared" si="243"/>
        <v>1.0857984017944764</v>
      </c>
      <c r="Q406" s="4">
        <f t="shared" si="244"/>
        <v>1.0501364138587117</v>
      </c>
      <c r="R406" s="5">
        <f t="shared" si="247"/>
        <v>0</v>
      </c>
      <c r="S406" s="3" t="str">
        <f t="shared" si="248"/>
        <v/>
      </c>
      <c r="T406" s="3" t="str">
        <f t="shared" si="249"/>
        <v/>
      </c>
      <c r="U406" s="5">
        <f t="shared" si="250"/>
        <v>0</v>
      </c>
      <c r="V406" s="3" t="str">
        <f t="shared" si="251"/>
        <v/>
      </c>
      <c r="W406" s="3" t="str">
        <f t="shared" si="252"/>
        <v/>
      </c>
      <c r="X406" s="5">
        <f t="shared" si="245"/>
        <v>0</v>
      </c>
      <c r="Y406" s="3" t="str">
        <f t="shared" si="253"/>
        <v/>
      </c>
      <c r="Z406" s="3" t="str">
        <f t="shared" si="254"/>
        <v/>
      </c>
      <c r="AA406" s="5" t="str">
        <f t="shared" si="246"/>
        <v>No action</v>
      </c>
      <c r="AB406" s="5" t="str">
        <f t="shared" si="271"/>
        <v xml:space="preserve"> </v>
      </c>
      <c r="AC406" s="5">
        <f t="shared" si="255"/>
        <v>0</v>
      </c>
      <c r="AD406" s="3" t="str">
        <f t="shared" si="256"/>
        <v/>
      </c>
      <c r="AE406" s="3" t="str">
        <f t="shared" si="257"/>
        <v/>
      </c>
      <c r="AF406" s="11">
        <f t="shared" si="258"/>
        <v>0</v>
      </c>
      <c r="AG406" s="3" t="str">
        <f t="shared" si="259"/>
        <v/>
      </c>
      <c r="AH406" s="3" t="str">
        <f t="shared" si="260"/>
        <v/>
      </c>
      <c r="AI406" s="11">
        <f t="shared" si="261"/>
        <v>0</v>
      </c>
      <c r="AJ406" s="11" t="str">
        <f t="shared" si="262"/>
        <v/>
      </c>
      <c r="AK406" s="11" t="str">
        <f t="shared" si="263"/>
        <v/>
      </c>
      <c r="AL406" s="11">
        <f t="shared" si="264"/>
        <v>0</v>
      </c>
      <c r="AM406" s="11" t="str">
        <f t="shared" si="265"/>
        <v/>
      </c>
      <c r="AN406" s="11" t="str">
        <f t="shared" si="266"/>
        <v/>
      </c>
      <c r="AO406" s="4">
        <f t="shared" si="267"/>
        <v>1.0547417190329107</v>
      </c>
      <c r="AP406" s="169"/>
      <c r="AQ406" s="170">
        <f t="shared" si="268"/>
        <v>0</v>
      </c>
      <c r="AR406" s="170">
        <f t="shared" si="233"/>
        <v>0</v>
      </c>
      <c r="AS406" s="7"/>
      <c r="AT406" s="4">
        <f t="shared" si="269"/>
        <v>1.0760496325487272</v>
      </c>
      <c r="AU406" s="4"/>
      <c r="AV406" s="5">
        <f t="shared" si="270"/>
        <v>0</v>
      </c>
      <c r="AW406" s="7"/>
    </row>
    <row r="407" spans="5:49" x14ac:dyDescent="0.25">
      <c r="E407" s="3">
        <v>100.54</v>
      </c>
      <c r="F407" s="3">
        <v>94.42</v>
      </c>
      <c r="G407" s="13">
        <f t="shared" si="234"/>
        <v>3.8851002273196933E-2</v>
      </c>
      <c r="H407" s="13">
        <f t="shared" si="235"/>
        <v>4.1473637767482918E-2</v>
      </c>
      <c r="I407" s="4">
        <f t="shared" si="236"/>
        <v>1.0648167761067571</v>
      </c>
      <c r="J407" s="5">
        <f t="shared" si="237"/>
        <v>214</v>
      </c>
      <c r="K407" s="4">
        <f t="shared" si="238"/>
        <v>1.0103997400064997</v>
      </c>
      <c r="L407" s="4">
        <f t="shared" si="239"/>
        <v>1.0131865736704446</v>
      </c>
      <c r="M407" s="4">
        <f t="shared" si="240"/>
        <v>1.0144658753709199</v>
      </c>
      <c r="N407" s="4">
        <f t="shared" si="241"/>
        <v>1.0828940432261467</v>
      </c>
      <c r="O407" s="4">
        <f t="shared" si="242"/>
        <v>1.0841512890982856</v>
      </c>
      <c r="P407" s="4">
        <f t="shared" si="243"/>
        <v>1.0857984017944764</v>
      </c>
      <c r="Q407" s="4">
        <f t="shared" si="244"/>
        <v>1.0501364138587117</v>
      </c>
      <c r="R407" s="5">
        <f t="shared" si="247"/>
        <v>0</v>
      </c>
      <c r="S407" s="3" t="str">
        <f t="shared" si="248"/>
        <v/>
      </c>
      <c r="T407" s="3" t="str">
        <f t="shared" si="249"/>
        <v/>
      </c>
      <c r="U407" s="5">
        <f t="shared" si="250"/>
        <v>0</v>
      </c>
      <c r="V407" s="3" t="str">
        <f t="shared" si="251"/>
        <v/>
      </c>
      <c r="W407" s="3" t="str">
        <f t="shared" si="252"/>
        <v/>
      </c>
      <c r="X407" s="5">
        <f t="shared" si="245"/>
        <v>0</v>
      </c>
      <c r="Y407" s="3" t="str">
        <f t="shared" si="253"/>
        <v/>
      </c>
      <c r="Z407" s="3" t="str">
        <f t="shared" si="254"/>
        <v/>
      </c>
      <c r="AA407" s="5" t="str">
        <f t="shared" si="246"/>
        <v>No action</v>
      </c>
      <c r="AB407" s="5" t="str">
        <f t="shared" si="271"/>
        <v xml:space="preserve"> </v>
      </c>
      <c r="AC407" s="5">
        <f t="shared" si="255"/>
        <v>0</v>
      </c>
      <c r="AD407" s="3" t="str">
        <f t="shared" si="256"/>
        <v/>
      </c>
      <c r="AE407" s="3" t="str">
        <f t="shared" si="257"/>
        <v/>
      </c>
      <c r="AF407" s="11">
        <f t="shared" si="258"/>
        <v>0</v>
      </c>
      <c r="AG407" s="3" t="str">
        <f t="shared" si="259"/>
        <v/>
      </c>
      <c r="AH407" s="3" t="str">
        <f t="shared" si="260"/>
        <v/>
      </c>
      <c r="AI407" s="11">
        <f t="shared" si="261"/>
        <v>0</v>
      </c>
      <c r="AJ407" s="11" t="str">
        <f t="shared" si="262"/>
        <v/>
      </c>
      <c r="AK407" s="11" t="str">
        <f t="shared" si="263"/>
        <v/>
      </c>
      <c r="AL407" s="11">
        <f t="shared" si="264"/>
        <v>0</v>
      </c>
      <c r="AM407" s="11" t="str">
        <f t="shared" si="265"/>
        <v/>
      </c>
      <c r="AN407" s="11" t="str">
        <f t="shared" si="266"/>
        <v/>
      </c>
      <c r="AO407" s="4">
        <f t="shared" si="267"/>
        <v>1.0541686083456896</v>
      </c>
      <c r="AP407" s="169"/>
      <c r="AQ407" s="170">
        <f t="shared" si="268"/>
        <v>0</v>
      </c>
      <c r="AR407" s="170">
        <f t="shared" si="233"/>
        <v>0</v>
      </c>
      <c r="AS407" s="7"/>
      <c r="AT407" s="4">
        <f t="shared" si="269"/>
        <v>1.0754649438678245</v>
      </c>
      <c r="AU407" s="4"/>
      <c r="AV407" s="5">
        <f t="shared" si="270"/>
        <v>0</v>
      </c>
      <c r="AW407" s="7"/>
    </row>
    <row r="408" spans="5:49" x14ac:dyDescent="0.25">
      <c r="E408" s="3">
        <v>96.78</v>
      </c>
      <c r="F408" s="3">
        <v>90.66</v>
      </c>
      <c r="G408" s="13">
        <f t="shared" si="234"/>
        <v>2.8261793455163664E-2</v>
      </c>
      <c r="H408" s="13">
        <f t="shared" si="235"/>
        <v>2.3943980121978736E-2</v>
      </c>
      <c r="I408" s="4">
        <f t="shared" si="236"/>
        <v>1.0675049636002647</v>
      </c>
      <c r="J408" s="5">
        <f t="shared" si="237"/>
        <v>165</v>
      </c>
      <c r="K408" s="4">
        <f t="shared" si="238"/>
        <v>1.0103997400064997</v>
      </c>
      <c r="L408" s="4">
        <f t="shared" si="239"/>
        <v>1.0131865736704446</v>
      </c>
      <c r="M408" s="4">
        <f t="shared" si="240"/>
        <v>1.0144658753709199</v>
      </c>
      <c r="N408" s="4">
        <f t="shared" si="241"/>
        <v>1.0828940432261467</v>
      </c>
      <c r="O408" s="4">
        <f t="shared" si="242"/>
        <v>1.0841512890982856</v>
      </c>
      <c r="P408" s="4">
        <f t="shared" si="243"/>
        <v>1.0857984017944764</v>
      </c>
      <c r="Q408" s="4">
        <f t="shared" si="244"/>
        <v>1.0501364138587117</v>
      </c>
      <c r="R408" s="5">
        <f t="shared" si="247"/>
        <v>0</v>
      </c>
      <c r="S408" s="3" t="str">
        <f t="shared" si="248"/>
        <v/>
      </c>
      <c r="T408" s="3" t="str">
        <f t="shared" si="249"/>
        <v/>
      </c>
      <c r="U408" s="5">
        <f t="shared" si="250"/>
        <v>0</v>
      </c>
      <c r="V408" s="3" t="str">
        <f t="shared" si="251"/>
        <v/>
      </c>
      <c r="W408" s="3" t="str">
        <f t="shared" si="252"/>
        <v/>
      </c>
      <c r="X408" s="5">
        <f t="shared" si="245"/>
        <v>0</v>
      </c>
      <c r="Y408" s="3" t="str">
        <f t="shared" si="253"/>
        <v/>
      </c>
      <c r="Z408" s="3" t="str">
        <f t="shared" si="254"/>
        <v/>
      </c>
      <c r="AA408" s="5" t="str">
        <f t="shared" si="246"/>
        <v>No action</v>
      </c>
      <c r="AB408" s="5" t="str">
        <f t="shared" si="271"/>
        <v xml:space="preserve"> </v>
      </c>
      <c r="AC408" s="5">
        <f t="shared" si="255"/>
        <v>0</v>
      </c>
      <c r="AD408" s="3" t="str">
        <f t="shared" si="256"/>
        <v/>
      </c>
      <c r="AE408" s="3" t="str">
        <f t="shared" si="257"/>
        <v/>
      </c>
      <c r="AF408" s="11">
        <f t="shared" si="258"/>
        <v>0</v>
      </c>
      <c r="AG408" s="3" t="str">
        <f t="shared" si="259"/>
        <v/>
      </c>
      <c r="AH408" s="3" t="str">
        <f t="shared" si="260"/>
        <v/>
      </c>
      <c r="AI408" s="11">
        <f t="shared" si="261"/>
        <v>0</v>
      </c>
      <c r="AJ408" s="11" t="str">
        <f t="shared" si="262"/>
        <v/>
      </c>
      <c r="AK408" s="11" t="str">
        <f t="shared" si="263"/>
        <v/>
      </c>
      <c r="AL408" s="11">
        <f t="shared" si="264"/>
        <v>0</v>
      </c>
      <c r="AM408" s="11" t="str">
        <f t="shared" si="265"/>
        <v/>
      </c>
      <c r="AN408" s="11" t="str">
        <f t="shared" si="266"/>
        <v/>
      </c>
      <c r="AO408" s="4">
        <f t="shared" si="267"/>
        <v>1.0568299139642621</v>
      </c>
      <c r="AP408" s="169"/>
      <c r="AQ408" s="170">
        <f t="shared" si="268"/>
        <v>0</v>
      </c>
      <c r="AR408" s="170">
        <f t="shared" si="233"/>
        <v>0</v>
      </c>
      <c r="AS408" s="7"/>
      <c r="AT408" s="4">
        <f t="shared" si="269"/>
        <v>1.0781800132362673</v>
      </c>
      <c r="AU408" s="4"/>
      <c r="AV408" s="5">
        <f t="shared" si="270"/>
        <v>0</v>
      </c>
      <c r="AW408" s="7"/>
    </row>
    <row r="409" spans="5:49" x14ac:dyDescent="0.25">
      <c r="E409" s="3">
        <v>94.12</v>
      </c>
      <c r="F409" s="3">
        <v>88.54</v>
      </c>
      <c r="G409" s="13">
        <f t="shared" si="234"/>
        <v>-8.4281500210703353E-3</v>
      </c>
      <c r="H409" s="13">
        <f t="shared" si="235"/>
        <v>-5.2803055836422308E-3</v>
      </c>
      <c r="I409" s="4">
        <f t="shared" si="236"/>
        <v>1.0630223627738875</v>
      </c>
      <c r="J409" s="5">
        <f t="shared" si="237"/>
        <v>243</v>
      </c>
      <c r="K409" s="4">
        <f t="shared" si="238"/>
        <v>1.0103997400064997</v>
      </c>
      <c r="L409" s="4">
        <f t="shared" si="239"/>
        <v>1.0131865736704446</v>
      </c>
      <c r="M409" s="4">
        <f t="shared" si="240"/>
        <v>1.0144658753709199</v>
      </c>
      <c r="N409" s="4">
        <f t="shared" si="241"/>
        <v>1.0828940432261467</v>
      </c>
      <c r="O409" s="4">
        <f t="shared" si="242"/>
        <v>1.0841512890982856</v>
      </c>
      <c r="P409" s="4">
        <f t="shared" si="243"/>
        <v>1.0857984017944764</v>
      </c>
      <c r="Q409" s="4">
        <f t="shared" si="244"/>
        <v>1.0501364138587117</v>
      </c>
      <c r="R409" s="5">
        <f t="shared" si="247"/>
        <v>0</v>
      </c>
      <c r="S409" s="3" t="str">
        <f t="shared" si="248"/>
        <v/>
      </c>
      <c r="T409" s="3" t="str">
        <f t="shared" si="249"/>
        <v/>
      </c>
      <c r="U409" s="5">
        <f t="shared" si="250"/>
        <v>0</v>
      </c>
      <c r="V409" s="3" t="str">
        <f t="shared" si="251"/>
        <v/>
      </c>
      <c r="W409" s="3" t="str">
        <f t="shared" si="252"/>
        <v/>
      </c>
      <c r="X409" s="5">
        <f t="shared" si="245"/>
        <v>0</v>
      </c>
      <c r="Y409" s="3" t="str">
        <f t="shared" si="253"/>
        <v/>
      </c>
      <c r="Z409" s="3" t="str">
        <f t="shared" si="254"/>
        <v/>
      </c>
      <c r="AA409" s="5" t="str">
        <f t="shared" si="246"/>
        <v>No action</v>
      </c>
      <c r="AB409" s="5" t="str">
        <f t="shared" si="271"/>
        <v xml:space="preserve"> </v>
      </c>
      <c r="AC409" s="5">
        <f t="shared" si="255"/>
        <v>0</v>
      </c>
      <c r="AD409" s="3" t="str">
        <f t="shared" si="256"/>
        <v/>
      </c>
      <c r="AE409" s="3" t="str">
        <f t="shared" si="257"/>
        <v/>
      </c>
      <c r="AF409" s="11">
        <f t="shared" si="258"/>
        <v>0</v>
      </c>
      <c r="AG409" s="3" t="str">
        <f t="shared" si="259"/>
        <v/>
      </c>
      <c r="AH409" s="3" t="str">
        <f t="shared" si="260"/>
        <v/>
      </c>
      <c r="AI409" s="11">
        <f t="shared" si="261"/>
        <v>0</v>
      </c>
      <c r="AJ409" s="11" t="str">
        <f t="shared" si="262"/>
        <v/>
      </c>
      <c r="AK409" s="11" t="str">
        <f t="shared" si="263"/>
        <v/>
      </c>
      <c r="AL409" s="11">
        <f t="shared" si="264"/>
        <v>0</v>
      </c>
      <c r="AM409" s="11" t="str">
        <f t="shared" si="265"/>
        <v/>
      </c>
      <c r="AN409" s="11" t="str">
        <f t="shared" si="266"/>
        <v/>
      </c>
      <c r="AO409" s="4">
        <f t="shared" si="267"/>
        <v>1.0523921391461486</v>
      </c>
      <c r="AP409" s="169"/>
      <c r="AQ409" s="170">
        <f t="shared" si="268"/>
        <v>0</v>
      </c>
      <c r="AR409" s="170">
        <f t="shared" si="233"/>
        <v>0</v>
      </c>
      <c r="AS409" s="7"/>
      <c r="AT409" s="4">
        <f t="shared" si="269"/>
        <v>1.0736525864016264</v>
      </c>
      <c r="AU409" s="4"/>
      <c r="AV409" s="5">
        <f t="shared" si="270"/>
        <v>0</v>
      </c>
      <c r="AW409" s="7"/>
    </row>
    <row r="410" spans="5:49" x14ac:dyDescent="0.25">
      <c r="E410" s="3">
        <v>94.92</v>
      </c>
      <c r="F410" s="3">
        <v>89.01</v>
      </c>
      <c r="G410" s="13">
        <f t="shared" si="234"/>
        <v>-1.7899637868598051E-2</v>
      </c>
      <c r="H410" s="13">
        <f t="shared" si="235"/>
        <v>-1.9281621859850162E-2</v>
      </c>
      <c r="I410" s="4">
        <f t="shared" si="236"/>
        <v>1.0663970340411189</v>
      </c>
      <c r="J410" s="5">
        <f t="shared" si="237"/>
        <v>188</v>
      </c>
      <c r="K410" s="4">
        <f t="shared" si="238"/>
        <v>1.0103997400064997</v>
      </c>
      <c r="L410" s="4">
        <f t="shared" si="239"/>
        <v>1.0131865736704446</v>
      </c>
      <c r="M410" s="4">
        <f t="shared" si="240"/>
        <v>1.0144658753709199</v>
      </c>
      <c r="N410" s="4">
        <f t="shared" si="241"/>
        <v>1.0828940432261467</v>
      </c>
      <c r="O410" s="4">
        <f t="shared" si="242"/>
        <v>1.0841512890982856</v>
      </c>
      <c r="P410" s="4">
        <f t="shared" si="243"/>
        <v>1.0857984017944764</v>
      </c>
      <c r="Q410" s="4">
        <f t="shared" si="244"/>
        <v>1.0501364138587117</v>
      </c>
      <c r="R410" s="5">
        <f t="shared" si="247"/>
        <v>0</v>
      </c>
      <c r="S410" s="3" t="str">
        <f t="shared" si="248"/>
        <v/>
      </c>
      <c r="T410" s="3" t="str">
        <f t="shared" si="249"/>
        <v/>
      </c>
      <c r="U410" s="5">
        <f t="shared" si="250"/>
        <v>0</v>
      </c>
      <c r="V410" s="3" t="str">
        <f t="shared" si="251"/>
        <v/>
      </c>
      <c r="W410" s="3" t="str">
        <f t="shared" si="252"/>
        <v/>
      </c>
      <c r="X410" s="5">
        <f t="shared" si="245"/>
        <v>0</v>
      </c>
      <c r="Y410" s="3" t="str">
        <f t="shared" si="253"/>
        <v/>
      </c>
      <c r="Z410" s="3" t="str">
        <f t="shared" si="254"/>
        <v/>
      </c>
      <c r="AA410" s="5" t="str">
        <f t="shared" si="246"/>
        <v>No action</v>
      </c>
      <c r="AB410" s="5" t="str">
        <f t="shared" si="271"/>
        <v xml:space="preserve"> </v>
      </c>
      <c r="AC410" s="5">
        <f t="shared" si="255"/>
        <v>0</v>
      </c>
      <c r="AD410" s="3" t="str">
        <f t="shared" si="256"/>
        <v/>
      </c>
      <c r="AE410" s="3" t="str">
        <f t="shared" si="257"/>
        <v/>
      </c>
      <c r="AF410" s="11">
        <f t="shared" si="258"/>
        <v>0</v>
      </c>
      <c r="AG410" s="3" t="str">
        <f t="shared" si="259"/>
        <v/>
      </c>
      <c r="AH410" s="3" t="str">
        <f t="shared" si="260"/>
        <v/>
      </c>
      <c r="AI410" s="11">
        <f t="shared" si="261"/>
        <v>0</v>
      </c>
      <c r="AJ410" s="11" t="str">
        <f t="shared" si="262"/>
        <v/>
      </c>
      <c r="AK410" s="11" t="str">
        <f t="shared" si="263"/>
        <v/>
      </c>
      <c r="AL410" s="11">
        <f t="shared" si="264"/>
        <v>0</v>
      </c>
      <c r="AM410" s="11" t="str">
        <f t="shared" si="265"/>
        <v/>
      </c>
      <c r="AN410" s="11" t="str">
        <f t="shared" si="266"/>
        <v/>
      </c>
      <c r="AO410" s="4">
        <f t="shared" si="267"/>
        <v>1.0557330637007076</v>
      </c>
      <c r="AP410" s="169"/>
      <c r="AQ410" s="170">
        <f t="shared" si="268"/>
        <v>0</v>
      </c>
      <c r="AR410" s="170">
        <f t="shared" si="233"/>
        <v>0</v>
      </c>
      <c r="AS410" s="7"/>
      <c r="AT410" s="4">
        <f t="shared" si="269"/>
        <v>1.0770610043815301</v>
      </c>
      <c r="AU410" s="4"/>
      <c r="AV410" s="5">
        <f t="shared" si="270"/>
        <v>0</v>
      </c>
      <c r="AW410" s="7"/>
    </row>
    <row r="411" spans="5:49" x14ac:dyDescent="0.25">
      <c r="E411" s="3">
        <v>96.65</v>
      </c>
      <c r="F411" s="3">
        <v>90.76</v>
      </c>
      <c r="G411" s="13">
        <f t="shared" si="234"/>
        <v>3.5302668466410392E-3</v>
      </c>
      <c r="H411" s="13">
        <f t="shared" si="235"/>
        <v>2.8729281767956305E-3</v>
      </c>
      <c r="I411" s="4">
        <f t="shared" si="236"/>
        <v>1.0648964301454384</v>
      </c>
      <c r="J411" s="5">
        <f t="shared" si="237"/>
        <v>213</v>
      </c>
      <c r="K411" s="4">
        <f t="shared" si="238"/>
        <v>1.0103997400064997</v>
      </c>
      <c r="L411" s="4">
        <f t="shared" si="239"/>
        <v>1.0131865736704446</v>
      </c>
      <c r="M411" s="4">
        <f t="shared" si="240"/>
        <v>1.0144658753709199</v>
      </c>
      <c r="N411" s="4">
        <f t="shared" si="241"/>
        <v>1.0828940432261467</v>
      </c>
      <c r="O411" s="4">
        <f t="shared" si="242"/>
        <v>1.0841512890982856</v>
      </c>
      <c r="P411" s="4">
        <f t="shared" si="243"/>
        <v>1.0857984017944764</v>
      </c>
      <c r="Q411" s="4">
        <f t="shared" si="244"/>
        <v>1.0501364138587117</v>
      </c>
      <c r="R411" s="5">
        <f t="shared" si="247"/>
        <v>0</v>
      </c>
      <c r="S411" s="3" t="str">
        <f t="shared" si="248"/>
        <v/>
      </c>
      <c r="T411" s="3" t="str">
        <f t="shared" si="249"/>
        <v/>
      </c>
      <c r="U411" s="5">
        <f t="shared" si="250"/>
        <v>0</v>
      </c>
      <c r="V411" s="3" t="str">
        <f t="shared" si="251"/>
        <v/>
      </c>
      <c r="W411" s="3" t="str">
        <f t="shared" si="252"/>
        <v/>
      </c>
      <c r="X411" s="5">
        <f t="shared" si="245"/>
        <v>0</v>
      </c>
      <c r="Y411" s="3" t="str">
        <f t="shared" si="253"/>
        <v/>
      </c>
      <c r="Z411" s="3" t="str">
        <f t="shared" si="254"/>
        <v/>
      </c>
      <c r="AA411" s="5" t="str">
        <f t="shared" si="246"/>
        <v>No action</v>
      </c>
      <c r="AB411" s="5" t="str">
        <f t="shared" si="271"/>
        <v xml:space="preserve"> </v>
      </c>
      <c r="AC411" s="5">
        <f t="shared" si="255"/>
        <v>0</v>
      </c>
      <c r="AD411" s="3" t="str">
        <f t="shared" si="256"/>
        <v/>
      </c>
      <c r="AE411" s="3" t="str">
        <f t="shared" si="257"/>
        <v/>
      </c>
      <c r="AF411" s="11">
        <f t="shared" si="258"/>
        <v>0</v>
      </c>
      <c r="AG411" s="3" t="str">
        <f t="shared" si="259"/>
        <v/>
      </c>
      <c r="AH411" s="3" t="str">
        <f t="shared" si="260"/>
        <v/>
      </c>
      <c r="AI411" s="11">
        <f t="shared" si="261"/>
        <v>0</v>
      </c>
      <c r="AJ411" s="11" t="str">
        <f t="shared" si="262"/>
        <v/>
      </c>
      <c r="AK411" s="11" t="str">
        <f t="shared" si="263"/>
        <v/>
      </c>
      <c r="AL411" s="11">
        <f t="shared" si="264"/>
        <v>0</v>
      </c>
      <c r="AM411" s="11" t="str">
        <f t="shared" si="265"/>
        <v/>
      </c>
      <c r="AN411" s="11" t="str">
        <f t="shared" si="266"/>
        <v/>
      </c>
      <c r="AO411" s="4">
        <f t="shared" si="267"/>
        <v>1.054247465843984</v>
      </c>
      <c r="AP411" s="169"/>
      <c r="AQ411" s="170">
        <f t="shared" si="268"/>
        <v>0</v>
      </c>
      <c r="AR411" s="170">
        <f t="shared" si="233"/>
        <v>0</v>
      </c>
      <c r="AS411" s="7"/>
      <c r="AT411" s="4">
        <f t="shared" si="269"/>
        <v>1.0755453944468929</v>
      </c>
      <c r="AU411" s="4"/>
      <c r="AV411" s="5">
        <f t="shared" si="270"/>
        <v>0</v>
      </c>
      <c r="AW411" s="7"/>
    </row>
    <row r="412" spans="5:49" x14ac:dyDescent="0.25">
      <c r="E412" s="3">
        <v>96.31</v>
      </c>
      <c r="F412" s="3">
        <v>90.5</v>
      </c>
      <c r="G412" s="13">
        <f t="shared" si="234"/>
        <v>-1.1190965092402472E-2</v>
      </c>
      <c r="H412" s="13">
        <f t="shared" si="235"/>
        <v>-1.5555313825737049E-2</v>
      </c>
      <c r="I412" s="4">
        <f t="shared" si="236"/>
        <v>1.0641988950276244</v>
      </c>
      <c r="J412" s="5">
        <f t="shared" si="237"/>
        <v>227</v>
      </c>
      <c r="K412" s="4">
        <f t="shared" si="238"/>
        <v>1.0103997400064997</v>
      </c>
      <c r="L412" s="4">
        <f t="shared" si="239"/>
        <v>1.0131865736704446</v>
      </c>
      <c r="M412" s="4">
        <f t="shared" si="240"/>
        <v>1.0144658753709199</v>
      </c>
      <c r="N412" s="4">
        <f t="shared" si="241"/>
        <v>1.0828940432261467</v>
      </c>
      <c r="O412" s="4">
        <f t="shared" si="242"/>
        <v>1.0841512890982856</v>
      </c>
      <c r="P412" s="4">
        <f t="shared" si="243"/>
        <v>1.0857984017944764</v>
      </c>
      <c r="Q412" s="4">
        <f t="shared" si="244"/>
        <v>1.0501364138587117</v>
      </c>
      <c r="R412" s="5">
        <f t="shared" si="247"/>
        <v>0</v>
      </c>
      <c r="S412" s="3" t="str">
        <f t="shared" si="248"/>
        <v/>
      </c>
      <c r="T412" s="3" t="str">
        <f t="shared" si="249"/>
        <v/>
      </c>
      <c r="U412" s="5">
        <f t="shared" si="250"/>
        <v>0</v>
      </c>
      <c r="V412" s="3" t="str">
        <f t="shared" si="251"/>
        <v/>
      </c>
      <c r="W412" s="3" t="str">
        <f t="shared" si="252"/>
        <v/>
      </c>
      <c r="X412" s="5">
        <f t="shared" si="245"/>
        <v>0</v>
      </c>
      <c r="Y412" s="3" t="str">
        <f t="shared" si="253"/>
        <v/>
      </c>
      <c r="Z412" s="3" t="str">
        <f t="shared" si="254"/>
        <v/>
      </c>
      <c r="AA412" s="5" t="str">
        <f t="shared" si="246"/>
        <v>No action</v>
      </c>
      <c r="AB412" s="5" t="str">
        <f t="shared" si="271"/>
        <v xml:space="preserve"> </v>
      </c>
      <c r="AC412" s="5">
        <f t="shared" si="255"/>
        <v>0</v>
      </c>
      <c r="AD412" s="3" t="str">
        <f t="shared" si="256"/>
        <v/>
      </c>
      <c r="AE412" s="3" t="str">
        <f t="shared" si="257"/>
        <v/>
      </c>
      <c r="AF412" s="11">
        <f t="shared" si="258"/>
        <v>0</v>
      </c>
      <c r="AG412" s="3" t="str">
        <f t="shared" si="259"/>
        <v/>
      </c>
      <c r="AH412" s="3" t="str">
        <f t="shared" si="260"/>
        <v/>
      </c>
      <c r="AI412" s="11">
        <f t="shared" si="261"/>
        <v>0</v>
      </c>
      <c r="AJ412" s="11" t="str">
        <f t="shared" si="262"/>
        <v/>
      </c>
      <c r="AK412" s="11" t="str">
        <f t="shared" si="263"/>
        <v/>
      </c>
      <c r="AL412" s="11">
        <f t="shared" si="264"/>
        <v>0</v>
      </c>
      <c r="AM412" s="11" t="str">
        <f t="shared" si="265"/>
        <v/>
      </c>
      <c r="AN412" s="11" t="str">
        <f t="shared" si="266"/>
        <v/>
      </c>
      <c r="AO412" s="4">
        <f t="shared" si="267"/>
        <v>1.0535569060773482</v>
      </c>
      <c r="AP412" s="169"/>
      <c r="AQ412" s="170">
        <f t="shared" si="268"/>
        <v>0</v>
      </c>
      <c r="AR412" s="170">
        <f t="shared" si="233"/>
        <v>0</v>
      </c>
      <c r="AS412" s="7"/>
      <c r="AT412" s="4">
        <f t="shared" si="269"/>
        <v>1.0748408839779007</v>
      </c>
      <c r="AU412" s="4"/>
      <c r="AV412" s="5">
        <f t="shared" si="270"/>
        <v>0</v>
      </c>
      <c r="AW412" s="7"/>
    </row>
    <row r="413" spans="5:49" x14ac:dyDescent="0.25">
      <c r="E413" s="3">
        <v>97.4</v>
      </c>
      <c r="F413" s="3">
        <v>91.93</v>
      </c>
      <c r="G413" s="13">
        <f t="shared" si="234"/>
        <v>-2.208835341365456E-2</v>
      </c>
      <c r="H413" s="13">
        <f t="shared" si="235"/>
        <v>-2.5545897816408702E-2</v>
      </c>
      <c r="I413" s="4">
        <f t="shared" si="236"/>
        <v>1.0595017948439029</v>
      </c>
      <c r="J413" s="5">
        <f t="shared" si="237"/>
        <v>282</v>
      </c>
      <c r="K413" s="4">
        <f t="shared" si="238"/>
        <v>1.0103997400064997</v>
      </c>
      <c r="L413" s="4">
        <f t="shared" si="239"/>
        <v>1.0131865736704446</v>
      </c>
      <c r="M413" s="4">
        <f t="shared" si="240"/>
        <v>1.0144658753709199</v>
      </c>
      <c r="N413" s="4">
        <f t="shared" si="241"/>
        <v>1.0828940432261467</v>
      </c>
      <c r="O413" s="4">
        <f t="shared" si="242"/>
        <v>1.0841512890982856</v>
      </c>
      <c r="P413" s="4">
        <f t="shared" si="243"/>
        <v>1.0857984017944764</v>
      </c>
      <c r="Q413" s="4">
        <f t="shared" si="244"/>
        <v>1.0501364138587117</v>
      </c>
      <c r="R413" s="5">
        <f t="shared" si="247"/>
        <v>0</v>
      </c>
      <c r="S413" s="3" t="str">
        <f t="shared" si="248"/>
        <v/>
      </c>
      <c r="T413" s="3" t="str">
        <f t="shared" si="249"/>
        <v/>
      </c>
      <c r="U413" s="5">
        <f t="shared" si="250"/>
        <v>0</v>
      </c>
      <c r="V413" s="3" t="str">
        <f t="shared" si="251"/>
        <v/>
      </c>
      <c r="W413" s="3" t="str">
        <f t="shared" si="252"/>
        <v/>
      </c>
      <c r="X413" s="5">
        <f t="shared" si="245"/>
        <v>0</v>
      </c>
      <c r="Y413" s="3" t="str">
        <f t="shared" si="253"/>
        <v/>
      </c>
      <c r="Z413" s="3" t="str">
        <f t="shared" si="254"/>
        <v/>
      </c>
      <c r="AA413" s="5" t="str">
        <f t="shared" si="246"/>
        <v>No action</v>
      </c>
      <c r="AB413" s="5" t="str">
        <f t="shared" si="271"/>
        <v xml:space="preserve"> </v>
      </c>
      <c r="AC413" s="5">
        <f t="shared" si="255"/>
        <v>0</v>
      </c>
      <c r="AD413" s="3" t="str">
        <f t="shared" si="256"/>
        <v/>
      </c>
      <c r="AE413" s="3" t="str">
        <f t="shared" si="257"/>
        <v/>
      </c>
      <c r="AF413" s="11">
        <f t="shared" si="258"/>
        <v>0</v>
      </c>
      <c r="AG413" s="3" t="str">
        <f t="shared" si="259"/>
        <v/>
      </c>
      <c r="AH413" s="3" t="str">
        <f t="shared" si="260"/>
        <v/>
      </c>
      <c r="AI413" s="11">
        <f t="shared" si="261"/>
        <v>0</v>
      </c>
      <c r="AJ413" s="11" t="str">
        <f t="shared" si="262"/>
        <v/>
      </c>
      <c r="AK413" s="11" t="str">
        <f t="shared" si="263"/>
        <v/>
      </c>
      <c r="AL413" s="11">
        <f t="shared" si="264"/>
        <v>0</v>
      </c>
      <c r="AM413" s="11" t="str">
        <f t="shared" si="265"/>
        <v/>
      </c>
      <c r="AN413" s="11" t="str">
        <f t="shared" si="266"/>
        <v/>
      </c>
      <c r="AO413" s="4">
        <f t="shared" si="267"/>
        <v>1.0489067768954639</v>
      </c>
      <c r="AP413" s="169"/>
      <c r="AQ413" s="170">
        <f t="shared" si="268"/>
        <v>0</v>
      </c>
      <c r="AR413" s="170">
        <f t="shared" si="233"/>
        <v>0</v>
      </c>
      <c r="AS413" s="7"/>
      <c r="AT413" s="4">
        <f t="shared" si="269"/>
        <v>1.070096812792342</v>
      </c>
      <c r="AU413" s="4"/>
      <c r="AV413" s="5">
        <f t="shared" si="270"/>
        <v>0</v>
      </c>
      <c r="AW413" s="7"/>
    </row>
    <row r="414" spans="5:49" x14ac:dyDescent="0.25">
      <c r="E414" s="3">
        <v>99.6</v>
      </c>
      <c r="F414" s="3">
        <v>94.34</v>
      </c>
      <c r="G414" s="13">
        <f t="shared" si="234"/>
        <v>1.4773306164034494E-2</v>
      </c>
      <c r="H414" s="13">
        <f t="shared" si="235"/>
        <v>2.4432620262786475E-2</v>
      </c>
      <c r="I414" s="4">
        <f t="shared" si="236"/>
        <v>1.0557557769768919</v>
      </c>
      <c r="J414" s="5">
        <f t="shared" si="237"/>
        <v>334</v>
      </c>
      <c r="K414" s="4">
        <f t="shared" si="238"/>
        <v>1.0103997400064997</v>
      </c>
      <c r="L414" s="4">
        <f t="shared" si="239"/>
        <v>1.0131865736704446</v>
      </c>
      <c r="M414" s="4">
        <f t="shared" si="240"/>
        <v>1.0144658753709199</v>
      </c>
      <c r="N414" s="4">
        <f t="shared" si="241"/>
        <v>1.0828940432261467</v>
      </c>
      <c r="O414" s="4">
        <f t="shared" si="242"/>
        <v>1.0841512890982856</v>
      </c>
      <c r="P414" s="4">
        <f t="shared" si="243"/>
        <v>1.0857984017944764</v>
      </c>
      <c r="Q414" s="4">
        <f t="shared" si="244"/>
        <v>1.0501364138587117</v>
      </c>
      <c r="R414" s="5">
        <f t="shared" si="247"/>
        <v>0</v>
      </c>
      <c r="S414" s="3" t="str">
        <f t="shared" si="248"/>
        <v/>
      </c>
      <c r="T414" s="3" t="str">
        <f t="shared" si="249"/>
        <v/>
      </c>
      <c r="U414" s="5">
        <f t="shared" si="250"/>
        <v>0</v>
      </c>
      <c r="V414" s="3" t="str">
        <f t="shared" si="251"/>
        <v/>
      </c>
      <c r="W414" s="3" t="str">
        <f t="shared" si="252"/>
        <v/>
      </c>
      <c r="X414" s="5">
        <f t="shared" si="245"/>
        <v>0</v>
      </c>
      <c r="Y414" s="3" t="str">
        <f t="shared" si="253"/>
        <v/>
      </c>
      <c r="Z414" s="3" t="str">
        <f t="shared" si="254"/>
        <v/>
      </c>
      <c r="AA414" s="5" t="str">
        <f t="shared" si="246"/>
        <v>No action</v>
      </c>
      <c r="AB414" s="5" t="str">
        <f t="shared" si="271"/>
        <v xml:space="preserve"> </v>
      </c>
      <c r="AC414" s="5">
        <f t="shared" si="255"/>
        <v>0</v>
      </c>
      <c r="AD414" s="3" t="str">
        <f t="shared" si="256"/>
        <v/>
      </c>
      <c r="AE414" s="3" t="str">
        <f t="shared" si="257"/>
        <v/>
      </c>
      <c r="AF414" s="11">
        <f t="shared" si="258"/>
        <v>0</v>
      </c>
      <c r="AG414" s="3" t="str">
        <f t="shared" si="259"/>
        <v/>
      </c>
      <c r="AH414" s="3" t="str">
        <f t="shared" si="260"/>
        <v/>
      </c>
      <c r="AI414" s="11">
        <f t="shared" si="261"/>
        <v>0</v>
      </c>
      <c r="AJ414" s="11" t="str">
        <f t="shared" si="262"/>
        <v/>
      </c>
      <c r="AK414" s="11" t="str">
        <f t="shared" si="263"/>
        <v/>
      </c>
      <c r="AL414" s="11">
        <f t="shared" si="264"/>
        <v>0</v>
      </c>
      <c r="AM414" s="11" t="str">
        <f t="shared" si="265"/>
        <v/>
      </c>
      <c r="AN414" s="11" t="str">
        <f t="shared" si="266"/>
        <v/>
      </c>
      <c r="AO414" s="4">
        <f t="shared" si="267"/>
        <v>1.045198219207123</v>
      </c>
      <c r="AP414" s="169"/>
      <c r="AQ414" s="170">
        <f t="shared" si="268"/>
        <v>0</v>
      </c>
      <c r="AR414" s="170">
        <f t="shared" si="233"/>
        <v>0</v>
      </c>
      <c r="AS414" s="7"/>
      <c r="AT414" s="4">
        <f t="shared" si="269"/>
        <v>1.0663133347466609</v>
      </c>
      <c r="AU414" s="4"/>
      <c r="AV414" s="5">
        <f t="shared" si="270"/>
        <v>0</v>
      </c>
      <c r="AW414" s="7"/>
    </row>
    <row r="415" spans="5:49" x14ac:dyDescent="0.25">
      <c r="E415" s="3">
        <v>98.15</v>
      </c>
      <c r="F415" s="3">
        <v>92.09</v>
      </c>
      <c r="G415" s="13">
        <f t="shared" si="234"/>
        <v>3.2071503680336511E-2</v>
      </c>
      <c r="H415" s="13">
        <f t="shared" si="235"/>
        <v>2.9974275808075213E-2</v>
      </c>
      <c r="I415" s="4">
        <f t="shared" si="236"/>
        <v>1.0658051905744381</v>
      </c>
      <c r="J415" s="5">
        <f t="shared" si="237"/>
        <v>200</v>
      </c>
      <c r="K415" s="4">
        <f t="shared" si="238"/>
        <v>1.0103997400064997</v>
      </c>
      <c r="L415" s="4">
        <f t="shared" si="239"/>
        <v>1.0131865736704446</v>
      </c>
      <c r="M415" s="4">
        <f t="shared" si="240"/>
        <v>1.0144658753709199</v>
      </c>
      <c r="N415" s="4">
        <f t="shared" si="241"/>
        <v>1.0828940432261467</v>
      </c>
      <c r="O415" s="4">
        <f t="shared" si="242"/>
        <v>1.0841512890982856</v>
      </c>
      <c r="P415" s="4">
        <f t="shared" si="243"/>
        <v>1.0857984017944764</v>
      </c>
      <c r="Q415" s="4">
        <f t="shared" si="244"/>
        <v>1.0501364138587117</v>
      </c>
      <c r="R415" s="5">
        <f t="shared" si="247"/>
        <v>0</v>
      </c>
      <c r="S415" s="3" t="str">
        <f t="shared" si="248"/>
        <v/>
      </c>
      <c r="T415" s="3" t="str">
        <f t="shared" si="249"/>
        <v/>
      </c>
      <c r="U415" s="5">
        <f t="shared" si="250"/>
        <v>0</v>
      </c>
      <c r="V415" s="3" t="str">
        <f t="shared" si="251"/>
        <v/>
      </c>
      <c r="W415" s="3" t="str">
        <f t="shared" si="252"/>
        <v/>
      </c>
      <c r="X415" s="5">
        <f t="shared" si="245"/>
        <v>0</v>
      </c>
      <c r="Y415" s="3" t="str">
        <f t="shared" si="253"/>
        <v/>
      </c>
      <c r="Z415" s="3" t="str">
        <f t="shared" si="254"/>
        <v/>
      </c>
      <c r="AA415" s="5" t="str">
        <f t="shared" si="246"/>
        <v>No action</v>
      </c>
      <c r="AB415" s="5" t="str">
        <f t="shared" si="271"/>
        <v xml:space="preserve"> </v>
      </c>
      <c r="AC415" s="5">
        <f t="shared" si="255"/>
        <v>0</v>
      </c>
      <c r="AD415" s="3" t="str">
        <f t="shared" si="256"/>
        <v/>
      </c>
      <c r="AE415" s="3" t="str">
        <f t="shared" si="257"/>
        <v/>
      </c>
      <c r="AF415" s="11">
        <f t="shared" si="258"/>
        <v>0</v>
      </c>
      <c r="AG415" s="3" t="str">
        <f t="shared" si="259"/>
        <v/>
      </c>
      <c r="AH415" s="3" t="str">
        <f t="shared" si="260"/>
        <v/>
      </c>
      <c r="AI415" s="11">
        <f t="shared" si="261"/>
        <v>0</v>
      </c>
      <c r="AJ415" s="11" t="str">
        <f t="shared" si="262"/>
        <v/>
      </c>
      <c r="AK415" s="11" t="str">
        <f t="shared" si="263"/>
        <v/>
      </c>
      <c r="AL415" s="11">
        <f t="shared" si="264"/>
        <v>0</v>
      </c>
      <c r="AM415" s="11" t="str">
        <f t="shared" si="265"/>
        <v/>
      </c>
      <c r="AN415" s="11" t="str">
        <f t="shared" si="266"/>
        <v/>
      </c>
      <c r="AO415" s="4">
        <f t="shared" si="267"/>
        <v>1.0551471386686937</v>
      </c>
      <c r="AP415" s="169"/>
      <c r="AQ415" s="170">
        <f t="shared" si="268"/>
        <v>0</v>
      </c>
      <c r="AR415" s="170">
        <f t="shared" si="233"/>
        <v>0</v>
      </c>
      <c r="AS415" s="7"/>
      <c r="AT415" s="4">
        <f t="shared" si="269"/>
        <v>1.0764632424801825</v>
      </c>
      <c r="AU415" s="4"/>
      <c r="AV415" s="5">
        <f t="shared" si="270"/>
        <v>0</v>
      </c>
      <c r="AW415" s="7"/>
    </row>
    <row r="416" spans="5:49" x14ac:dyDescent="0.25">
      <c r="E416" s="3">
        <v>95.1</v>
      </c>
      <c r="F416" s="3">
        <v>89.41</v>
      </c>
      <c r="G416" s="13">
        <f t="shared" si="234"/>
        <v>2.9889538661468373E-2</v>
      </c>
      <c r="H416" s="13">
        <f t="shared" si="235"/>
        <v>3.3283254362648673E-2</v>
      </c>
      <c r="I416" s="4">
        <f t="shared" si="236"/>
        <v>1.0636394139358014</v>
      </c>
      <c r="J416" s="5">
        <f t="shared" si="237"/>
        <v>234</v>
      </c>
      <c r="K416" s="4">
        <f t="shared" si="238"/>
        <v>1.0103997400064997</v>
      </c>
      <c r="L416" s="4">
        <f t="shared" si="239"/>
        <v>1.0131865736704446</v>
      </c>
      <c r="M416" s="4">
        <f t="shared" si="240"/>
        <v>1.0144658753709199</v>
      </c>
      <c r="N416" s="4">
        <f t="shared" si="241"/>
        <v>1.0828940432261467</v>
      </c>
      <c r="O416" s="4">
        <f t="shared" si="242"/>
        <v>1.0841512890982856</v>
      </c>
      <c r="P416" s="4">
        <f t="shared" si="243"/>
        <v>1.0857984017944764</v>
      </c>
      <c r="Q416" s="4">
        <f t="shared" si="244"/>
        <v>1.0501364138587117</v>
      </c>
      <c r="R416" s="5">
        <f t="shared" si="247"/>
        <v>0</v>
      </c>
      <c r="S416" s="3" t="str">
        <f t="shared" si="248"/>
        <v/>
      </c>
      <c r="T416" s="3" t="str">
        <f t="shared" si="249"/>
        <v/>
      </c>
      <c r="U416" s="5">
        <f t="shared" si="250"/>
        <v>0</v>
      </c>
      <c r="V416" s="3" t="str">
        <f t="shared" si="251"/>
        <v/>
      </c>
      <c r="W416" s="3" t="str">
        <f t="shared" si="252"/>
        <v/>
      </c>
      <c r="X416" s="5">
        <f t="shared" si="245"/>
        <v>0</v>
      </c>
      <c r="Y416" s="3" t="str">
        <f t="shared" si="253"/>
        <v/>
      </c>
      <c r="Z416" s="3" t="str">
        <f t="shared" si="254"/>
        <v/>
      </c>
      <c r="AA416" s="5" t="str">
        <f t="shared" si="246"/>
        <v>No action</v>
      </c>
      <c r="AB416" s="5" t="str">
        <f t="shared" si="271"/>
        <v xml:space="preserve"> </v>
      </c>
      <c r="AC416" s="5">
        <f t="shared" si="255"/>
        <v>0</v>
      </c>
      <c r="AD416" s="3" t="str">
        <f t="shared" si="256"/>
        <v/>
      </c>
      <c r="AE416" s="3" t="str">
        <f t="shared" si="257"/>
        <v/>
      </c>
      <c r="AF416" s="11">
        <f t="shared" si="258"/>
        <v>0</v>
      </c>
      <c r="AG416" s="3" t="str">
        <f t="shared" si="259"/>
        <v/>
      </c>
      <c r="AH416" s="3" t="str">
        <f t="shared" si="260"/>
        <v/>
      </c>
      <c r="AI416" s="11">
        <f t="shared" si="261"/>
        <v>0</v>
      </c>
      <c r="AJ416" s="11" t="str">
        <f t="shared" si="262"/>
        <v/>
      </c>
      <c r="AK416" s="11" t="str">
        <f t="shared" si="263"/>
        <v/>
      </c>
      <c r="AL416" s="11">
        <f t="shared" si="264"/>
        <v>0</v>
      </c>
      <c r="AM416" s="11" t="str">
        <f t="shared" si="265"/>
        <v/>
      </c>
      <c r="AN416" s="11" t="str">
        <f t="shared" si="266"/>
        <v/>
      </c>
      <c r="AO416" s="4">
        <f t="shared" si="267"/>
        <v>1.0530030197964433</v>
      </c>
      <c r="AP416" s="169"/>
      <c r="AQ416" s="170">
        <f t="shared" si="268"/>
        <v>0</v>
      </c>
      <c r="AR416" s="170">
        <f t="shared" si="233"/>
        <v>0</v>
      </c>
      <c r="AS416" s="7"/>
      <c r="AT416" s="4">
        <f t="shared" si="269"/>
        <v>1.0742758080751595</v>
      </c>
      <c r="AU416" s="4"/>
      <c r="AV416" s="5">
        <f t="shared" si="270"/>
        <v>0</v>
      </c>
      <c r="AW416" s="7"/>
    </row>
    <row r="417" spans="5:49" x14ac:dyDescent="0.25">
      <c r="E417" s="3">
        <v>92.34</v>
      </c>
      <c r="F417" s="3">
        <v>86.53</v>
      </c>
      <c r="G417" s="13">
        <f t="shared" si="234"/>
        <v>-1.3988254137746958E-2</v>
      </c>
      <c r="H417" s="13">
        <f t="shared" si="235"/>
        <v>-1.7932130291680837E-2</v>
      </c>
      <c r="I417" s="4">
        <f t="shared" si="236"/>
        <v>1.067144343002427</v>
      </c>
      <c r="J417" s="5">
        <f t="shared" si="237"/>
        <v>176</v>
      </c>
      <c r="K417" s="4">
        <f t="shared" si="238"/>
        <v>1.0103997400064997</v>
      </c>
      <c r="L417" s="4">
        <f t="shared" si="239"/>
        <v>1.0131865736704446</v>
      </c>
      <c r="M417" s="4">
        <f t="shared" si="240"/>
        <v>1.0144658753709199</v>
      </c>
      <c r="N417" s="4">
        <f t="shared" si="241"/>
        <v>1.0828940432261467</v>
      </c>
      <c r="O417" s="4">
        <f t="shared" si="242"/>
        <v>1.0841512890982856</v>
      </c>
      <c r="P417" s="4">
        <f t="shared" si="243"/>
        <v>1.0857984017944764</v>
      </c>
      <c r="Q417" s="4">
        <f t="shared" si="244"/>
        <v>1.0501364138587117</v>
      </c>
      <c r="R417" s="5">
        <f t="shared" si="247"/>
        <v>0</v>
      </c>
      <c r="S417" s="3" t="str">
        <f t="shared" si="248"/>
        <v/>
      </c>
      <c r="T417" s="3" t="str">
        <f t="shared" si="249"/>
        <v/>
      </c>
      <c r="U417" s="5">
        <f t="shared" si="250"/>
        <v>0</v>
      </c>
      <c r="V417" s="3" t="str">
        <f t="shared" si="251"/>
        <v/>
      </c>
      <c r="W417" s="3" t="str">
        <f t="shared" si="252"/>
        <v/>
      </c>
      <c r="X417" s="5">
        <f t="shared" si="245"/>
        <v>0</v>
      </c>
      <c r="Y417" s="3" t="str">
        <f t="shared" si="253"/>
        <v/>
      </c>
      <c r="Z417" s="3" t="str">
        <f t="shared" si="254"/>
        <v/>
      </c>
      <c r="AA417" s="5" t="str">
        <f t="shared" si="246"/>
        <v>No action</v>
      </c>
      <c r="AB417" s="5" t="str">
        <f t="shared" si="271"/>
        <v xml:space="preserve"> </v>
      </c>
      <c r="AC417" s="5">
        <f t="shared" si="255"/>
        <v>0</v>
      </c>
      <c r="AD417" s="3" t="str">
        <f t="shared" si="256"/>
        <v/>
      </c>
      <c r="AE417" s="3" t="str">
        <f t="shared" si="257"/>
        <v/>
      </c>
      <c r="AF417" s="11">
        <f t="shared" si="258"/>
        <v>0</v>
      </c>
      <c r="AG417" s="3" t="str">
        <f t="shared" si="259"/>
        <v/>
      </c>
      <c r="AH417" s="3" t="str">
        <f t="shared" si="260"/>
        <v/>
      </c>
      <c r="AI417" s="11">
        <f t="shared" si="261"/>
        <v>0</v>
      </c>
      <c r="AJ417" s="11" t="str">
        <f t="shared" si="262"/>
        <v/>
      </c>
      <c r="AK417" s="11" t="str">
        <f t="shared" si="263"/>
        <v/>
      </c>
      <c r="AL417" s="11">
        <f t="shared" si="264"/>
        <v>0</v>
      </c>
      <c r="AM417" s="11" t="str">
        <f t="shared" si="265"/>
        <v/>
      </c>
      <c r="AN417" s="11" t="str">
        <f t="shared" si="266"/>
        <v/>
      </c>
      <c r="AO417" s="4">
        <f t="shared" si="267"/>
        <v>1.0564728995724026</v>
      </c>
      <c r="AP417" s="169"/>
      <c r="AQ417" s="170">
        <f t="shared" si="268"/>
        <v>0</v>
      </c>
      <c r="AR417" s="170">
        <f t="shared" si="233"/>
        <v>0</v>
      </c>
      <c r="AS417" s="7"/>
      <c r="AT417" s="4">
        <f t="shared" si="269"/>
        <v>1.0778157864324514</v>
      </c>
      <c r="AU417" s="4"/>
      <c r="AV417" s="5">
        <f t="shared" si="270"/>
        <v>0</v>
      </c>
      <c r="AW417" s="7"/>
    </row>
    <row r="418" spans="5:49" x14ac:dyDescent="0.25">
      <c r="E418" s="3">
        <v>93.65</v>
      </c>
      <c r="F418" s="3">
        <v>88.11</v>
      </c>
      <c r="G418" s="13">
        <f t="shared" si="234"/>
        <v>-3.0437933533492001E-2</v>
      </c>
      <c r="H418" s="13">
        <f t="shared" si="235"/>
        <v>-2.6408839779005544E-2</v>
      </c>
      <c r="I418" s="4">
        <f t="shared" si="236"/>
        <v>1.0628759505164</v>
      </c>
      <c r="J418" s="5">
        <f t="shared" si="237"/>
        <v>245</v>
      </c>
      <c r="K418" s="4">
        <f t="shared" si="238"/>
        <v>1.0103997400064997</v>
      </c>
      <c r="L418" s="4">
        <f t="shared" si="239"/>
        <v>1.0131865736704446</v>
      </c>
      <c r="M418" s="4">
        <f t="shared" si="240"/>
        <v>1.0144658753709199</v>
      </c>
      <c r="N418" s="4">
        <f t="shared" si="241"/>
        <v>1.0828940432261467</v>
      </c>
      <c r="O418" s="4">
        <f t="shared" si="242"/>
        <v>1.0841512890982856</v>
      </c>
      <c r="P418" s="4">
        <f t="shared" si="243"/>
        <v>1.0857984017944764</v>
      </c>
      <c r="Q418" s="4">
        <f t="shared" si="244"/>
        <v>1.0501364138587117</v>
      </c>
      <c r="R418" s="5">
        <f t="shared" si="247"/>
        <v>0</v>
      </c>
      <c r="S418" s="3" t="str">
        <f t="shared" si="248"/>
        <v/>
      </c>
      <c r="T418" s="3" t="str">
        <f t="shared" si="249"/>
        <v/>
      </c>
      <c r="U418" s="5">
        <f t="shared" si="250"/>
        <v>0</v>
      </c>
      <c r="V418" s="3" t="str">
        <f t="shared" si="251"/>
        <v/>
      </c>
      <c r="W418" s="3" t="str">
        <f t="shared" si="252"/>
        <v/>
      </c>
      <c r="X418" s="5">
        <f t="shared" si="245"/>
        <v>0</v>
      </c>
      <c r="Y418" s="3" t="str">
        <f t="shared" si="253"/>
        <v/>
      </c>
      <c r="Z418" s="3" t="str">
        <f t="shared" si="254"/>
        <v/>
      </c>
      <c r="AA418" s="5" t="str">
        <f t="shared" si="246"/>
        <v>No action</v>
      </c>
      <c r="AB418" s="5" t="str">
        <f t="shared" si="271"/>
        <v xml:space="preserve"> </v>
      </c>
      <c r="AC418" s="5">
        <f t="shared" si="255"/>
        <v>0</v>
      </c>
      <c r="AD418" s="3" t="str">
        <f t="shared" si="256"/>
        <v/>
      </c>
      <c r="AE418" s="3" t="str">
        <f t="shared" si="257"/>
        <v/>
      </c>
      <c r="AF418" s="11">
        <f t="shared" si="258"/>
        <v>0</v>
      </c>
      <c r="AG418" s="3" t="str">
        <f t="shared" si="259"/>
        <v/>
      </c>
      <c r="AH418" s="3" t="str">
        <f t="shared" si="260"/>
        <v/>
      </c>
      <c r="AI418" s="11">
        <f t="shared" si="261"/>
        <v>0</v>
      </c>
      <c r="AJ418" s="11" t="str">
        <f t="shared" si="262"/>
        <v/>
      </c>
      <c r="AK418" s="11" t="str">
        <f t="shared" si="263"/>
        <v/>
      </c>
      <c r="AL418" s="11">
        <f t="shared" si="264"/>
        <v>0</v>
      </c>
      <c r="AM418" s="11" t="str">
        <f t="shared" si="265"/>
        <v/>
      </c>
      <c r="AN418" s="11" t="str">
        <f t="shared" si="266"/>
        <v/>
      </c>
      <c r="AO418" s="4">
        <f t="shared" si="267"/>
        <v>1.0522471910112361</v>
      </c>
      <c r="AP418" s="169"/>
      <c r="AQ418" s="170">
        <f t="shared" si="268"/>
        <v>0</v>
      </c>
      <c r="AR418" s="170">
        <f t="shared" si="233"/>
        <v>0</v>
      </c>
      <c r="AS418" s="7"/>
      <c r="AT418" s="4">
        <f t="shared" si="269"/>
        <v>1.073504710021564</v>
      </c>
      <c r="AU418" s="4"/>
      <c r="AV418" s="5">
        <f t="shared" si="270"/>
        <v>0</v>
      </c>
      <c r="AW418" s="7"/>
    </row>
    <row r="419" spans="5:49" x14ac:dyDescent="0.25">
      <c r="E419" s="3">
        <v>96.59</v>
      </c>
      <c r="F419" s="3">
        <v>90.5</v>
      </c>
      <c r="G419" s="13">
        <f t="shared" si="234"/>
        <v>-1.3440860215053752E-3</v>
      </c>
      <c r="H419" s="13">
        <f t="shared" si="235"/>
        <v>6.6342326404256191E-4</v>
      </c>
      <c r="I419" s="4">
        <f t="shared" si="236"/>
        <v>1.067292817679558</v>
      </c>
      <c r="J419" s="5">
        <f t="shared" si="237"/>
        <v>171</v>
      </c>
      <c r="K419" s="4">
        <f t="shared" si="238"/>
        <v>1.0103997400064997</v>
      </c>
      <c r="L419" s="4">
        <f t="shared" si="239"/>
        <v>1.0131865736704446</v>
      </c>
      <c r="M419" s="4">
        <f t="shared" si="240"/>
        <v>1.0144658753709199</v>
      </c>
      <c r="N419" s="4">
        <f t="shared" si="241"/>
        <v>1.0828940432261467</v>
      </c>
      <c r="O419" s="4">
        <f t="shared" si="242"/>
        <v>1.0841512890982856</v>
      </c>
      <c r="P419" s="4">
        <f t="shared" si="243"/>
        <v>1.0857984017944764</v>
      </c>
      <c r="Q419" s="4">
        <f t="shared" si="244"/>
        <v>1.0501364138587117</v>
      </c>
      <c r="R419" s="5">
        <f t="shared" si="247"/>
        <v>0</v>
      </c>
      <c r="S419" s="3" t="str">
        <f t="shared" si="248"/>
        <v/>
      </c>
      <c r="T419" s="3" t="str">
        <f t="shared" si="249"/>
        <v/>
      </c>
      <c r="U419" s="5">
        <f t="shared" si="250"/>
        <v>0</v>
      </c>
      <c r="V419" s="3" t="str">
        <f t="shared" si="251"/>
        <v/>
      </c>
      <c r="W419" s="3" t="str">
        <f t="shared" si="252"/>
        <v/>
      </c>
      <c r="X419" s="5">
        <f t="shared" si="245"/>
        <v>0</v>
      </c>
      <c r="Y419" s="3" t="str">
        <f t="shared" si="253"/>
        <v/>
      </c>
      <c r="Z419" s="3" t="str">
        <f t="shared" si="254"/>
        <v/>
      </c>
      <c r="AA419" s="5" t="str">
        <f t="shared" si="246"/>
        <v>No action</v>
      </c>
      <c r="AB419" s="5" t="str">
        <f t="shared" si="271"/>
        <v xml:space="preserve"> </v>
      </c>
      <c r="AC419" s="5">
        <f t="shared" si="255"/>
        <v>0</v>
      </c>
      <c r="AD419" s="3" t="str">
        <f t="shared" si="256"/>
        <v/>
      </c>
      <c r="AE419" s="3" t="str">
        <f t="shared" si="257"/>
        <v/>
      </c>
      <c r="AF419" s="11">
        <f t="shared" si="258"/>
        <v>0</v>
      </c>
      <c r="AG419" s="3" t="str">
        <f t="shared" si="259"/>
        <v/>
      </c>
      <c r="AH419" s="3" t="str">
        <f t="shared" si="260"/>
        <v/>
      </c>
      <c r="AI419" s="11">
        <f t="shared" si="261"/>
        <v>0</v>
      </c>
      <c r="AJ419" s="11" t="str">
        <f t="shared" si="262"/>
        <v/>
      </c>
      <c r="AK419" s="11" t="str">
        <f t="shared" si="263"/>
        <v/>
      </c>
      <c r="AL419" s="11">
        <f t="shared" si="264"/>
        <v>0</v>
      </c>
      <c r="AM419" s="11" t="str">
        <f t="shared" si="265"/>
        <v/>
      </c>
      <c r="AN419" s="11" t="str">
        <f t="shared" si="266"/>
        <v/>
      </c>
      <c r="AO419" s="4">
        <f t="shared" si="267"/>
        <v>1.0566198895027623</v>
      </c>
      <c r="AP419" s="169"/>
      <c r="AQ419" s="170">
        <f t="shared" si="268"/>
        <v>0</v>
      </c>
      <c r="AR419" s="170">
        <f t="shared" si="233"/>
        <v>0</v>
      </c>
      <c r="AS419" s="7"/>
      <c r="AT419" s="4">
        <f t="shared" si="269"/>
        <v>1.0779657458563536</v>
      </c>
      <c r="AU419" s="4"/>
      <c r="AV419" s="5">
        <f t="shared" si="270"/>
        <v>0</v>
      </c>
      <c r="AW419" s="7"/>
    </row>
    <row r="420" spans="5:49" x14ac:dyDescent="0.25">
      <c r="E420" s="3">
        <v>96.72</v>
      </c>
      <c r="F420" s="3">
        <v>90.44</v>
      </c>
      <c r="G420" s="13">
        <f t="shared" si="234"/>
        <v>2.4875621890547706E-3</v>
      </c>
      <c r="H420" s="13">
        <f t="shared" si="235"/>
        <v>8.8534749889324083E-4</v>
      </c>
      <c r="I420" s="4">
        <f t="shared" si="236"/>
        <v>1.0694383016364442</v>
      </c>
      <c r="J420" s="5">
        <f t="shared" si="237"/>
        <v>144</v>
      </c>
      <c r="K420" s="4">
        <f t="shared" si="238"/>
        <v>1.0103997400064997</v>
      </c>
      <c r="L420" s="4">
        <f t="shared" si="239"/>
        <v>1.0131865736704446</v>
      </c>
      <c r="M420" s="4">
        <f t="shared" si="240"/>
        <v>1.0144658753709199</v>
      </c>
      <c r="N420" s="4">
        <f t="shared" si="241"/>
        <v>1.0828940432261467</v>
      </c>
      <c r="O420" s="4">
        <f t="shared" si="242"/>
        <v>1.0841512890982856</v>
      </c>
      <c r="P420" s="4">
        <f t="shared" si="243"/>
        <v>1.0857984017944764</v>
      </c>
      <c r="Q420" s="4">
        <f t="shared" si="244"/>
        <v>1.0501364138587117</v>
      </c>
      <c r="R420" s="5">
        <f t="shared" si="247"/>
        <v>0</v>
      </c>
      <c r="S420" s="3" t="str">
        <f t="shared" si="248"/>
        <v/>
      </c>
      <c r="T420" s="3" t="str">
        <f t="shared" si="249"/>
        <v/>
      </c>
      <c r="U420" s="5">
        <f t="shared" si="250"/>
        <v>0</v>
      </c>
      <c r="V420" s="3" t="str">
        <f t="shared" si="251"/>
        <v/>
      </c>
      <c r="W420" s="3" t="str">
        <f t="shared" si="252"/>
        <v/>
      </c>
      <c r="X420" s="5">
        <f t="shared" si="245"/>
        <v>0</v>
      </c>
      <c r="Y420" s="3" t="str">
        <f t="shared" si="253"/>
        <v/>
      </c>
      <c r="Z420" s="3" t="str">
        <f t="shared" si="254"/>
        <v/>
      </c>
      <c r="AA420" s="5" t="str">
        <f t="shared" si="246"/>
        <v>No action</v>
      </c>
      <c r="AB420" s="5" t="str">
        <f t="shared" si="271"/>
        <v xml:space="preserve"> </v>
      </c>
      <c r="AC420" s="5">
        <f t="shared" si="255"/>
        <v>0</v>
      </c>
      <c r="AD420" s="3" t="str">
        <f t="shared" si="256"/>
        <v/>
      </c>
      <c r="AE420" s="3" t="str">
        <f t="shared" si="257"/>
        <v/>
      </c>
      <c r="AF420" s="11">
        <f t="shared" si="258"/>
        <v>0</v>
      </c>
      <c r="AG420" s="3" t="str">
        <f t="shared" si="259"/>
        <v/>
      </c>
      <c r="AH420" s="3" t="str">
        <f t="shared" si="260"/>
        <v/>
      </c>
      <c r="AI420" s="11">
        <f t="shared" si="261"/>
        <v>0</v>
      </c>
      <c r="AJ420" s="11" t="str">
        <f t="shared" si="262"/>
        <v/>
      </c>
      <c r="AK420" s="11" t="str">
        <f t="shared" si="263"/>
        <v/>
      </c>
      <c r="AL420" s="11">
        <f t="shared" si="264"/>
        <v>0</v>
      </c>
      <c r="AM420" s="11" t="str">
        <f t="shared" si="265"/>
        <v/>
      </c>
      <c r="AN420" s="11" t="str">
        <f t="shared" si="266"/>
        <v/>
      </c>
      <c r="AO420" s="4">
        <f t="shared" si="267"/>
        <v>1.0587439186200798</v>
      </c>
      <c r="AP420" s="169"/>
      <c r="AQ420" s="170">
        <f t="shared" si="268"/>
        <v>0</v>
      </c>
      <c r="AR420" s="170">
        <f t="shared" si="233"/>
        <v>0</v>
      </c>
      <c r="AS420" s="7"/>
      <c r="AT420" s="4">
        <f t="shared" si="269"/>
        <v>1.0801326846528085</v>
      </c>
      <c r="AU420" s="4"/>
      <c r="AV420" s="5">
        <f t="shared" si="270"/>
        <v>0</v>
      </c>
      <c r="AW420" s="7"/>
    </row>
    <row r="421" spans="5:49" x14ac:dyDescent="0.25">
      <c r="E421" s="3">
        <v>96.48</v>
      </c>
      <c r="F421" s="3">
        <v>90.36</v>
      </c>
      <c r="G421" s="13">
        <f t="shared" si="234"/>
        <v>-3.7317900618638933E-2</v>
      </c>
      <c r="H421" s="13">
        <f t="shared" si="235"/>
        <v>-3.6057179432472775E-2</v>
      </c>
      <c r="I421" s="4">
        <f t="shared" si="236"/>
        <v>1.0677290836653386</v>
      </c>
      <c r="J421" s="5">
        <f t="shared" si="237"/>
        <v>161</v>
      </c>
      <c r="K421" s="4">
        <f t="shared" si="238"/>
        <v>1.0103997400064997</v>
      </c>
      <c r="L421" s="4">
        <f t="shared" si="239"/>
        <v>1.0131865736704446</v>
      </c>
      <c r="M421" s="4">
        <f t="shared" si="240"/>
        <v>1.0144658753709199</v>
      </c>
      <c r="N421" s="4">
        <f t="shared" si="241"/>
        <v>1.0828940432261467</v>
      </c>
      <c r="O421" s="4">
        <f t="shared" si="242"/>
        <v>1.0841512890982856</v>
      </c>
      <c r="P421" s="4">
        <f t="shared" si="243"/>
        <v>1.0857984017944764</v>
      </c>
      <c r="Q421" s="4">
        <f t="shared" si="244"/>
        <v>1.0501364138587117</v>
      </c>
      <c r="R421" s="5">
        <f t="shared" si="247"/>
        <v>0</v>
      </c>
      <c r="S421" s="3" t="str">
        <f t="shared" si="248"/>
        <v/>
      </c>
      <c r="T421" s="3" t="str">
        <f t="shared" si="249"/>
        <v/>
      </c>
      <c r="U421" s="5">
        <f t="shared" si="250"/>
        <v>0</v>
      </c>
      <c r="V421" s="3" t="str">
        <f t="shared" si="251"/>
        <v/>
      </c>
      <c r="W421" s="3" t="str">
        <f t="shared" si="252"/>
        <v/>
      </c>
      <c r="X421" s="5">
        <f t="shared" si="245"/>
        <v>0</v>
      </c>
      <c r="Y421" s="3" t="str">
        <f t="shared" si="253"/>
        <v/>
      </c>
      <c r="Z421" s="3" t="str">
        <f t="shared" si="254"/>
        <v/>
      </c>
      <c r="AA421" s="5" t="str">
        <f t="shared" si="246"/>
        <v>No action</v>
      </c>
      <c r="AB421" s="5" t="str">
        <f t="shared" si="271"/>
        <v xml:space="preserve"> </v>
      </c>
      <c r="AC421" s="5">
        <f t="shared" si="255"/>
        <v>0</v>
      </c>
      <c r="AD421" s="3" t="str">
        <f t="shared" si="256"/>
        <v/>
      </c>
      <c r="AE421" s="3" t="str">
        <f t="shared" si="257"/>
        <v/>
      </c>
      <c r="AF421" s="11">
        <f t="shared" si="258"/>
        <v>0</v>
      </c>
      <c r="AG421" s="3" t="str">
        <f t="shared" si="259"/>
        <v/>
      </c>
      <c r="AH421" s="3" t="str">
        <f t="shared" si="260"/>
        <v/>
      </c>
      <c r="AI421" s="11">
        <f t="shared" si="261"/>
        <v>0</v>
      </c>
      <c r="AJ421" s="11" t="str">
        <f t="shared" si="262"/>
        <v/>
      </c>
      <c r="AK421" s="11" t="str">
        <f t="shared" si="263"/>
        <v/>
      </c>
      <c r="AL421" s="11">
        <f t="shared" si="264"/>
        <v>0</v>
      </c>
      <c r="AM421" s="11" t="str">
        <f t="shared" si="265"/>
        <v/>
      </c>
      <c r="AN421" s="11" t="str">
        <f t="shared" si="266"/>
        <v/>
      </c>
      <c r="AO421" s="4">
        <f t="shared" si="267"/>
        <v>1.0570517928286851</v>
      </c>
      <c r="AP421" s="169"/>
      <c r="AQ421" s="170">
        <f t="shared" si="268"/>
        <v>0</v>
      </c>
      <c r="AR421" s="170">
        <f t="shared" si="233"/>
        <v>0</v>
      </c>
      <c r="AS421" s="7"/>
      <c r="AT421" s="4">
        <f t="shared" si="269"/>
        <v>1.0784063745019921</v>
      </c>
      <c r="AU421" s="4"/>
      <c r="AV421" s="5">
        <f t="shared" si="270"/>
        <v>0</v>
      </c>
      <c r="AW421" s="7"/>
    </row>
    <row r="422" spans="5:49" x14ac:dyDescent="0.25">
      <c r="E422" s="3">
        <v>100.22</v>
      </c>
      <c r="F422" s="3">
        <v>93.74</v>
      </c>
      <c r="G422" s="13">
        <f t="shared" si="234"/>
        <v>-9.8794704603832884E-3</v>
      </c>
      <c r="H422" s="13">
        <f t="shared" si="235"/>
        <v>-1.2119296026978699E-2</v>
      </c>
      <c r="I422" s="4">
        <f t="shared" si="236"/>
        <v>1.0691273735865159</v>
      </c>
      <c r="J422" s="5">
        <f t="shared" si="237"/>
        <v>146</v>
      </c>
      <c r="K422" s="4">
        <f t="shared" si="238"/>
        <v>1.0103997400064997</v>
      </c>
      <c r="L422" s="4">
        <f t="shared" si="239"/>
        <v>1.0131865736704446</v>
      </c>
      <c r="M422" s="4">
        <f t="shared" si="240"/>
        <v>1.0144658753709199</v>
      </c>
      <c r="N422" s="4">
        <f t="shared" si="241"/>
        <v>1.0828940432261467</v>
      </c>
      <c r="O422" s="4">
        <f t="shared" si="242"/>
        <v>1.0841512890982856</v>
      </c>
      <c r="P422" s="4">
        <f t="shared" si="243"/>
        <v>1.0857984017944764</v>
      </c>
      <c r="Q422" s="4">
        <f t="shared" si="244"/>
        <v>1.0501364138587117</v>
      </c>
      <c r="R422" s="5">
        <f t="shared" si="247"/>
        <v>0</v>
      </c>
      <c r="S422" s="3" t="str">
        <f t="shared" si="248"/>
        <v/>
      </c>
      <c r="T422" s="3" t="str">
        <f t="shared" si="249"/>
        <v/>
      </c>
      <c r="U422" s="5">
        <f t="shared" si="250"/>
        <v>0</v>
      </c>
      <c r="V422" s="3" t="str">
        <f t="shared" si="251"/>
        <v/>
      </c>
      <c r="W422" s="3" t="str">
        <f t="shared" si="252"/>
        <v/>
      </c>
      <c r="X422" s="5">
        <f t="shared" si="245"/>
        <v>0</v>
      </c>
      <c r="Y422" s="3" t="str">
        <f t="shared" si="253"/>
        <v/>
      </c>
      <c r="Z422" s="3" t="str">
        <f t="shared" si="254"/>
        <v/>
      </c>
      <c r="AA422" s="5" t="str">
        <f t="shared" si="246"/>
        <v>No action</v>
      </c>
      <c r="AB422" s="5" t="str">
        <f t="shared" si="271"/>
        <v xml:space="preserve"> </v>
      </c>
      <c r="AC422" s="5">
        <f t="shared" si="255"/>
        <v>0</v>
      </c>
      <c r="AD422" s="3" t="str">
        <f t="shared" si="256"/>
        <v/>
      </c>
      <c r="AE422" s="3" t="str">
        <f t="shared" si="257"/>
        <v/>
      </c>
      <c r="AF422" s="11">
        <f t="shared" si="258"/>
        <v>0</v>
      </c>
      <c r="AG422" s="3" t="str">
        <f t="shared" si="259"/>
        <v/>
      </c>
      <c r="AH422" s="3" t="str">
        <f t="shared" si="260"/>
        <v/>
      </c>
      <c r="AI422" s="11">
        <f t="shared" si="261"/>
        <v>0</v>
      </c>
      <c r="AJ422" s="11" t="str">
        <f t="shared" si="262"/>
        <v/>
      </c>
      <c r="AK422" s="11" t="str">
        <f t="shared" si="263"/>
        <v/>
      </c>
      <c r="AL422" s="11">
        <f t="shared" si="264"/>
        <v>0</v>
      </c>
      <c r="AM422" s="11" t="str">
        <f t="shared" si="265"/>
        <v/>
      </c>
      <c r="AN422" s="11" t="str">
        <f t="shared" si="266"/>
        <v/>
      </c>
      <c r="AO422" s="4">
        <f t="shared" si="267"/>
        <v>1.0584360998506508</v>
      </c>
      <c r="AP422" s="169"/>
      <c r="AQ422" s="170">
        <f t="shared" si="268"/>
        <v>0</v>
      </c>
      <c r="AR422" s="170">
        <f t="shared" si="233"/>
        <v>0</v>
      </c>
      <c r="AS422" s="7"/>
      <c r="AT422" s="4">
        <f t="shared" si="269"/>
        <v>1.079818647322381</v>
      </c>
      <c r="AU422" s="4"/>
      <c r="AV422" s="5">
        <f t="shared" si="270"/>
        <v>0</v>
      </c>
      <c r="AW422" s="7"/>
    </row>
    <row r="423" spans="5:49" x14ac:dyDescent="0.25">
      <c r="E423" s="3">
        <v>101.22</v>
      </c>
      <c r="F423" s="3">
        <v>94.89</v>
      </c>
      <c r="G423" s="13">
        <f t="shared" si="234"/>
        <v>2.803168799512501E-2</v>
      </c>
      <c r="H423" s="13">
        <f t="shared" si="235"/>
        <v>2.5616083009079249E-2</v>
      </c>
      <c r="I423" s="4">
        <f t="shared" si="236"/>
        <v>1.0667088207398039</v>
      </c>
      <c r="J423" s="5">
        <f t="shared" si="237"/>
        <v>185</v>
      </c>
      <c r="K423" s="4">
        <f t="shared" si="238"/>
        <v>1.0103997400064997</v>
      </c>
      <c r="L423" s="4">
        <f t="shared" si="239"/>
        <v>1.0131865736704446</v>
      </c>
      <c r="M423" s="4">
        <f t="shared" si="240"/>
        <v>1.0144658753709199</v>
      </c>
      <c r="N423" s="4">
        <f t="shared" si="241"/>
        <v>1.0828940432261467</v>
      </c>
      <c r="O423" s="4">
        <f t="shared" si="242"/>
        <v>1.0841512890982856</v>
      </c>
      <c r="P423" s="4">
        <f t="shared" si="243"/>
        <v>1.0857984017944764</v>
      </c>
      <c r="Q423" s="4">
        <f t="shared" si="244"/>
        <v>1.0501364138587117</v>
      </c>
      <c r="R423" s="5">
        <f t="shared" si="247"/>
        <v>0</v>
      </c>
      <c r="S423" s="3" t="str">
        <f t="shared" si="248"/>
        <v/>
      </c>
      <c r="T423" s="3" t="str">
        <f t="shared" si="249"/>
        <v/>
      </c>
      <c r="U423" s="5">
        <f t="shared" si="250"/>
        <v>0</v>
      </c>
      <c r="V423" s="3" t="str">
        <f t="shared" si="251"/>
        <v/>
      </c>
      <c r="W423" s="3" t="str">
        <f t="shared" si="252"/>
        <v/>
      </c>
      <c r="X423" s="5">
        <f t="shared" si="245"/>
        <v>0</v>
      </c>
      <c r="Y423" s="3" t="str">
        <f t="shared" si="253"/>
        <v/>
      </c>
      <c r="Z423" s="3" t="str">
        <f t="shared" si="254"/>
        <v/>
      </c>
      <c r="AA423" s="5" t="str">
        <f t="shared" si="246"/>
        <v>No action</v>
      </c>
      <c r="AB423" s="5" t="str">
        <f t="shared" si="271"/>
        <v xml:space="preserve"> </v>
      </c>
      <c r="AC423" s="5">
        <f t="shared" si="255"/>
        <v>0</v>
      </c>
      <c r="AD423" s="3" t="str">
        <f t="shared" si="256"/>
        <v/>
      </c>
      <c r="AE423" s="3" t="str">
        <f t="shared" si="257"/>
        <v/>
      </c>
      <c r="AF423" s="11">
        <f t="shared" si="258"/>
        <v>0</v>
      </c>
      <c r="AG423" s="3" t="str">
        <f t="shared" si="259"/>
        <v/>
      </c>
      <c r="AH423" s="3" t="str">
        <f t="shared" si="260"/>
        <v/>
      </c>
      <c r="AI423" s="11">
        <f t="shared" si="261"/>
        <v>0</v>
      </c>
      <c r="AJ423" s="11" t="str">
        <f t="shared" si="262"/>
        <v/>
      </c>
      <c r="AK423" s="11" t="str">
        <f t="shared" si="263"/>
        <v/>
      </c>
      <c r="AL423" s="11">
        <f t="shared" si="264"/>
        <v>0</v>
      </c>
      <c r="AM423" s="11" t="str">
        <f t="shared" si="265"/>
        <v/>
      </c>
      <c r="AN423" s="11" t="str">
        <f t="shared" si="266"/>
        <v/>
      </c>
      <c r="AO423" s="4">
        <f t="shared" si="267"/>
        <v>1.0560417325324059</v>
      </c>
      <c r="AP423" s="169"/>
      <c r="AQ423" s="170">
        <f t="shared" si="268"/>
        <v>0</v>
      </c>
      <c r="AR423" s="170">
        <f t="shared" si="233"/>
        <v>0</v>
      </c>
      <c r="AS423" s="7"/>
      <c r="AT423" s="4">
        <f t="shared" si="269"/>
        <v>1.0773759089472019</v>
      </c>
      <c r="AU423" s="4"/>
      <c r="AV423" s="5">
        <f t="shared" si="270"/>
        <v>0</v>
      </c>
      <c r="AW423" s="7"/>
    </row>
    <row r="424" spans="5:49" x14ac:dyDescent="0.25">
      <c r="E424" s="3">
        <v>98.46</v>
      </c>
      <c r="F424" s="3">
        <v>92.52</v>
      </c>
      <c r="G424" s="13">
        <f t="shared" si="234"/>
        <v>-5.5549944450056232E-3</v>
      </c>
      <c r="H424" s="13">
        <f t="shared" si="235"/>
        <v>-5.8027079303675233E-3</v>
      </c>
      <c r="I424" s="4">
        <f t="shared" si="236"/>
        <v>1.0642023346303502</v>
      </c>
      <c r="J424" s="5">
        <f t="shared" si="237"/>
        <v>226</v>
      </c>
      <c r="K424" s="4">
        <f t="shared" si="238"/>
        <v>1.0103997400064997</v>
      </c>
      <c r="L424" s="4">
        <f t="shared" si="239"/>
        <v>1.0131865736704446</v>
      </c>
      <c r="M424" s="4">
        <f t="shared" si="240"/>
        <v>1.0144658753709199</v>
      </c>
      <c r="N424" s="4">
        <f t="shared" si="241"/>
        <v>1.0828940432261467</v>
      </c>
      <c r="O424" s="4">
        <f t="shared" si="242"/>
        <v>1.0841512890982856</v>
      </c>
      <c r="P424" s="4">
        <f t="shared" si="243"/>
        <v>1.0857984017944764</v>
      </c>
      <c r="Q424" s="4">
        <f t="shared" si="244"/>
        <v>1.0501364138587117</v>
      </c>
      <c r="R424" s="5">
        <f t="shared" si="247"/>
        <v>0</v>
      </c>
      <c r="S424" s="3" t="str">
        <f t="shared" si="248"/>
        <v/>
      </c>
      <c r="T424" s="3" t="str">
        <f t="shared" si="249"/>
        <v/>
      </c>
      <c r="U424" s="5">
        <f t="shared" si="250"/>
        <v>0</v>
      </c>
      <c r="V424" s="3" t="str">
        <f t="shared" si="251"/>
        <v/>
      </c>
      <c r="W424" s="3" t="str">
        <f t="shared" si="252"/>
        <v/>
      </c>
      <c r="X424" s="5">
        <f t="shared" si="245"/>
        <v>0</v>
      </c>
      <c r="Y424" s="3" t="str">
        <f t="shared" si="253"/>
        <v/>
      </c>
      <c r="Z424" s="3" t="str">
        <f t="shared" si="254"/>
        <v/>
      </c>
      <c r="AA424" s="5" t="str">
        <f t="shared" si="246"/>
        <v>No action</v>
      </c>
      <c r="AB424" s="5" t="str">
        <f t="shared" si="271"/>
        <v xml:space="preserve"> </v>
      </c>
      <c r="AC424" s="5">
        <f t="shared" si="255"/>
        <v>0</v>
      </c>
      <c r="AD424" s="3" t="str">
        <f t="shared" si="256"/>
        <v/>
      </c>
      <c r="AE424" s="3" t="str">
        <f t="shared" si="257"/>
        <v/>
      </c>
      <c r="AF424" s="11">
        <f t="shared" si="258"/>
        <v>0</v>
      </c>
      <c r="AG424" s="3" t="str">
        <f t="shared" si="259"/>
        <v/>
      </c>
      <c r="AH424" s="3" t="str">
        <f t="shared" si="260"/>
        <v/>
      </c>
      <c r="AI424" s="11">
        <f t="shared" si="261"/>
        <v>0</v>
      </c>
      <c r="AJ424" s="11" t="str">
        <f t="shared" si="262"/>
        <v/>
      </c>
      <c r="AK424" s="11" t="str">
        <f t="shared" si="263"/>
        <v/>
      </c>
      <c r="AL424" s="11">
        <f t="shared" si="264"/>
        <v>0</v>
      </c>
      <c r="AM424" s="11" t="str">
        <f t="shared" si="265"/>
        <v/>
      </c>
      <c r="AN424" s="11" t="str">
        <f t="shared" si="266"/>
        <v/>
      </c>
      <c r="AO424" s="4">
        <f t="shared" si="267"/>
        <v>1.0535603112840466</v>
      </c>
      <c r="AP424" s="169"/>
      <c r="AQ424" s="170">
        <f t="shared" si="268"/>
        <v>0</v>
      </c>
      <c r="AR424" s="170">
        <f t="shared" si="233"/>
        <v>0</v>
      </c>
      <c r="AS424" s="7"/>
      <c r="AT424" s="4">
        <f t="shared" si="269"/>
        <v>1.0748443579766538</v>
      </c>
      <c r="AU424" s="4"/>
      <c r="AV424" s="5">
        <f t="shared" si="270"/>
        <v>0</v>
      </c>
      <c r="AW424" s="7"/>
    </row>
    <row r="425" spans="5:49" x14ac:dyDescent="0.25">
      <c r="E425" s="3">
        <v>99.01</v>
      </c>
      <c r="F425" s="3">
        <v>93.06</v>
      </c>
      <c r="G425" s="13">
        <f t="shared" si="234"/>
        <v>-3.8084134848926476E-2</v>
      </c>
      <c r="H425" s="13">
        <f t="shared" si="235"/>
        <v>-4.071745180909192E-2</v>
      </c>
      <c r="I425" s="4">
        <f t="shared" si="236"/>
        <v>1.0639372447883086</v>
      </c>
      <c r="J425" s="5">
        <f t="shared" si="237"/>
        <v>229</v>
      </c>
      <c r="K425" s="4">
        <f t="shared" si="238"/>
        <v>1.0103997400064997</v>
      </c>
      <c r="L425" s="4">
        <f t="shared" si="239"/>
        <v>1.0131865736704446</v>
      </c>
      <c r="M425" s="4">
        <f t="shared" si="240"/>
        <v>1.0144658753709199</v>
      </c>
      <c r="N425" s="4">
        <f t="shared" si="241"/>
        <v>1.0828940432261467</v>
      </c>
      <c r="O425" s="4">
        <f t="shared" si="242"/>
        <v>1.0841512890982856</v>
      </c>
      <c r="P425" s="4">
        <f t="shared" si="243"/>
        <v>1.0857984017944764</v>
      </c>
      <c r="Q425" s="4">
        <f t="shared" si="244"/>
        <v>1.0501364138587117</v>
      </c>
      <c r="R425" s="5">
        <f t="shared" si="247"/>
        <v>0</v>
      </c>
      <c r="S425" s="3" t="str">
        <f t="shared" si="248"/>
        <v/>
      </c>
      <c r="T425" s="3" t="str">
        <f t="shared" si="249"/>
        <v/>
      </c>
      <c r="U425" s="5">
        <f t="shared" si="250"/>
        <v>0</v>
      </c>
      <c r="V425" s="3" t="str">
        <f t="shared" si="251"/>
        <v/>
      </c>
      <c r="W425" s="3" t="str">
        <f t="shared" si="252"/>
        <v/>
      </c>
      <c r="X425" s="5">
        <f t="shared" si="245"/>
        <v>0</v>
      </c>
      <c r="Y425" s="3" t="str">
        <f t="shared" si="253"/>
        <v/>
      </c>
      <c r="Z425" s="3" t="str">
        <f t="shared" si="254"/>
        <v/>
      </c>
      <c r="AA425" s="5" t="str">
        <f t="shared" si="246"/>
        <v>No action</v>
      </c>
      <c r="AB425" s="5" t="str">
        <f t="shared" si="271"/>
        <v xml:space="preserve"> </v>
      </c>
      <c r="AC425" s="5">
        <f t="shared" si="255"/>
        <v>0</v>
      </c>
      <c r="AD425" s="3" t="str">
        <f t="shared" si="256"/>
        <v/>
      </c>
      <c r="AE425" s="3" t="str">
        <f t="shared" si="257"/>
        <v/>
      </c>
      <c r="AF425" s="11">
        <f t="shared" si="258"/>
        <v>0</v>
      </c>
      <c r="AG425" s="3" t="str">
        <f t="shared" si="259"/>
        <v/>
      </c>
      <c r="AH425" s="3" t="str">
        <f t="shared" si="260"/>
        <v/>
      </c>
      <c r="AI425" s="11">
        <f t="shared" si="261"/>
        <v>0</v>
      </c>
      <c r="AJ425" s="11" t="str">
        <f t="shared" si="262"/>
        <v/>
      </c>
      <c r="AK425" s="11" t="str">
        <f t="shared" si="263"/>
        <v/>
      </c>
      <c r="AL425" s="11">
        <f t="shared" si="264"/>
        <v>0</v>
      </c>
      <c r="AM425" s="11" t="str">
        <f t="shared" si="265"/>
        <v/>
      </c>
      <c r="AN425" s="11" t="str">
        <f t="shared" si="266"/>
        <v/>
      </c>
      <c r="AO425" s="4">
        <f t="shared" si="267"/>
        <v>1.0532978723404256</v>
      </c>
      <c r="AP425" s="169"/>
      <c r="AQ425" s="170">
        <f t="shared" si="268"/>
        <v>0</v>
      </c>
      <c r="AR425" s="170">
        <f t="shared" si="233"/>
        <v>0</v>
      </c>
      <c r="AS425" s="7"/>
      <c r="AT425" s="4">
        <f t="shared" si="269"/>
        <v>1.0745766172361917</v>
      </c>
      <c r="AU425" s="4"/>
      <c r="AV425" s="5">
        <f t="shared" si="270"/>
        <v>0</v>
      </c>
      <c r="AW425" s="7"/>
    </row>
    <row r="426" spans="5:49" x14ac:dyDescent="0.25">
      <c r="E426" s="3">
        <v>102.93</v>
      </c>
      <c r="F426" s="3">
        <v>97.01</v>
      </c>
      <c r="G426" s="13">
        <f t="shared" si="234"/>
        <v>5.2023712183156157E-2</v>
      </c>
      <c r="H426" s="13">
        <f t="shared" si="235"/>
        <v>5.8598865124399824E-2</v>
      </c>
      <c r="I426" s="4">
        <f t="shared" si="236"/>
        <v>1.0610246366353984</v>
      </c>
      <c r="J426" s="5">
        <f t="shared" si="237"/>
        <v>264</v>
      </c>
      <c r="K426" s="4">
        <f t="shared" si="238"/>
        <v>1.0103997400064997</v>
      </c>
      <c r="L426" s="4">
        <f t="shared" si="239"/>
        <v>1.0131865736704446</v>
      </c>
      <c r="M426" s="4">
        <f t="shared" si="240"/>
        <v>1.0144658753709199</v>
      </c>
      <c r="N426" s="4">
        <f t="shared" si="241"/>
        <v>1.0828940432261467</v>
      </c>
      <c r="O426" s="4">
        <f t="shared" si="242"/>
        <v>1.0841512890982856</v>
      </c>
      <c r="P426" s="4">
        <f t="shared" si="243"/>
        <v>1.0857984017944764</v>
      </c>
      <c r="Q426" s="4">
        <f t="shared" si="244"/>
        <v>1.0501364138587117</v>
      </c>
      <c r="R426" s="5">
        <f t="shared" si="247"/>
        <v>0</v>
      </c>
      <c r="S426" s="3" t="str">
        <f t="shared" si="248"/>
        <v/>
      </c>
      <c r="T426" s="3" t="str">
        <f t="shared" si="249"/>
        <v/>
      </c>
      <c r="U426" s="5">
        <f t="shared" si="250"/>
        <v>0</v>
      </c>
      <c r="V426" s="3" t="str">
        <f t="shared" si="251"/>
        <v/>
      </c>
      <c r="W426" s="3" t="str">
        <f t="shared" si="252"/>
        <v/>
      </c>
      <c r="X426" s="5">
        <f t="shared" si="245"/>
        <v>0</v>
      </c>
      <c r="Y426" s="3" t="str">
        <f t="shared" si="253"/>
        <v/>
      </c>
      <c r="Z426" s="3" t="str">
        <f t="shared" si="254"/>
        <v/>
      </c>
      <c r="AA426" s="5" t="str">
        <f t="shared" si="246"/>
        <v>No action</v>
      </c>
      <c r="AB426" s="5" t="str">
        <f t="shared" si="271"/>
        <v xml:space="preserve"> </v>
      </c>
      <c r="AC426" s="5">
        <f t="shared" si="255"/>
        <v>0</v>
      </c>
      <c r="AD426" s="3" t="str">
        <f t="shared" si="256"/>
        <v/>
      </c>
      <c r="AE426" s="3" t="str">
        <f t="shared" si="257"/>
        <v/>
      </c>
      <c r="AF426" s="11">
        <f t="shared" si="258"/>
        <v>0</v>
      </c>
      <c r="AG426" s="3" t="str">
        <f t="shared" si="259"/>
        <v/>
      </c>
      <c r="AH426" s="3" t="str">
        <f t="shared" si="260"/>
        <v/>
      </c>
      <c r="AI426" s="11">
        <f t="shared" si="261"/>
        <v>0</v>
      </c>
      <c r="AJ426" s="11" t="str">
        <f t="shared" si="262"/>
        <v/>
      </c>
      <c r="AK426" s="11" t="str">
        <f t="shared" si="263"/>
        <v/>
      </c>
      <c r="AL426" s="11">
        <f t="shared" si="264"/>
        <v>0</v>
      </c>
      <c r="AM426" s="11" t="str">
        <f t="shared" si="265"/>
        <v/>
      </c>
      <c r="AN426" s="11" t="str">
        <f t="shared" si="266"/>
        <v/>
      </c>
      <c r="AO426" s="4">
        <f t="shared" si="267"/>
        <v>1.0504143902690444</v>
      </c>
      <c r="AP426" s="169"/>
      <c r="AQ426" s="170">
        <f t="shared" si="268"/>
        <v>0</v>
      </c>
      <c r="AR426" s="170">
        <f t="shared" si="233"/>
        <v>0</v>
      </c>
      <c r="AS426" s="7"/>
      <c r="AT426" s="4">
        <f t="shared" si="269"/>
        <v>1.0716348830017524</v>
      </c>
      <c r="AU426" s="4"/>
      <c r="AV426" s="5">
        <f t="shared" si="270"/>
        <v>0</v>
      </c>
      <c r="AW426" s="7"/>
    </row>
    <row r="427" spans="5:49" x14ac:dyDescent="0.25">
      <c r="E427" s="3">
        <v>97.84</v>
      </c>
      <c r="F427" s="3">
        <v>91.64</v>
      </c>
      <c r="G427" s="13">
        <f t="shared" si="234"/>
        <v>2.3002927645336735E-2</v>
      </c>
      <c r="H427" s="13">
        <f t="shared" si="235"/>
        <v>2.333891680625344E-2</v>
      </c>
      <c r="I427" s="4">
        <f t="shared" si="236"/>
        <v>1.0676560453950241</v>
      </c>
      <c r="J427" s="5">
        <f t="shared" si="237"/>
        <v>163</v>
      </c>
      <c r="K427" s="4">
        <f t="shared" si="238"/>
        <v>1.0103997400064997</v>
      </c>
      <c r="L427" s="4">
        <f t="shared" si="239"/>
        <v>1.0131865736704446</v>
      </c>
      <c r="M427" s="4">
        <f t="shared" si="240"/>
        <v>1.0144658753709199</v>
      </c>
      <c r="N427" s="4">
        <f t="shared" si="241"/>
        <v>1.0828940432261467</v>
      </c>
      <c r="O427" s="4">
        <f t="shared" si="242"/>
        <v>1.0841512890982856</v>
      </c>
      <c r="P427" s="4">
        <f t="shared" si="243"/>
        <v>1.0857984017944764</v>
      </c>
      <c r="Q427" s="4">
        <f t="shared" si="244"/>
        <v>1.0501364138587117</v>
      </c>
      <c r="R427" s="5">
        <f t="shared" si="247"/>
        <v>0</v>
      </c>
      <c r="S427" s="3" t="str">
        <f t="shared" si="248"/>
        <v/>
      </c>
      <c r="T427" s="3" t="str">
        <f t="shared" si="249"/>
        <v/>
      </c>
      <c r="U427" s="5">
        <f t="shared" si="250"/>
        <v>0</v>
      </c>
      <c r="V427" s="3" t="str">
        <f t="shared" si="251"/>
        <v/>
      </c>
      <c r="W427" s="3" t="str">
        <f t="shared" si="252"/>
        <v/>
      </c>
      <c r="X427" s="5">
        <f t="shared" si="245"/>
        <v>0</v>
      </c>
      <c r="Y427" s="3" t="str">
        <f t="shared" si="253"/>
        <v/>
      </c>
      <c r="Z427" s="3" t="str">
        <f t="shared" si="254"/>
        <v/>
      </c>
      <c r="AA427" s="5" t="str">
        <f t="shared" si="246"/>
        <v>No action</v>
      </c>
      <c r="AB427" s="5" t="str">
        <f t="shared" si="271"/>
        <v xml:space="preserve"> </v>
      </c>
      <c r="AC427" s="5">
        <f t="shared" si="255"/>
        <v>0</v>
      </c>
      <c r="AD427" s="3" t="str">
        <f t="shared" si="256"/>
        <v/>
      </c>
      <c r="AE427" s="3" t="str">
        <f t="shared" si="257"/>
        <v/>
      </c>
      <c r="AF427" s="11">
        <f t="shared" si="258"/>
        <v>0</v>
      </c>
      <c r="AG427" s="3" t="str">
        <f t="shared" si="259"/>
        <v/>
      </c>
      <c r="AH427" s="3" t="str">
        <f t="shared" si="260"/>
        <v/>
      </c>
      <c r="AI427" s="11">
        <f t="shared" si="261"/>
        <v>0</v>
      </c>
      <c r="AJ427" s="11" t="str">
        <f t="shared" si="262"/>
        <v/>
      </c>
      <c r="AK427" s="11" t="str">
        <f t="shared" si="263"/>
        <v/>
      </c>
      <c r="AL427" s="11">
        <f t="shared" si="264"/>
        <v>0</v>
      </c>
      <c r="AM427" s="11" t="str">
        <f t="shared" si="265"/>
        <v/>
      </c>
      <c r="AN427" s="11" t="str">
        <f t="shared" si="266"/>
        <v/>
      </c>
      <c r="AO427" s="4">
        <f t="shared" si="267"/>
        <v>1.0569794849410739</v>
      </c>
      <c r="AP427" s="169"/>
      <c r="AQ427" s="170">
        <f t="shared" si="268"/>
        <v>0</v>
      </c>
      <c r="AR427" s="170">
        <f t="shared" si="233"/>
        <v>0</v>
      </c>
      <c r="AS427" s="7"/>
      <c r="AT427" s="4">
        <f t="shared" si="269"/>
        <v>1.0783326058489744</v>
      </c>
      <c r="AU427" s="4"/>
      <c r="AV427" s="5">
        <f t="shared" si="270"/>
        <v>0</v>
      </c>
      <c r="AW427" s="7"/>
    </row>
    <row r="428" spans="5:49" x14ac:dyDescent="0.25">
      <c r="E428" s="3">
        <v>95.64</v>
      </c>
      <c r="F428" s="3">
        <v>89.55</v>
      </c>
      <c r="G428" s="13">
        <f t="shared" si="234"/>
        <v>3.5513209181463834E-2</v>
      </c>
      <c r="H428" s="13">
        <f t="shared" si="235"/>
        <v>3.3945271908555563E-2</v>
      </c>
      <c r="I428" s="4">
        <f t="shared" si="236"/>
        <v>1.0680067001675042</v>
      </c>
      <c r="J428" s="5">
        <f t="shared" si="237"/>
        <v>156</v>
      </c>
      <c r="K428" s="4">
        <f t="shared" si="238"/>
        <v>1.0103997400064997</v>
      </c>
      <c r="L428" s="4">
        <f t="shared" si="239"/>
        <v>1.0131865736704446</v>
      </c>
      <c r="M428" s="4">
        <f t="shared" si="240"/>
        <v>1.0144658753709199</v>
      </c>
      <c r="N428" s="4">
        <f t="shared" si="241"/>
        <v>1.0828940432261467</v>
      </c>
      <c r="O428" s="4">
        <f t="shared" si="242"/>
        <v>1.0841512890982856</v>
      </c>
      <c r="P428" s="4">
        <f t="shared" si="243"/>
        <v>1.0857984017944764</v>
      </c>
      <c r="Q428" s="4">
        <f t="shared" si="244"/>
        <v>1.0501364138587117</v>
      </c>
      <c r="R428" s="5">
        <f t="shared" si="247"/>
        <v>0</v>
      </c>
      <c r="S428" s="3" t="str">
        <f t="shared" si="248"/>
        <v/>
      </c>
      <c r="T428" s="3" t="str">
        <f t="shared" si="249"/>
        <v/>
      </c>
      <c r="U428" s="5">
        <f t="shared" si="250"/>
        <v>0</v>
      </c>
      <c r="V428" s="3" t="str">
        <f t="shared" si="251"/>
        <v/>
      </c>
      <c r="W428" s="3" t="str">
        <f t="shared" si="252"/>
        <v/>
      </c>
      <c r="X428" s="5">
        <f t="shared" si="245"/>
        <v>0</v>
      </c>
      <c r="Y428" s="3" t="str">
        <f t="shared" si="253"/>
        <v/>
      </c>
      <c r="Z428" s="3" t="str">
        <f t="shared" si="254"/>
        <v/>
      </c>
      <c r="AA428" s="5" t="str">
        <f t="shared" si="246"/>
        <v>No action</v>
      </c>
      <c r="AB428" s="5" t="str">
        <f t="shared" si="271"/>
        <v xml:space="preserve"> </v>
      </c>
      <c r="AC428" s="5">
        <f t="shared" si="255"/>
        <v>0</v>
      </c>
      <c r="AD428" s="3" t="str">
        <f t="shared" si="256"/>
        <v/>
      </c>
      <c r="AE428" s="3" t="str">
        <f t="shared" si="257"/>
        <v/>
      </c>
      <c r="AF428" s="11">
        <f t="shared" si="258"/>
        <v>0</v>
      </c>
      <c r="AG428" s="3" t="str">
        <f t="shared" si="259"/>
        <v/>
      </c>
      <c r="AH428" s="3" t="str">
        <f t="shared" si="260"/>
        <v/>
      </c>
      <c r="AI428" s="11">
        <f t="shared" si="261"/>
        <v>0</v>
      </c>
      <c r="AJ428" s="11" t="str">
        <f t="shared" si="262"/>
        <v/>
      </c>
      <c r="AK428" s="11" t="str">
        <f t="shared" si="263"/>
        <v/>
      </c>
      <c r="AL428" s="11">
        <f t="shared" si="264"/>
        <v>0</v>
      </c>
      <c r="AM428" s="11" t="str">
        <f t="shared" si="265"/>
        <v/>
      </c>
      <c r="AN428" s="11" t="str">
        <f t="shared" si="266"/>
        <v/>
      </c>
      <c r="AO428" s="4">
        <f t="shared" si="267"/>
        <v>1.0573266331658291</v>
      </c>
      <c r="AP428" s="169"/>
      <c r="AQ428" s="170">
        <f t="shared" si="268"/>
        <v>0</v>
      </c>
      <c r="AR428" s="170">
        <f t="shared" si="233"/>
        <v>0</v>
      </c>
      <c r="AS428" s="7"/>
      <c r="AT428" s="4">
        <f t="shared" si="269"/>
        <v>1.0786867671691793</v>
      </c>
      <c r="AU428" s="4"/>
      <c r="AV428" s="5">
        <f t="shared" si="270"/>
        <v>0</v>
      </c>
      <c r="AW428" s="7"/>
    </row>
    <row r="429" spans="5:49" x14ac:dyDescent="0.25">
      <c r="E429" s="3">
        <v>92.36</v>
      </c>
      <c r="F429" s="3">
        <v>86.61</v>
      </c>
      <c r="G429" s="13">
        <f t="shared" si="234"/>
        <v>-7.0952483336916838E-3</v>
      </c>
      <c r="H429" s="13">
        <f t="shared" si="235"/>
        <v>-2.9929780131231487E-3</v>
      </c>
      <c r="I429" s="4">
        <f t="shared" si="236"/>
        <v>1.0663895624061888</v>
      </c>
      <c r="J429" s="5">
        <f t="shared" si="237"/>
        <v>189</v>
      </c>
      <c r="K429" s="4">
        <f t="shared" si="238"/>
        <v>1.0103997400064997</v>
      </c>
      <c r="L429" s="4">
        <f t="shared" si="239"/>
        <v>1.0131865736704446</v>
      </c>
      <c r="M429" s="4">
        <f t="shared" si="240"/>
        <v>1.0144658753709199</v>
      </c>
      <c r="N429" s="4">
        <f t="shared" si="241"/>
        <v>1.0828940432261467</v>
      </c>
      <c r="O429" s="4">
        <f t="shared" si="242"/>
        <v>1.0841512890982856</v>
      </c>
      <c r="P429" s="4">
        <f t="shared" si="243"/>
        <v>1.0857984017944764</v>
      </c>
      <c r="Q429" s="4">
        <f t="shared" si="244"/>
        <v>1.0501364138587117</v>
      </c>
      <c r="R429" s="5">
        <f t="shared" si="247"/>
        <v>0</v>
      </c>
      <c r="S429" s="3" t="str">
        <f t="shared" si="248"/>
        <v/>
      </c>
      <c r="T429" s="3" t="str">
        <f t="shared" si="249"/>
        <v/>
      </c>
      <c r="U429" s="5">
        <f t="shared" si="250"/>
        <v>0</v>
      </c>
      <c r="V429" s="3" t="str">
        <f t="shared" si="251"/>
        <v/>
      </c>
      <c r="W429" s="3" t="str">
        <f t="shared" si="252"/>
        <v/>
      </c>
      <c r="X429" s="5">
        <f t="shared" si="245"/>
        <v>0</v>
      </c>
      <c r="Y429" s="3" t="str">
        <f t="shared" si="253"/>
        <v/>
      </c>
      <c r="Z429" s="3" t="str">
        <f t="shared" si="254"/>
        <v/>
      </c>
      <c r="AA429" s="5" t="str">
        <f t="shared" si="246"/>
        <v>No action</v>
      </c>
      <c r="AB429" s="5" t="str">
        <f t="shared" si="271"/>
        <v xml:space="preserve"> </v>
      </c>
      <c r="AC429" s="5">
        <f t="shared" si="255"/>
        <v>0</v>
      </c>
      <c r="AD429" s="3" t="str">
        <f t="shared" si="256"/>
        <v/>
      </c>
      <c r="AE429" s="3" t="str">
        <f t="shared" si="257"/>
        <v/>
      </c>
      <c r="AF429" s="11">
        <f t="shared" si="258"/>
        <v>0</v>
      </c>
      <c r="AG429" s="3" t="str">
        <f t="shared" si="259"/>
        <v/>
      </c>
      <c r="AH429" s="3" t="str">
        <f t="shared" si="260"/>
        <v/>
      </c>
      <c r="AI429" s="11">
        <f t="shared" si="261"/>
        <v>0</v>
      </c>
      <c r="AJ429" s="11" t="str">
        <f t="shared" si="262"/>
        <v/>
      </c>
      <c r="AK429" s="11" t="str">
        <f t="shared" si="263"/>
        <v/>
      </c>
      <c r="AL429" s="11">
        <f t="shared" si="264"/>
        <v>0</v>
      </c>
      <c r="AM429" s="11" t="str">
        <f t="shared" si="265"/>
        <v/>
      </c>
      <c r="AN429" s="11" t="str">
        <f t="shared" si="266"/>
        <v/>
      </c>
      <c r="AO429" s="4">
        <f t="shared" si="267"/>
        <v>1.0557256667821269</v>
      </c>
      <c r="AP429" s="169"/>
      <c r="AQ429" s="170">
        <f t="shared" si="268"/>
        <v>0</v>
      </c>
      <c r="AR429" s="170">
        <f t="shared" si="233"/>
        <v>0</v>
      </c>
      <c r="AS429" s="7"/>
      <c r="AT429" s="4">
        <f t="shared" si="269"/>
        <v>1.0770534580302507</v>
      </c>
      <c r="AU429" s="4"/>
      <c r="AV429" s="5">
        <f t="shared" si="270"/>
        <v>0</v>
      </c>
      <c r="AW429" s="7"/>
    </row>
    <row r="430" spans="5:49" x14ac:dyDescent="0.25">
      <c r="E430" s="3">
        <v>93.02</v>
      </c>
      <c r="F430" s="3">
        <v>86.87</v>
      </c>
      <c r="G430" s="13">
        <f t="shared" si="234"/>
        <v>2.0467521275449041E-3</v>
      </c>
      <c r="H430" s="13">
        <f t="shared" si="235"/>
        <v>-1.1510128913427842E-4</v>
      </c>
      <c r="I430" s="4">
        <f t="shared" si="236"/>
        <v>1.0707954414642569</v>
      </c>
      <c r="J430" s="5">
        <f t="shared" si="237"/>
        <v>123</v>
      </c>
      <c r="K430" s="4">
        <f t="shared" si="238"/>
        <v>1.0103997400064997</v>
      </c>
      <c r="L430" s="4">
        <f t="shared" si="239"/>
        <v>1.0131865736704446</v>
      </c>
      <c r="M430" s="4">
        <f t="shared" si="240"/>
        <v>1.0144658753709199</v>
      </c>
      <c r="N430" s="4">
        <f t="shared" si="241"/>
        <v>1.0828940432261467</v>
      </c>
      <c r="O430" s="4">
        <f t="shared" si="242"/>
        <v>1.0841512890982856</v>
      </c>
      <c r="P430" s="4">
        <f t="shared" si="243"/>
        <v>1.0857984017944764</v>
      </c>
      <c r="Q430" s="4">
        <f t="shared" si="244"/>
        <v>1.0501364138587117</v>
      </c>
      <c r="R430" s="5">
        <f t="shared" si="247"/>
        <v>0</v>
      </c>
      <c r="S430" s="3" t="str">
        <f t="shared" si="248"/>
        <v/>
      </c>
      <c r="T430" s="3" t="str">
        <f t="shared" si="249"/>
        <v/>
      </c>
      <c r="U430" s="5">
        <f t="shared" si="250"/>
        <v>0</v>
      </c>
      <c r="V430" s="3" t="str">
        <f t="shared" si="251"/>
        <v/>
      </c>
      <c r="W430" s="3" t="str">
        <f t="shared" si="252"/>
        <v/>
      </c>
      <c r="X430" s="5">
        <f t="shared" si="245"/>
        <v>0</v>
      </c>
      <c r="Y430" s="3" t="str">
        <f t="shared" si="253"/>
        <v/>
      </c>
      <c r="Z430" s="3" t="str">
        <f t="shared" si="254"/>
        <v/>
      </c>
      <c r="AA430" s="5" t="str">
        <f t="shared" si="246"/>
        <v>No action</v>
      </c>
      <c r="AB430" s="5" t="str">
        <f t="shared" si="271"/>
        <v xml:space="preserve"> </v>
      </c>
      <c r="AC430" s="5">
        <f t="shared" si="255"/>
        <v>0</v>
      </c>
      <c r="AD430" s="3" t="str">
        <f t="shared" si="256"/>
        <v/>
      </c>
      <c r="AE430" s="3" t="str">
        <f t="shared" si="257"/>
        <v/>
      </c>
      <c r="AF430" s="11">
        <f t="shared" si="258"/>
        <v>0</v>
      </c>
      <c r="AG430" s="3" t="str">
        <f t="shared" si="259"/>
        <v/>
      </c>
      <c r="AH430" s="3" t="str">
        <f t="shared" si="260"/>
        <v/>
      </c>
      <c r="AI430" s="11">
        <f t="shared" si="261"/>
        <v>0</v>
      </c>
      <c r="AJ430" s="11" t="str">
        <f t="shared" si="262"/>
        <v/>
      </c>
      <c r="AK430" s="11" t="str">
        <f t="shared" si="263"/>
        <v/>
      </c>
      <c r="AL430" s="11">
        <f t="shared" si="264"/>
        <v>0</v>
      </c>
      <c r="AM430" s="11" t="str">
        <f t="shared" si="265"/>
        <v/>
      </c>
      <c r="AN430" s="11" t="str">
        <f t="shared" si="266"/>
        <v/>
      </c>
      <c r="AO430" s="4">
        <f t="shared" si="267"/>
        <v>1.0600874870496142</v>
      </c>
      <c r="AP430" s="169"/>
      <c r="AQ430" s="170">
        <f t="shared" si="268"/>
        <v>0</v>
      </c>
      <c r="AR430" s="170">
        <f t="shared" si="233"/>
        <v>0</v>
      </c>
      <c r="AS430" s="7"/>
      <c r="AT430" s="4">
        <f t="shared" si="269"/>
        <v>1.0815033958788995</v>
      </c>
      <c r="AU430" s="4"/>
      <c r="AV430" s="5">
        <f t="shared" si="270"/>
        <v>0</v>
      </c>
      <c r="AW430" s="7"/>
    </row>
    <row r="431" spans="5:49" x14ac:dyDescent="0.25">
      <c r="E431" s="3">
        <v>92.83</v>
      </c>
      <c r="F431" s="3">
        <v>86.88</v>
      </c>
      <c r="G431" s="13">
        <f t="shared" si="234"/>
        <v>5.4886363636363678E-2</v>
      </c>
      <c r="H431" s="13">
        <f t="shared" si="235"/>
        <v>6.0288015621186242E-2</v>
      </c>
      <c r="I431" s="4">
        <f t="shared" si="236"/>
        <v>1.0684852670349909</v>
      </c>
      <c r="J431" s="5">
        <f t="shared" si="237"/>
        <v>152</v>
      </c>
      <c r="K431" s="4">
        <f t="shared" si="238"/>
        <v>1.0103997400064997</v>
      </c>
      <c r="L431" s="4">
        <f t="shared" si="239"/>
        <v>1.0131865736704446</v>
      </c>
      <c r="M431" s="4">
        <f t="shared" si="240"/>
        <v>1.0144658753709199</v>
      </c>
      <c r="N431" s="4">
        <f t="shared" si="241"/>
        <v>1.0828940432261467</v>
      </c>
      <c r="O431" s="4">
        <f t="shared" si="242"/>
        <v>1.0841512890982856</v>
      </c>
      <c r="P431" s="4">
        <f t="shared" si="243"/>
        <v>1.0857984017944764</v>
      </c>
      <c r="Q431" s="4">
        <f t="shared" si="244"/>
        <v>1.0501364138587117</v>
      </c>
      <c r="R431" s="5">
        <f t="shared" si="247"/>
        <v>0</v>
      </c>
      <c r="S431" s="3" t="str">
        <f t="shared" si="248"/>
        <v/>
      </c>
      <c r="T431" s="3" t="str">
        <f t="shared" si="249"/>
        <v/>
      </c>
      <c r="U431" s="5">
        <f t="shared" si="250"/>
        <v>0</v>
      </c>
      <c r="V431" s="3" t="str">
        <f t="shared" si="251"/>
        <v/>
      </c>
      <c r="W431" s="3" t="str">
        <f t="shared" si="252"/>
        <v/>
      </c>
      <c r="X431" s="5">
        <f t="shared" si="245"/>
        <v>0</v>
      </c>
      <c r="Y431" s="3" t="str">
        <f t="shared" si="253"/>
        <v/>
      </c>
      <c r="Z431" s="3" t="str">
        <f t="shared" si="254"/>
        <v/>
      </c>
      <c r="AA431" s="5" t="str">
        <f t="shared" si="246"/>
        <v>No action</v>
      </c>
      <c r="AB431" s="5" t="str">
        <f t="shared" si="271"/>
        <v xml:space="preserve"> </v>
      </c>
      <c r="AC431" s="5">
        <f t="shared" si="255"/>
        <v>0</v>
      </c>
      <c r="AD431" s="3" t="str">
        <f t="shared" si="256"/>
        <v/>
      </c>
      <c r="AE431" s="3" t="str">
        <f t="shared" si="257"/>
        <v/>
      </c>
      <c r="AF431" s="11">
        <f t="shared" si="258"/>
        <v>0</v>
      </c>
      <c r="AG431" s="3" t="str">
        <f t="shared" si="259"/>
        <v/>
      </c>
      <c r="AH431" s="3" t="str">
        <f t="shared" si="260"/>
        <v/>
      </c>
      <c r="AI431" s="11">
        <f t="shared" si="261"/>
        <v>0</v>
      </c>
      <c r="AJ431" s="11" t="str">
        <f t="shared" si="262"/>
        <v/>
      </c>
      <c r="AK431" s="11" t="str">
        <f t="shared" si="263"/>
        <v/>
      </c>
      <c r="AL431" s="11">
        <f t="shared" si="264"/>
        <v>0</v>
      </c>
      <c r="AM431" s="11" t="str">
        <f t="shared" si="265"/>
        <v/>
      </c>
      <c r="AN431" s="11" t="str">
        <f t="shared" si="266"/>
        <v/>
      </c>
      <c r="AO431" s="4">
        <f t="shared" si="267"/>
        <v>1.0578004143646409</v>
      </c>
      <c r="AP431" s="169"/>
      <c r="AQ431" s="170">
        <f t="shared" si="268"/>
        <v>0</v>
      </c>
      <c r="AR431" s="170">
        <f t="shared" si="233"/>
        <v>0</v>
      </c>
      <c r="AS431" s="7"/>
      <c r="AT431" s="4">
        <f t="shared" si="269"/>
        <v>1.0791701197053409</v>
      </c>
      <c r="AU431" s="4"/>
      <c r="AV431" s="5">
        <f t="shared" si="270"/>
        <v>0</v>
      </c>
      <c r="AW431" s="7"/>
    </row>
    <row r="432" spans="5:49" x14ac:dyDescent="0.25">
      <c r="E432" s="3">
        <v>88</v>
      </c>
      <c r="F432" s="3">
        <v>81.94</v>
      </c>
      <c r="G432" s="13">
        <f t="shared" si="234"/>
        <v>-1.2899607403253022E-2</v>
      </c>
      <c r="H432" s="13">
        <f t="shared" si="235"/>
        <v>-1.9152501795547172E-2</v>
      </c>
      <c r="I432" s="4">
        <f t="shared" si="236"/>
        <v>1.0739565535757871</v>
      </c>
      <c r="J432" s="5">
        <f t="shared" si="237"/>
        <v>85</v>
      </c>
      <c r="K432" s="4">
        <f t="shared" si="238"/>
        <v>1.0103997400064997</v>
      </c>
      <c r="L432" s="4">
        <f t="shared" si="239"/>
        <v>1.0131865736704446</v>
      </c>
      <c r="M432" s="4">
        <f t="shared" si="240"/>
        <v>1.0144658753709199</v>
      </c>
      <c r="N432" s="4">
        <f t="shared" si="241"/>
        <v>1.0828940432261467</v>
      </c>
      <c r="O432" s="4">
        <f t="shared" si="242"/>
        <v>1.0841512890982856</v>
      </c>
      <c r="P432" s="4">
        <f t="shared" si="243"/>
        <v>1.0857984017944764</v>
      </c>
      <c r="Q432" s="4">
        <f t="shared" si="244"/>
        <v>1.0501364138587117</v>
      </c>
      <c r="R432" s="5">
        <f t="shared" si="247"/>
        <v>0</v>
      </c>
      <c r="S432" s="3" t="str">
        <f t="shared" si="248"/>
        <v/>
      </c>
      <c r="T432" s="3" t="str">
        <f t="shared" si="249"/>
        <v/>
      </c>
      <c r="U432" s="5">
        <f t="shared" si="250"/>
        <v>0</v>
      </c>
      <c r="V432" s="3" t="str">
        <f t="shared" si="251"/>
        <v/>
      </c>
      <c r="W432" s="3" t="str">
        <f t="shared" si="252"/>
        <v/>
      </c>
      <c r="X432" s="5">
        <f t="shared" si="245"/>
        <v>0</v>
      </c>
      <c r="Y432" s="3" t="str">
        <f t="shared" si="253"/>
        <v/>
      </c>
      <c r="Z432" s="3" t="str">
        <f t="shared" si="254"/>
        <v/>
      </c>
      <c r="AA432" s="5" t="str">
        <f t="shared" si="246"/>
        <v>No action</v>
      </c>
      <c r="AB432" s="5" t="str">
        <f t="shared" si="271"/>
        <v xml:space="preserve"> </v>
      </c>
      <c r="AC432" s="5">
        <f t="shared" si="255"/>
        <v>0</v>
      </c>
      <c r="AD432" s="3" t="str">
        <f t="shared" si="256"/>
        <v/>
      </c>
      <c r="AE432" s="3" t="str">
        <f t="shared" si="257"/>
        <v/>
      </c>
      <c r="AF432" s="11">
        <f t="shared" si="258"/>
        <v>0</v>
      </c>
      <c r="AG432" s="3" t="str">
        <f t="shared" si="259"/>
        <v/>
      </c>
      <c r="AH432" s="3" t="str">
        <f t="shared" si="260"/>
        <v/>
      </c>
      <c r="AI432" s="11">
        <f t="shared" si="261"/>
        <v>0</v>
      </c>
      <c r="AJ432" s="11" t="str">
        <f t="shared" si="262"/>
        <v/>
      </c>
      <c r="AK432" s="11" t="str">
        <f t="shared" si="263"/>
        <v/>
      </c>
      <c r="AL432" s="11">
        <f t="shared" si="264"/>
        <v>0</v>
      </c>
      <c r="AM432" s="11" t="str">
        <f t="shared" si="265"/>
        <v/>
      </c>
      <c r="AN432" s="11" t="str">
        <f t="shared" si="266"/>
        <v/>
      </c>
      <c r="AO432" s="4">
        <f t="shared" si="267"/>
        <v>1.0632169880400293</v>
      </c>
      <c r="AP432" s="169"/>
      <c r="AQ432" s="170">
        <f t="shared" si="268"/>
        <v>0</v>
      </c>
      <c r="AR432" s="170">
        <f t="shared" si="233"/>
        <v>0</v>
      </c>
      <c r="AS432" s="7"/>
      <c r="AT432" s="4">
        <f t="shared" si="269"/>
        <v>1.084696119111545</v>
      </c>
      <c r="AU432" s="4"/>
      <c r="AV432" s="5">
        <f t="shared" si="270"/>
        <v>0</v>
      </c>
      <c r="AW432" s="7"/>
    </row>
    <row r="433" spans="5:49" x14ac:dyDescent="0.25">
      <c r="E433" s="3">
        <v>89.15</v>
      </c>
      <c r="F433" s="3">
        <v>83.54</v>
      </c>
      <c r="G433" s="13">
        <f t="shared" si="234"/>
        <v>-3.9745799224472189E-2</v>
      </c>
      <c r="H433" s="13">
        <f t="shared" si="235"/>
        <v>-3.7446710450512732E-2</v>
      </c>
      <c r="I433" s="4">
        <f t="shared" si="236"/>
        <v>1.0671534594206369</v>
      </c>
      <c r="J433" s="5">
        <f t="shared" si="237"/>
        <v>175</v>
      </c>
      <c r="K433" s="4">
        <f t="shared" si="238"/>
        <v>1.0103997400064997</v>
      </c>
      <c r="L433" s="4">
        <f t="shared" si="239"/>
        <v>1.0131865736704446</v>
      </c>
      <c r="M433" s="4">
        <f t="shared" si="240"/>
        <v>1.0144658753709199</v>
      </c>
      <c r="N433" s="4">
        <f t="shared" si="241"/>
        <v>1.0828940432261467</v>
      </c>
      <c r="O433" s="4">
        <f t="shared" si="242"/>
        <v>1.0841512890982856</v>
      </c>
      <c r="P433" s="4">
        <f t="shared" si="243"/>
        <v>1.0857984017944764</v>
      </c>
      <c r="Q433" s="4">
        <f t="shared" si="244"/>
        <v>1.0501364138587117</v>
      </c>
      <c r="R433" s="5">
        <f t="shared" si="247"/>
        <v>0</v>
      </c>
      <c r="S433" s="3" t="str">
        <f t="shared" si="248"/>
        <v/>
      </c>
      <c r="T433" s="3" t="str">
        <f t="shared" si="249"/>
        <v/>
      </c>
      <c r="U433" s="5">
        <f t="shared" si="250"/>
        <v>0</v>
      </c>
      <c r="V433" s="3" t="str">
        <f t="shared" si="251"/>
        <v/>
      </c>
      <c r="W433" s="3" t="str">
        <f t="shared" si="252"/>
        <v/>
      </c>
      <c r="X433" s="5">
        <f t="shared" si="245"/>
        <v>0</v>
      </c>
      <c r="Y433" s="3" t="str">
        <f t="shared" si="253"/>
        <v/>
      </c>
      <c r="Z433" s="3" t="str">
        <f t="shared" si="254"/>
        <v/>
      </c>
      <c r="AA433" s="5" t="str">
        <f t="shared" si="246"/>
        <v>No action</v>
      </c>
      <c r="AB433" s="5" t="str">
        <f t="shared" si="271"/>
        <v xml:space="preserve"> </v>
      </c>
      <c r="AC433" s="5">
        <f t="shared" si="255"/>
        <v>0</v>
      </c>
      <c r="AD433" s="3" t="str">
        <f t="shared" si="256"/>
        <v/>
      </c>
      <c r="AE433" s="3" t="str">
        <f t="shared" si="257"/>
        <v/>
      </c>
      <c r="AF433" s="11">
        <f t="shared" si="258"/>
        <v>0</v>
      </c>
      <c r="AG433" s="3" t="str">
        <f t="shared" si="259"/>
        <v/>
      </c>
      <c r="AH433" s="3" t="str">
        <f t="shared" si="260"/>
        <v/>
      </c>
      <c r="AI433" s="11">
        <f t="shared" si="261"/>
        <v>0</v>
      </c>
      <c r="AJ433" s="11" t="str">
        <f t="shared" si="262"/>
        <v/>
      </c>
      <c r="AK433" s="11" t="str">
        <f t="shared" si="263"/>
        <v/>
      </c>
      <c r="AL433" s="11">
        <f t="shared" si="264"/>
        <v>0</v>
      </c>
      <c r="AM433" s="11" t="str">
        <f t="shared" si="265"/>
        <v/>
      </c>
      <c r="AN433" s="11" t="str">
        <f t="shared" si="266"/>
        <v/>
      </c>
      <c r="AO433" s="4">
        <f t="shared" si="267"/>
        <v>1.0564819248264306</v>
      </c>
      <c r="AP433" s="169"/>
      <c r="AQ433" s="170">
        <f t="shared" si="268"/>
        <v>0</v>
      </c>
      <c r="AR433" s="170">
        <f t="shared" si="233"/>
        <v>0</v>
      </c>
      <c r="AS433" s="7"/>
      <c r="AT433" s="4">
        <f t="shared" si="269"/>
        <v>1.0778249940148432</v>
      </c>
      <c r="AU433" s="4"/>
      <c r="AV433" s="5">
        <f t="shared" si="270"/>
        <v>0</v>
      </c>
      <c r="AW433" s="7"/>
    </row>
    <row r="434" spans="5:49" x14ac:dyDescent="0.25">
      <c r="E434" s="3">
        <v>92.84</v>
      </c>
      <c r="F434" s="3">
        <v>86.79</v>
      </c>
      <c r="G434" s="13">
        <f t="shared" si="234"/>
        <v>-1.2340425531914834E-2</v>
      </c>
      <c r="H434" s="13">
        <f t="shared" si="235"/>
        <v>-1.1278195488721776E-2</v>
      </c>
      <c r="I434" s="4">
        <f t="shared" si="236"/>
        <v>1.0697084917617237</v>
      </c>
      <c r="J434" s="5">
        <f t="shared" si="237"/>
        <v>138</v>
      </c>
      <c r="K434" s="4">
        <f t="shared" si="238"/>
        <v>1.0103997400064997</v>
      </c>
      <c r="L434" s="4">
        <f t="shared" si="239"/>
        <v>1.0131865736704446</v>
      </c>
      <c r="M434" s="4">
        <f t="shared" si="240"/>
        <v>1.0144658753709199</v>
      </c>
      <c r="N434" s="4">
        <f t="shared" si="241"/>
        <v>1.0828940432261467</v>
      </c>
      <c r="O434" s="4">
        <f t="shared" si="242"/>
        <v>1.0841512890982856</v>
      </c>
      <c r="P434" s="4">
        <f t="shared" si="243"/>
        <v>1.0857984017944764</v>
      </c>
      <c r="Q434" s="4">
        <f t="shared" si="244"/>
        <v>1.0501364138587117</v>
      </c>
      <c r="R434" s="5">
        <f t="shared" si="247"/>
        <v>0</v>
      </c>
      <c r="S434" s="3" t="str">
        <f t="shared" si="248"/>
        <v/>
      </c>
      <c r="T434" s="3" t="str">
        <f t="shared" si="249"/>
        <v/>
      </c>
      <c r="U434" s="5">
        <f t="shared" si="250"/>
        <v>0</v>
      </c>
      <c r="V434" s="3" t="str">
        <f t="shared" si="251"/>
        <v/>
      </c>
      <c r="W434" s="3" t="str">
        <f t="shared" si="252"/>
        <v/>
      </c>
      <c r="X434" s="5">
        <f t="shared" si="245"/>
        <v>0</v>
      </c>
      <c r="Y434" s="3" t="str">
        <f t="shared" si="253"/>
        <v/>
      </c>
      <c r="Z434" s="3" t="str">
        <f t="shared" si="254"/>
        <v/>
      </c>
      <c r="AA434" s="5" t="str">
        <f t="shared" si="246"/>
        <v>No action</v>
      </c>
      <c r="AB434" s="5" t="str">
        <f t="shared" si="271"/>
        <v xml:space="preserve"> </v>
      </c>
      <c r="AC434" s="5">
        <f t="shared" si="255"/>
        <v>0</v>
      </c>
      <c r="AD434" s="3" t="str">
        <f t="shared" si="256"/>
        <v/>
      </c>
      <c r="AE434" s="3" t="str">
        <f t="shared" si="257"/>
        <v/>
      </c>
      <c r="AF434" s="11">
        <f t="shared" si="258"/>
        <v>0</v>
      </c>
      <c r="AG434" s="3" t="str">
        <f t="shared" si="259"/>
        <v/>
      </c>
      <c r="AH434" s="3" t="str">
        <f t="shared" si="260"/>
        <v/>
      </c>
      <c r="AI434" s="11">
        <f t="shared" si="261"/>
        <v>0</v>
      </c>
      <c r="AJ434" s="11" t="str">
        <f t="shared" si="262"/>
        <v/>
      </c>
      <c r="AK434" s="11" t="str">
        <f t="shared" si="263"/>
        <v/>
      </c>
      <c r="AL434" s="11">
        <f t="shared" si="264"/>
        <v>0</v>
      </c>
      <c r="AM434" s="11" t="str">
        <f t="shared" si="265"/>
        <v/>
      </c>
      <c r="AN434" s="11" t="str">
        <f t="shared" si="266"/>
        <v/>
      </c>
      <c r="AO434" s="4">
        <f t="shared" si="267"/>
        <v>1.0590114068441063</v>
      </c>
      <c r="AP434" s="169"/>
      <c r="AQ434" s="170">
        <f t="shared" si="268"/>
        <v>0</v>
      </c>
      <c r="AR434" s="170">
        <f t="shared" si="233"/>
        <v>0</v>
      </c>
      <c r="AS434" s="7"/>
      <c r="AT434" s="4">
        <f t="shared" si="269"/>
        <v>1.080405576679341</v>
      </c>
      <c r="AU434" s="4"/>
      <c r="AV434" s="5">
        <f t="shared" si="270"/>
        <v>0</v>
      </c>
      <c r="AW434" s="7"/>
    </row>
    <row r="435" spans="5:49" x14ac:dyDescent="0.25">
      <c r="E435" s="3">
        <v>94</v>
      </c>
      <c r="F435" s="3">
        <v>87.78</v>
      </c>
      <c r="G435" s="13">
        <f t="shared" si="234"/>
        <v>8.9084469249758325E-3</v>
      </c>
      <c r="H435" s="13">
        <f t="shared" si="235"/>
        <v>5.383117626846845E-3</v>
      </c>
      <c r="I435" s="4">
        <f t="shared" si="236"/>
        <v>1.0708589655958076</v>
      </c>
      <c r="J435" s="5">
        <f t="shared" si="237"/>
        <v>122</v>
      </c>
      <c r="K435" s="4">
        <f t="shared" si="238"/>
        <v>1.0103997400064997</v>
      </c>
      <c r="L435" s="4">
        <f t="shared" si="239"/>
        <v>1.0131865736704446</v>
      </c>
      <c r="M435" s="4">
        <f t="shared" si="240"/>
        <v>1.0144658753709199</v>
      </c>
      <c r="N435" s="4">
        <f t="shared" si="241"/>
        <v>1.0828940432261467</v>
      </c>
      <c r="O435" s="4">
        <f t="shared" si="242"/>
        <v>1.0841512890982856</v>
      </c>
      <c r="P435" s="4">
        <f t="shared" si="243"/>
        <v>1.0857984017944764</v>
      </c>
      <c r="Q435" s="4">
        <f t="shared" si="244"/>
        <v>1.0501364138587117</v>
      </c>
      <c r="R435" s="5">
        <f t="shared" si="247"/>
        <v>0</v>
      </c>
      <c r="S435" s="3" t="str">
        <f t="shared" si="248"/>
        <v/>
      </c>
      <c r="T435" s="3" t="str">
        <f t="shared" si="249"/>
        <v/>
      </c>
      <c r="U435" s="5">
        <f t="shared" si="250"/>
        <v>0</v>
      </c>
      <c r="V435" s="3" t="str">
        <f t="shared" si="251"/>
        <v/>
      </c>
      <c r="W435" s="3" t="str">
        <f t="shared" si="252"/>
        <v/>
      </c>
      <c r="X435" s="5">
        <f t="shared" si="245"/>
        <v>0</v>
      </c>
      <c r="Y435" s="3" t="str">
        <f t="shared" si="253"/>
        <v/>
      </c>
      <c r="Z435" s="3" t="str">
        <f t="shared" si="254"/>
        <v/>
      </c>
      <c r="AA435" s="5" t="str">
        <f t="shared" si="246"/>
        <v>No action</v>
      </c>
      <c r="AB435" s="5" t="str">
        <f t="shared" si="271"/>
        <v xml:space="preserve"> </v>
      </c>
      <c r="AC435" s="5">
        <f t="shared" si="255"/>
        <v>0</v>
      </c>
      <c r="AD435" s="3" t="str">
        <f t="shared" si="256"/>
        <v/>
      </c>
      <c r="AE435" s="3" t="str">
        <f t="shared" si="257"/>
        <v/>
      </c>
      <c r="AF435" s="11">
        <f t="shared" si="258"/>
        <v>0</v>
      </c>
      <c r="AG435" s="3" t="str">
        <f t="shared" si="259"/>
        <v/>
      </c>
      <c r="AH435" s="3" t="str">
        <f t="shared" si="260"/>
        <v/>
      </c>
      <c r="AI435" s="11">
        <f t="shared" si="261"/>
        <v>0</v>
      </c>
      <c r="AJ435" s="11" t="str">
        <f t="shared" si="262"/>
        <v/>
      </c>
      <c r="AK435" s="11" t="str">
        <f t="shared" si="263"/>
        <v/>
      </c>
      <c r="AL435" s="11">
        <f t="shared" si="264"/>
        <v>0</v>
      </c>
      <c r="AM435" s="11" t="str">
        <f t="shared" si="265"/>
        <v/>
      </c>
      <c r="AN435" s="11" t="str">
        <f t="shared" si="266"/>
        <v/>
      </c>
      <c r="AO435" s="4">
        <f t="shared" si="267"/>
        <v>1.0601503759398496</v>
      </c>
      <c r="AP435" s="169"/>
      <c r="AQ435" s="170">
        <f t="shared" si="268"/>
        <v>0</v>
      </c>
      <c r="AR435" s="170">
        <f t="shared" si="233"/>
        <v>0</v>
      </c>
      <c r="AS435" s="7"/>
      <c r="AT435" s="4">
        <f t="shared" si="269"/>
        <v>1.0815675552517656</v>
      </c>
      <c r="AU435" s="4"/>
      <c r="AV435" s="5">
        <f t="shared" si="270"/>
        <v>0</v>
      </c>
      <c r="AW435" s="7"/>
    </row>
    <row r="436" spans="5:49" x14ac:dyDescent="0.25">
      <c r="E436" s="3">
        <v>93.17</v>
      </c>
      <c r="F436" s="3">
        <v>87.31</v>
      </c>
      <c r="G436" s="13">
        <f t="shared" si="234"/>
        <v>-9.8831030818277155E-3</v>
      </c>
      <c r="H436" s="13">
        <f t="shared" si="235"/>
        <v>-1.3223327305605825E-2</v>
      </c>
      <c r="I436" s="4">
        <f t="shared" si="236"/>
        <v>1.0671171687091972</v>
      </c>
      <c r="J436" s="5">
        <f t="shared" si="237"/>
        <v>177</v>
      </c>
      <c r="K436" s="4">
        <f t="shared" si="238"/>
        <v>1.0103997400064997</v>
      </c>
      <c r="L436" s="4">
        <f t="shared" si="239"/>
        <v>1.0131865736704446</v>
      </c>
      <c r="M436" s="4">
        <f t="shared" si="240"/>
        <v>1.0144658753709199</v>
      </c>
      <c r="N436" s="4">
        <f t="shared" si="241"/>
        <v>1.0828940432261467</v>
      </c>
      <c r="O436" s="4">
        <f t="shared" si="242"/>
        <v>1.0841512890982856</v>
      </c>
      <c r="P436" s="4">
        <f t="shared" si="243"/>
        <v>1.0857984017944764</v>
      </c>
      <c r="Q436" s="4">
        <f t="shared" si="244"/>
        <v>1.0501364138587117</v>
      </c>
      <c r="R436" s="5">
        <f t="shared" si="247"/>
        <v>0</v>
      </c>
      <c r="S436" s="3" t="str">
        <f t="shared" si="248"/>
        <v/>
      </c>
      <c r="T436" s="3" t="str">
        <f t="shared" si="249"/>
        <v/>
      </c>
      <c r="U436" s="5">
        <f t="shared" si="250"/>
        <v>0</v>
      </c>
      <c r="V436" s="3" t="str">
        <f t="shared" si="251"/>
        <v/>
      </c>
      <c r="W436" s="3" t="str">
        <f t="shared" si="252"/>
        <v/>
      </c>
      <c r="X436" s="5">
        <f t="shared" si="245"/>
        <v>0</v>
      </c>
      <c r="Y436" s="3" t="str">
        <f t="shared" si="253"/>
        <v/>
      </c>
      <c r="Z436" s="3" t="str">
        <f t="shared" si="254"/>
        <v/>
      </c>
      <c r="AA436" s="5" t="str">
        <f t="shared" si="246"/>
        <v>No action</v>
      </c>
      <c r="AB436" s="5" t="str">
        <f t="shared" si="271"/>
        <v xml:space="preserve"> </v>
      </c>
      <c r="AC436" s="5">
        <f t="shared" si="255"/>
        <v>0</v>
      </c>
      <c r="AD436" s="3" t="str">
        <f t="shared" si="256"/>
        <v/>
      </c>
      <c r="AE436" s="3" t="str">
        <f t="shared" si="257"/>
        <v/>
      </c>
      <c r="AF436" s="11">
        <f t="shared" si="258"/>
        <v>0</v>
      </c>
      <c r="AG436" s="3" t="str">
        <f t="shared" si="259"/>
        <v/>
      </c>
      <c r="AH436" s="3" t="str">
        <f t="shared" si="260"/>
        <v/>
      </c>
      <c r="AI436" s="11">
        <f t="shared" si="261"/>
        <v>0</v>
      </c>
      <c r="AJ436" s="11" t="str">
        <f t="shared" si="262"/>
        <v/>
      </c>
      <c r="AK436" s="11" t="str">
        <f t="shared" si="263"/>
        <v/>
      </c>
      <c r="AL436" s="11">
        <f t="shared" si="264"/>
        <v>0</v>
      </c>
      <c r="AM436" s="11" t="str">
        <f t="shared" si="265"/>
        <v/>
      </c>
      <c r="AN436" s="11" t="str">
        <f t="shared" si="266"/>
        <v/>
      </c>
      <c r="AO436" s="4">
        <f t="shared" si="267"/>
        <v>1.0564459970221052</v>
      </c>
      <c r="AP436" s="169"/>
      <c r="AQ436" s="170">
        <f t="shared" si="268"/>
        <v>0</v>
      </c>
      <c r="AR436" s="170">
        <f t="shared" si="233"/>
        <v>0</v>
      </c>
      <c r="AS436" s="7"/>
      <c r="AT436" s="4">
        <f t="shared" si="269"/>
        <v>1.0777883403962891</v>
      </c>
      <c r="AU436" s="4"/>
      <c r="AV436" s="5">
        <f t="shared" si="270"/>
        <v>0</v>
      </c>
      <c r="AW436" s="7"/>
    </row>
    <row r="437" spans="5:49" x14ac:dyDescent="0.25">
      <c r="E437" s="3">
        <v>94.1</v>
      </c>
      <c r="F437" s="3">
        <v>88.48</v>
      </c>
      <c r="G437" s="13">
        <f t="shared" si="234"/>
        <v>3.5887274328489482E-2</v>
      </c>
      <c r="H437" s="13">
        <f t="shared" si="235"/>
        <v>3.971797884841366E-2</v>
      </c>
      <c r="I437" s="4">
        <f t="shared" si="236"/>
        <v>1.0635171790235081</v>
      </c>
      <c r="J437" s="5">
        <f t="shared" si="237"/>
        <v>235</v>
      </c>
      <c r="K437" s="4">
        <f t="shared" si="238"/>
        <v>1.0103997400064997</v>
      </c>
      <c r="L437" s="4">
        <f t="shared" si="239"/>
        <v>1.0131865736704446</v>
      </c>
      <c r="M437" s="4">
        <f t="shared" si="240"/>
        <v>1.0144658753709199</v>
      </c>
      <c r="N437" s="4">
        <f t="shared" si="241"/>
        <v>1.0828940432261467</v>
      </c>
      <c r="O437" s="4">
        <f t="shared" si="242"/>
        <v>1.0841512890982856</v>
      </c>
      <c r="P437" s="4">
        <f t="shared" si="243"/>
        <v>1.0857984017944764</v>
      </c>
      <c r="Q437" s="4">
        <f t="shared" si="244"/>
        <v>1.0501364138587117</v>
      </c>
      <c r="R437" s="5">
        <f t="shared" si="247"/>
        <v>0</v>
      </c>
      <c r="S437" s="3" t="str">
        <f t="shared" si="248"/>
        <v/>
      </c>
      <c r="T437" s="3" t="str">
        <f t="shared" si="249"/>
        <v/>
      </c>
      <c r="U437" s="5">
        <f t="shared" si="250"/>
        <v>0</v>
      </c>
      <c r="V437" s="3" t="str">
        <f t="shared" si="251"/>
        <v/>
      </c>
      <c r="W437" s="3" t="str">
        <f t="shared" si="252"/>
        <v/>
      </c>
      <c r="X437" s="5">
        <f t="shared" si="245"/>
        <v>0</v>
      </c>
      <c r="Y437" s="3" t="str">
        <f t="shared" si="253"/>
        <v/>
      </c>
      <c r="Z437" s="3" t="str">
        <f t="shared" si="254"/>
        <v/>
      </c>
      <c r="AA437" s="5" t="str">
        <f t="shared" si="246"/>
        <v>No action</v>
      </c>
      <c r="AB437" s="5" t="str">
        <f t="shared" si="271"/>
        <v xml:space="preserve"> </v>
      </c>
      <c r="AC437" s="5">
        <f t="shared" si="255"/>
        <v>0</v>
      </c>
      <c r="AD437" s="3" t="str">
        <f t="shared" si="256"/>
        <v/>
      </c>
      <c r="AE437" s="3" t="str">
        <f t="shared" si="257"/>
        <v/>
      </c>
      <c r="AF437" s="11">
        <f t="shared" si="258"/>
        <v>0</v>
      </c>
      <c r="AG437" s="3" t="str">
        <f t="shared" si="259"/>
        <v/>
      </c>
      <c r="AH437" s="3" t="str">
        <f t="shared" si="260"/>
        <v/>
      </c>
      <c r="AI437" s="11">
        <f t="shared" si="261"/>
        <v>0</v>
      </c>
      <c r="AJ437" s="11" t="str">
        <f t="shared" si="262"/>
        <v/>
      </c>
      <c r="AK437" s="11" t="str">
        <f t="shared" si="263"/>
        <v/>
      </c>
      <c r="AL437" s="11">
        <f t="shared" si="264"/>
        <v>0</v>
      </c>
      <c r="AM437" s="11" t="str">
        <f t="shared" si="265"/>
        <v/>
      </c>
      <c r="AN437" s="11" t="str">
        <f t="shared" si="266"/>
        <v/>
      </c>
      <c r="AO437" s="4">
        <f t="shared" si="267"/>
        <v>1.052882007233273</v>
      </c>
      <c r="AP437" s="169"/>
      <c r="AQ437" s="170">
        <f t="shared" si="268"/>
        <v>0</v>
      </c>
      <c r="AR437" s="170">
        <f t="shared" si="233"/>
        <v>0</v>
      </c>
      <c r="AS437" s="7"/>
      <c r="AT437" s="4">
        <f t="shared" si="269"/>
        <v>1.0741523508137432</v>
      </c>
      <c r="AU437" s="4"/>
      <c r="AV437" s="5">
        <f t="shared" si="270"/>
        <v>0</v>
      </c>
      <c r="AW437" s="7"/>
    </row>
    <row r="438" spans="5:49" x14ac:dyDescent="0.25">
      <c r="E438" s="3">
        <v>90.84</v>
      </c>
      <c r="F438" s="3">
        <v>85.1</v>
      </c>
      <c r="G438" s="13">
        <f t="shared" si="234"/>
        <v>-5.5829228243020612E-3</v>
      </c>
      <c r="H438" s="13">
        <f t="shared" si="235"/>
        <v>-1.1749500646229816E-4</v>
      </c>
      <c r="I438" s="4">
        <f t="shared" si="236"/>
        <v>1.0674500587544067</v>
      </c>
      <c r="J438" s="5">
        <f t="shared" si="237"/>
        <v>170</v>
      </c>
      <c r="K438" s="4">
        <f t="shared" si="238"/>
        <v>1.0103997400064997</v>
      </c>
      <c r="L438" s="4">
        <f t="shared" si="239"/>
        <v>1.0131865736704446</v>
      </c>
      <c r="M438" s="4">
        <f t="shared" si="240"/>
        <v>1.0144658753709199</v>
      </c>
      <c r="N438" s="4">
        <f t="shared" si="241"/>
        <v>1.0828940432261467</v>
      </c>
      <c r="O438" s="4">
        <f t="shared" si="242"/>
        <v>1.0841512890982856</v>
      </c>
      <c r="P438" s="4">
        <f t="shared" si="243"/>
        <v>1.0857984017944764</v>
      </c>
      <c r="Q438" s="4">
        <f t="shared" si="244"/>
        <v>1.0501364138587117</v>
      </c>
      <c r="R438" s="5">
        <f t="shared" si="247"/>
        <v>0</v>
      </c>
      <c r="S438" s="3" t="str">
        <f t="shared" si="248"/>
        <v/>
      </c>
      <c r="T438" s="3" t="str">
        <f t="shared" si="249"/>
        <v/>
      </c>
      <c r="U438" s="5">
        <f t="shared" si="250"/>
        <v>0</v>
      </c>
      <c r="V438" s="3" t="str">
        <f t="shared" si="251"/>
        <v/>
      </c>
      <c r="W438" s="3" t="str">
        <f t="shared" si="252"/>
        <v/>
      </c>
      <c r="X438" s="5">
        <f t="shared" si="245"/>
        <v>0</v>
      </c>
      <c r="Y438" s="3" t="str">
        <f t="shared" si="253"/>
        <v/>
      </c>
      <c r="Z438" s="3" t="str">
        <f t="shared" si="254"/>
        <v/>
      </c>
      <c r="AA438" s="5" t="str">
        <f t="shared" si="246"/>
        <v>No action</v>
      </c>
      <c r="AB438" s="5" t="str">
        <f t="shared" si="271"/>
        <v xml:space="preserve"> </v>
      </c>
      <c r="AC438" s="5">
        <f t="shared" si="255"/>
        <v>0</v>
      </c>
      <c r="AD438" s="3" t="str">
        <f t="shared" si="256"/>
        <v/>
      </c>
      <c r="AE438" s="3" t="str">
        <f t="shared" si="257"/>
        <v/>
      </c>
      <c r="AF438" s="11">
        <f t="shared" si="258"/>
        <v>0</v>
      </c>
      <c r="AG438" s="3" t="str">
        <f t="shared" si="259"/>
        <v/>
      </c>
      <c r="AH438" s="3" t="str">
        <f t="shared" si="260"/>
        <v/>
      </c>
      <c r="AI438" s="11">
        <f t="shared" si="261"/>
        <v>0</v>
      </c>
      <c r="AJ438" s="11" t="str">
        <f t="shared" si="262"/>
        <v/>
      </c>
      <c r="AK438" s="11" t="str">
        <f t="shared" si="263"/>
        <v/>
      </c>
      <c r="AL438" s="11">
        <f t="shared" si="264"/>
        <v>0</v>
      </c>
      <c r="AM438" s="11" t="str">
        <f t="shared" si="265"/>
        <v/>
      </c>
      <c r="AN438" s="11" t="str">
        <f t="shared" si="266"/>
        <v/>
      </c>
      <c r="AO438" s="4">
        <f t="shared" si="267"/>
        <v>1.0567755581668625</v>
      </c>
      <c r="AP438" s="169"/>
      <c r="AQ438" s="170">
        <f t="shared" si="268"/>
        <v>0</v>
      </c>
      <c r="AR438" s="170">
        <f t="shared" si="233"/>
        <v>0</v>
      </c>
      <c r="AS438" s="7"/>
      <c r="AT438" s="4">
        <f t="shared" si="269"/>
        <v>1.0781245593419508</v>
      </c>
      <c r="AU438" s="4"/>
      <c r="AV438" s="5">
        <f t="shared" si="270"/>
        <v>0</v>
      </c>
      <c r="AW438" s="7"/>
    </row>
    <row r="439" spans="5:49" x14ac:dyDescent="0.25">
      <c r="E439" s="3">
        <v>91.35</v>
      </c>
      <c r="F439" s="3">
        <v>85.11</v>
      </c>
      <c r="G439" s="13">
        <f t="shared" si="234"/>
        <v>-7.0652173913043903E-3</v>
      </c>
      <c r="H439" s="13">
        <f t="shared" si="235"/>
        <v>-2.9287722586691656E-3</v>
      </c>
      <c r="I439" s="4">
        <f t="shared" si="236"/>
        <v>1.0733168840324285</v>
      </c>
      <c r="J439" s="5">
        <f t="shared" si="237"/>
        <v>92</v>
      </c>
      <c r="K439" s="4">
        <f t="shared" si="238"/>
        <v>1.0103997400064997</v>
      </c>
      <c r="L439" s="4">
        <f t="shared" si="239"/>
        <v>1.0131865736704446</v>
      </c>
      <c r="M439" s="4">
        <f t="shared" si="240"/>
        <v>1.0144658753709199</v>
      </c>
      <c r="N439" s="4">
        <f t="shared" si="241"/>
        <v>1.0828940432261467</v>
      </c>
      <c r="O439" s="4">
        <f t="shared" si="242"/>
        <v>1.0841512890982856</v>
      </c>
      <c r="P439" s="4">
        <f t="shared" si="243"/>
        <v>1.0857984017944764</v>
      </c>
      <c r="Q439" s="4">
        <f t="shared" si="244"/>
        <v>1.0501364138587117</v>
      </c>
      <c r="R439" s="5">
        <f t="shared" si="247"/>
        <v>0</v>
      </c>
      <c r="S439" s="3" t="str">
        <f t="shared" si="248"/>
        <v/>
      </c>
      <c r="T439" s="3" t="str">
        <f t="shared" si="249"/>
        <v/>
      </c>
      <c r="U439" s="5">
        <f t="shared" si="250"/>
        <v>0</v>
      </c>
      <c r="V439" s="3" t="str">
        <f t="shared" si="251"/>
        <v/>
      </c>
      <c r="W439" s="3" t="str">
        <f t="shared" si="252"/>
        <v/>
      </c>
      <c r="X439" s="5">
        <f t="shared" si="245"/>
        <v>0</v>
      </c>
      <c r="Y439" s="3" t="str">
        <f t="shared" si="253"/>
        <v/>
      </c>
      <c r="Z439" s="3" t="str">
        <f t="shared" si="254"/>
        <v/>
      </c>
      <c r="AA439" s="5" t="str">
        <f t="shared" si="246"/>
        <v>No action</v>
      </c>
      <c r="AB439" s="5" t="str">
        <f t="shared" si="271"/>
        <v xml:space="preserve"> </v>
      </c>
      <c r="AC439" s="5">
        <f t="shared" si="255"/>
        <v>0</v>
      </c>
      <c r="AD439" s="3" t="str">
        <f t="shared" si="256"/>
        <v/>
      </c>
      <c r="AE439" s="3" t="str">
        <f t="shared" si="257"/>
        <v/>
      </c>
      <c r="AF439" s="11">
        <f t="shared" si="258"/>
        <v>0</v>
      </c>
      <c r="AG439" s="3" t="str">
        <f t="shared" si="259"/>
        <v/>
      </c>
      <c r="AH439" s="3" t="str">
        <f t="shared" si="260"/>
        <v/>
      </c>
      <c r="AI439" s="11">
        <f t="shared" si="261"/>
        <v>0</v>
      </c>
      <c r="AJ439" s="11" t="str">
        <f t="shared" si="262"/>
        <v/>
      </c>
      <c r="AK439" s="11" t="str">
        <f t="shared" si="263"/>
        <v/>
      </c>
      <c r="AL439" s="11">
        <f t="shared" si="264"/>
        <v>0</v>
      </c>
      <c r="AM439" s="11" t="str">
        <f t="shared" si="265"/>
        <v/>
      </c>
      <c r="AN439" s="11" t="str">
        <f t="shared" si="266"/>
        <v/>
      </c>
      <c r="AO439" s="4">
        <f t="shared" si="267"/>
        <v>1.0625837151921043</v>
      </c>
      <c r="AP439" s="169"/>
      <c r="AQ439" s="170">
        <f t="shared" si="268"/>
        <v>0</v>
      </c>
      <c r="AR439" s="170">
        <f t="shared" si="233"/>
        <v>0</v>
      </c>
      <c r="AS439" s="7"/>
      <c r="AT439" s="4">
        <f t="shared" si="269"/>
        <v>1.0840500528727528</v>
      </c>
      <c r="AU439" s="4"/>
      <c r="AV439" s="5">
        <f t="shared" si="270"/>
        <v>0</v>
      </c>
      <c r="AW439" s="7"/>
    </row>
    <row r="440" spans="5:49" x14ac:dyDescent="0.25">
      <c r="E440" s="3">
        <v>92</v>
      </c>
      <c r="F440" s="3">
        <v>85.36</v>
      </c>
      <c r="G440" s="13">
        <f t="shared" si="234"/>
        <v>1.5228426395939021E-2</v>
      </c>
      <c r="H440" s="13">
        <f t="shared" si="235"/>
        <v>1.6916845365737343E-2</v>
      </c>
      <c r="I440" s="4">
        <f t="shared" si="236"/>
        <v>1.0777881911902532</v>
      </c>
      <c r="J440" s="5">
        <f t="shared" si="237"/>
        <v>65</v>
      </c>
      <c r="K440" s="4">
        <f t="shared" si="238"/>
        <v>1.0103997400064997</v>
      </c>
      <c r="L440" s="4">
        <f t="shared" si="239"/>
        <v>1.0131865736704446</v>
      </c>
      <c r="M440" s="4">
        <f t="shared" si="240"/>
        <v>1.0144658753709199</v>
      </c>
      <c r="N440" s="4">
        <f t="shared" si="241"/>
        <v>1.0828940432261467</v>
      </c>
      <c r="O440" s="4">
        <f t="shared" si="242"/>
        <v>1.0841512890982856</v>
      </c>
      <c r="P440" s="4">
        <f t="shared" si="243"/>
        <v>1.0857984017944764</v>
      </c>
      <c r="Q440" s="4">
        <f t="shared" si="244"/>
        <v>1.0501364138587117</v>
      </c>
      <c r="R440" s="5">
        <f t="shared" si="247"/>
        <v>0</v>
      </c>
      <c r="S440" s="3" t="str">
        <f t="shared" si="248"/>
        <v/>
      </c>
      <c r="T440" s="3" t="str">
        <f t="shared" si="249"/>
        <v/>
      </c>
      <c r="U440" s="5">
        <f t="shared" si="250"/>
        <v>0</v>
      </c>
      <c r="V440" s="3" t="str">
        <f t="shared" si="251"/>
        <v/>
      </c>
      <c r="W440" s="3" t="str">
        <f t="shared" si="252"/>
        <v/>
      </c>
      <c r="X440" s="5">
        <f t="shared" si="245"/>
        <v>0</v>
      </c>
      <c r="Y440" s="3" t="str">
        <f t="shared" si="253"/>
        <v/>
      </c>
      <c r="Z440" s="3" t="str">
        <f t="shared" si="254"/>
        <v/>
      </c>
      <c r="AA440" s="5" t="str">
        <f t="shared" si="246"/>
        <v>No action</v>
      </c>
      <c r="AB440" s="5" t="str">
        <f t="shared" si="271"/>
        <v xml:space="preserve"> </v>
      </c>
      <c r="AC440" s="5">
        <f t="shared" si="255"/>
        <v>0</v>
      </c>
      <c r="AD440" s="3" t="str">
        <f t="shared" si="256"/>
        <v/>
      </c>
      <c r="AE440" s="3" t="str">
        <f t="shared" si="257"/>
        <v/>
      </c>
      <c r="AF440" s="11">
        <f t="shared" si="258"/>
        <v>0</v>
      </c>
      <c r="AG440" s="3" t="str">
        <f t="shared" si="259"/>
        <v/>
      </c>
      <c r="AH440" s="3" t="str">
        <f t="shared" si="260"/>
        <v/>
      </c>
      <c r="AI440" s="11">
        <f t="shared" si="261"/>
        <v>0</v>
      </c>
      <c r="AJ440" s="11" t="str">
        <f t="shared" si="262"/>
        <v/>
      </c>
      <c r="AK440" s="11" t="str">
        <f t="shared" si="263"/>
        <v/>
      </c>
      <c r="AL440" s="11">
        <f t="shared" si="264"/>
        <v>0</v>
      </c>
      <c r="AM440" s="11" t="str">
        <f t="shared" si="265"/>
        <v/>
      </c>
      <c r="AN440" s="11" t="str">
        <f t="shared" si="266"/>
        <v/>
      </c>
      <c r="AO440" s="4">
        <f t="shared" si="267"/>
        <v>1.0670103092783507</v>
      </c>
      <c r="AP440" s="169"/>
      <c r="AQ440" s="170">
        <f t="shared" si="268"/>
        <v>0</v>
      </c>
      <c r="AR440" s="170">
        <f t="shared" si="233"/>
        <v>0</v>
      </c>
      <c r="AS440" s="7"/>
      <c r="AT440" s="4">
        <f t="shared" si="269"/>
        <v>1.0885660731021556</v>
      </c>
      <c r="AU440" s="4"/>
      <c r="AV440" s="5">
        <f t="shared" si="270"/>
        <v>0</v>
      </c>
      <c r="AW440" s="7"/>
    </row>
    <row r="441" spans="5:49" x14ac:dyDescent="0.25">
      <c r="E441" s="3">
        <v>90.62</v>
      </c>
      <c r="F441" s="3">
        <v>83.94</v>
      </c>
      <c r="G441" s="13">
        <f t="shared" si="234"/>
        <v>8.7943894022042279E-3</v>
      </c>
      <c r="H441" s="13">
        <f t="shared" si="235"/>
        <v>1.2056908608632844E-2</v>
      </c>
      <c r="I441" s="4">
        <f t="shared" si="236"/>
        <v>1.079580652847272</v>
      </c>
      <c r="J441" s="5">
        <f t="shared" si="237"/>
        <v>57</v>
      </c>
      <c r="K441" s="4">
        <f t="shared" si="238"/>
        <v>1.0103997400064997</v>
      </c>
      <c r="L441" s="4">
        <f t="shared" si="239"/>
        <v>1.0131865736704446</v>
      </c>
      <c r="M441" s="4">
        <f t="shared" si="240"/>
        <v>1.0144658753709199</v>
      </c>
      <c r="N441" s="4">
        <f t="shared" si="241"/>
        <v>1.0828940432261467</v>
      </c>
      <c r="O441" s="4">
        <f t="shared" si="242"/>
        <v>1.0841512890982856</v>
      </c>
      <c r="P441" s="4">
        <f t="shared" si="243"/>
        <v>1.0857984017944764</v>
      </c>
      <c r="Q441" s="4">
        <f t="shared" si="244"/>
        <v>1.0501364138587117</v>
      </c>
      <c r="R441" s="5">
        <f t="shared" si="247"/>
        <v>0</v>
      </c>
      <c r="S441" s="3" t="str">
        <f t="shared" si="248"/>
        <v/>
      </c>
      <c r="T441" s="3" t="str">
        <f t="shared" si="249"/>
        <v/>
      </c>
      <c r="U441" s="5">
        <f t="shared" si="250"/>
        <v>0</v>
      </c>
      <c r="V441" s="3" t="str">
        <f t="shared" si="251"/>
        <v/>
      </c>
      <c r="W441" s="3" t="str">
        <f t="shared" si="252"/>
        <v/>
      </c>
      <c r="X441" s="5">
        <f t="shared" si="245"/>
        <v>1</v>
      </c>
      <c r="Y441" s="3">
        <f t="shared" si="253"/>
        <v>90.62</v>
      </c>
      <c r="Z441" s="3">
        <f t="shared" si="254"/>
        <v>83.94</v>
      </c>
      <c r="AA441" s="5" t="str">
        <f t="shared" si="246"/>
        <v>No action</v>
      </c>
      <c r="AB441" s="5" t="str">
        <f t="shared" si="271"/>
        <v xml:space="preserve"> </v>
      </c>
      <c r="AC441" s="5">
        <f t="shared" si="255"/>
        <v>0</v>
      </c>
      <c r="AD441" s="3" t="str">
        <f t="shared" si="256"/>
        <v/>
      </c>
      <c r="AE441" s="3" t="str">
        <f t="shared" si="257"/>
        <v/>
      </c>
      <c r="AF441" s="11">
        <f t="shared" si="258"/>
        <v>0</v>
      </c>
      <c r="AG441" s="3" t="str">
        <f t="shared" si="259"/>
        <v/>
      </c>
      <c r="AH441" s="3" t="str">
        <f t="shared" si="260"/>
        <v/>
      </c>
      <c r="AI441" s="11">
        <f t="shared" si="261"/>
        <v>0</v>
      </c>
      <c r="AJ441" s="11" t="str">
        <f t="shared" si="262"/>
        <v/>
      </c>
      <c r="AK441" s="11" t="str">
        <f t="shared" si="263"/>
        <v/>
      </c>
      <c r="AL441" s="11">
        <f t="shared" si="264"/>
        <v>0</v>
      </c>
      <c r="AM441" s="11" t="str">
        <f t="shared" si="265"/>
        <v/>
      </c>
      <c r="AN441" s="11" t="str">
        <f t="shared" si="266"/>
        <v/>
      </c>
      <c r="AO441" s="4">
        <f t="shared" si="267"/>
        <v>1.0687848463187992</v>
      </c>
      <c r="AP441" s="169"/>
      <c r="AQ441" s="170">
        <f t="shared" si="268"/>
        <v>0</v>
      </c>
      <c r="AR441" s="170">
        <f t="shared" si="233"/>
        <v>0</v>
      </c>
      <c r="AS441" s="7"/>
      <c r="AT441" s="4">
        <f t="shared" si="269"/>
        <v>1.0903764593757448</v>
      </c>
      <c r="AU441" s="4">
        <f>IF(I442&gt;MIN($I$441:I441), MIN($AT$441:AT441),AT442)</f>
        <v>1.0903764593757448</v>
      </c>
      <c r="AV441" s="5">
        <f t="shared" si="270"/>
        <v>1</v>
      </c>
      <c r="AW441" s="11">
        <f>IF(AND(I442 &lt; AU441, I441 &gt;=AU441), 1, IF(AND(I442 &gt;= AU441, I441 &lt; AU441), 1, 0))</f>
        <v>0</v>
      </c>
    </row>
    <row r="442" spans="5:49" x14ac:dyDescent="0.25">
      <c r="E442" s="3">
        <v>89.83</v>
      </c>
      <c r="F442" s="3">
        <v>82.94</v>
      </c>
      <c r="G442" s="13">
        <f t="shared" si="234"/>
        <v>-6.9644041565332104E-3</v>
      </c>
      <c r="H442" s="13">
        <f t="shared" si="235"/>
        <v>-6.5876152832674562E-3</v>
      </c>
      <c r="I442" s="4">
        <f t="shared" si="236"/>
        <v>1.0830721003134796</v>
      </c>
      <c r="J442" s="5">
        <f t="shared" si="237"/>
        <v>41</v>
      </c>
      <c r="K442" s="4">
        <f t="shared" si="238"/>
        <v>1.0103997400064997</v>
      </c>
      <c r="L442" s="4">
        <f t="shared" si="239"/>
        <v>1.0131865736704446</v>
      </c>
      <c r="M442" s="4">
        <f t="shared" si="240"/>
        <v>1.0144658753709199</v>
      </c>
      <c r="N442" s="4">
        <f t="shared" si="241"/>
        <v>1.0828940432261467</v>
      </c>
      <c r="O442" s="4">
        <f t="shared" si="242"/>
        <v>1.0841512890982856</v>
      </c>
      <c r="P442" s="4">
        <f t="shared" si="243"/>
        <v>1.0857984017944764</v>
      </c>
      <c r="Q442" s="4">
        <f t="shared" si="244"/>
        <v>1.0501364138587117</v>
      </c>
      <c r="R442" s="5">
        <f t="shared" si="247"/>
        <v>0</v>
      </c>
      <c r="S442" s="3" t="str">
        <f t="shared" si="248"/>
        <v/>
      </c>
      <c r="T442" s="3" t="str">
        <f t="shared" si="249"/>
        <v/>
      </c>
      <c r="U442" s="5">
        <f t="shared" si="250"/>
        <v>0</v>
      </c>
      <c r="V442" s="3" t="str">
        <f t="shared" si="251"/>
        <v/>
      </c>
      <c r="W442" s="3" t="str">
        <f t="shared" si="252"/>
        <v/>
      </c>
      <c r="X442" s="5">
        <f t="shared" si="245"/>
        <v>0</v>
      </c>
      <c r="Y442" s="3" t="str">
        <f t="shared" si="253"/>
        <v/>
      </c>
      <c r="Z442" s="3" t="str">
        <f t="shared" si="254"/>
        <v/>
      </c>
      <c r="AA442" s="5" t="str">
        <f t="shared" si="246"/>
        <v>SELL BRENT, BUY WTI</v>
      </c>
      <c r="AB442" s="5" t="str">
        <f t="shared" si="271"/>
        <v>SELL BRENT, BUY WTI</v>
      </c>
      <c r="AC442" s="5">
        <f t="shared" si="255"/>
        <v>0</v>
      </c>
      <c r="AD442" s="3" t="str">
        <f t="shared" si="256"/>
        <v/>
      </c>
      <c r="AE442" s="3" t="str">
        <f t="shared" si="257"/>
        <v/>
      </c>
      <c r="AF442" s="11">
        <f t="shared" si="258"/>
        <v>0</v>
      </c>
      <c r="AG442" s="3" t="str">
        <f t="shared" si="259"/>
        <v/>
      </c>
      <c r="AH442" s="3" t="str">
        <f t="shared" si="260"/>
        <v/>
      </c>
      <c r="AI442" s="11">
        <f t="shared" si="261"/>
        <v>0</v>
      </c>
      <c r="AJ442" s="11" t="str">
        <f t="shared" si="262"/>
        <v/>
      </c>
      <c r="AK442" s="11" t="str">
        <f t="shared" si="263"/>
        <v/>
      </c>
      <c r="AL442" s="11">
        <f t="shared" si="264"/>
        <v>0</v>
      </c>
      <c r="AM442" s="11" t="str">
        <f t="shared" si="265"/>
        <v/>
      </c>
      <c r="AN442" s="11" t="str">
        <f t="shared" si="266"/>
        <v/>
      </c>
      <c r="AO442" s="4">
        <f t="shared" si="267"/>
        <v>1.0722413793103447</v>
      </c>
      <c r="AP442" s="169"/>
      <c r="AQ442" s="170">
        <f t="shared" si="268"/>
        <v>0</v>
      </c>
      <c r="AR442" s="170">
        <f t="shared" si="233"/>
        <v>0</v>
      </c>
      <c r="AS442" s="7"/>
      <c r="AT442" s="4">
        <f t="shared" si="269"/>
        <v>1.0939028213166144</v>
      </c>
      <c r="AU442" s="4">
        <f>IF(I443&gt;MIN($I$441:I442), MIN($AT$441:AT442),AT443)</f>
        <v>1.0903764593757448</v>
      </c>
      <c r="AV442" s="5">
        <f t="shared" si="270"/>
        <v>0</v>
      </c>
      <c r="AW442" s="11">
        <f t="shared" ref="AW442:AW505" si="272">IF(AND(I443 &lt; AU442, I442 &gt;=AU442), 1, IF(AND(I443 &gt;= AU442, I442 &lt; AU442), 1, 0))</f>
        <v>0</v>
      </c>
    </row>
    <row r="443" spans="5:49" x14ac:dyDescent="0.25">
      <c r="E443" s="3">
        <v>90.46</v>
      </c>
      <c r="F443" s="3">
        <v>83.49</v>
      </c>
      <c r="G443" s="13">
        <f t="shared" si="234"/>
        <v>6.3859814183229391E-2</v>
      </c>
      <c r="H443" s="13">
        <f t="shared" si="235"/>
        <v>6.0325120650241315E-2</v>
      </c>
      <c r="I443" s="4">
        <f t="shared" si="236"/>
        <v>1.0834830518624985</v>
      </c>
      <c r="J443" s="5">
        <f t="shared" si="237"/>
        <v>39</v>
      </c>
      <c r="K443" s="4">
        <f t="shared" si="238"/>
        <v>1.0103997400064997</v>
      </c>
      <c r="L443" s="4">
        <f t="shared" si="239"/>
        <v>1.0131865736704446</v>
      </c>
      <c r="M443" s="4">
        <f t="shared" si="240"/>
        <v>1.0144658753709199</v>
      </c>
      <c r="N443" s="4">
        <f t="shared" si="241"/>
        <v>1.0828940432261467</v>
      </c>
      <c r="O443" s="4">
        <f t="shared" si="242"/>
        <v>1.0841512890982856</v>
      </c>
      <c r="P443" s="4">
        <f t="shared" si="243"/>
        <v>1.0857984017944764</v>
      </c>
      <c r="Q443" s="4">
        <f t="shared" si="244"/>
        <v>1.0501364138587117</v>
      </c>
      <c r="R443" s="5">
        <f t="shared" si="247"/>
        <v>0</v>
      </c>
      <c r="S443" s="3" t="str">
        <f t="shared" si="248"/>
        <v/>
      </c>
      <c r="T443" s="3" t="str">
        <f t="shared" si="249"/>
        <v/>
      </c>
      <c r="U443" s="5">
        <f t="shared" si="250"/>
        <v>0</v>
      </c>
      <c r="V443" s="3" t="str">
        <f t="shared" si="251"/>
        <v/>
      </c>
      <c r="W443" s="3" t="str">
        <f t="shared" si="252"/>
        <v/>
      </c>
      <c r="X443" s="5">
        <f t="shared" si="245"/>
        <v>1</v>
      </c>
      <c r="Y443" s="3">
        <f t="shared" si="253"/>
        <v>90.46</v>
      </c>
      <c r="Z443" s="3">
        <f t="shared" si="254"/>
        <v>83.49</v>
      </c>
      <c r="AA443" s="5" t="str">
        <f t="shared" si="246"/>
        <v>SELL BRENT, BUY WTI</v>
      </c>
      <c r="AB443" s="5" t="str">
        <f t="shared" si="271"/>
        <v xml:space="preserve"> </v>
      </c>
      <c r="AC443" s="5">
        <f t="shared" si="255"/>
        <v>0</v>
      </c>
      <c r="AD443" s="3" t="str">
        <f t="shared" si="256"/>
        <v/>
      </c>
      <c r="AE443" s="3" t="str">
        <f t="shared" si="257"/>
        <v/>
      </c>
      <c r="AF443" s="11">
        <f t="shared" si="258"/>
        <v>0</v>
      </c>
      <c r="AG443" s="3" t="str">
        <f t="shared" si="259"/>
        <v/>
      </c>
      <c r="AH443" s="3" t="str">
        <f t="shared" si="260"/>
        <v/>
      </c>
      <c r="AI443" s="11">
        <f t="shared" si="261"/>
        <v>0</v>
      </c>
      <c r="AJ443" s="11" t="str">
        <f t="shared" si="262"/>
        <v/>
      </c>
      <c r="AK443" s="11" t="str">
        <f t="shared" si="263"/>
        <v/>
      </c>
      <c r="AL443" s="11">
        <f t="shared" si="264"/>
        <v>0</v>
      </c>
      <c r="AM443" s="11" t="str">
        <f t="shared" si="265"/>
        <v/>
      </c>
      <c r="AN443" s="11" t="str">
        <f t="shared" si="266"/>
        <v/>
      </c>
      <c r="AO443" s="4">
        <f t="shared" si="267"/>
        <v>1.0726482213438735</v>
      </c>
      <c r="AP443" s="169"/>
      <c r="AQ443" s="170">
        <f t="shared" si="268"/>
        <v>0</v>
      </c>
      <c r="AR443" s="170">
        <f t="shared" si="233"/>
        <v>0</v>
      </c>
      <c r="AS443" s="7"/>
      <c r="AT443" s="4">
        <f t="shared" si="269"/>
        <v>1.0943178823811235</v>
      </c>
      <c r="AU443" s="4">
        <f>IF(I444&gt;MIN($I$441:I443), MIN($AT$441:AT443),AT444)</f>
        <v>1.0903764593757448</v>
      </c>
      <c r="AV443" s="5">
        <f t="shared" si="270"/>
        <v>1</v>
      </c>
      <c r="AW443" s="11">
        <f t="shared" si="272"/>
        <v>0</v>
      </c>
    </row>
    <row r="444" spans="5:49" x14ac:dyDescent="0.25">
      <c r="E444" s="3">
        <v>85.03</v>
      </c>
      <c r="F444" s="3">
        <v>78.739999999999995</v>
      </c>
      <c r="G444" s="13">
        <f t="shared" si="234"/>
        <v>2.6188752111996116E-2</v>
      </c>
      <c r="H444" s="13">
        <f t="shared" si="235"/>
        <v>2.6463303350280354E-2</v>
      </c>
      <c r="I444" s="4">
        <f t="shared" si="236"/>
        <v>1.0798831597663197</v>
      </c>
      <c r="J444" s="5">
        <f t="shared" si="237"/>
        <v>53</v>
      </c>
      <c r="K444" s="4">
        <f t="shared" si="238"/>
        <v>1.0103997400064997</v>
      </c>
      <c r="L444" s="4">
        <f t="shared" si="239"/>
        <v>1.0131865736704446</v>
      </c>
      <c r="M444" s="4">
        <f t="shared" si="240"/>
        <v>1.0144658753709199</v>
      </c>
      <c r="N444" s="4">
        <f t="shared" si="241"/>
        <v>1.0828940432261467</v>
      </c>
      <c r="O444" s="4">
        <f t="shared" si="242"/>
        <v>1.0841512890982856</v>
      </c>
      <c r="P444" s="4">
        <f t="shared" si="243"/>
        <v>1.0857984017944764</v>
      </c>
      <c r="Q444" s="4">
        <f t="shared" si="244"/>
        <v>1.0501364138587117</v>
      </c>
      <c r="R444" s="5">
        <f t="shared" si="247"/>
        <v>0</v>
      </c>
      <c r="S444" s="3" t="str">
        <f t="shared" si="248"/>
        <v/>
      </c>
      <c r="T444" s="3" t="str">
        <f t="shared" si="249"/>
        <v/>
      </c>
      <c r="U444" s="5">
        <f t="shared" si="250"/>
        <v>0</v>
      </c>
      <c r="V444" s="3" t="str">
        <f t="shared" si="251"/>
        <v/>
      </c>
      <c r="W444" s="3" t="str">
        <f t="shared" si="252"/>
        <v/>
      </c>
      <c r="X444" s="5">
        <f t="shared" si="245"/>
        <v>0</v>
      </c>
      <c r="Y444" s="3" t="str">
        <f t="shared" si="253"/>
        <v/>
      </c>
      <c r="Z444" s="3" t="str">
        <f t="shared" si="254"/>
        <v/>
      </c>
      <c r="AA444" s="5" t="str">
        <f t="shared" si="246"/>
        <v>No action</v>
      </c>
      <c r="AB444" s="5" t="str">
        <f t="shared" si="271"/>
        <v>No action</v>
      </c>
      <c r="AC444" s="5">
        <f t="shared" si="255"/>
        <v>0</v>
      </c>
      <c r="AD444" s="3" t="str">
        <f t="shared" si="256"/>
        <v/>
      </c>
      <c r="AE444" s="3" t="str">
        <f t="shared" si="257"/>
        <v/>
      </c>
      <c r="AF444" s="11">
        <f t="shared" si="258"/>
        <v>0</v>
      </c>
      <c r="AG444" s="3" t="str">
        <f t="shared" si="259"/>
        <v/>
      </c>
      <c r="AH444" s="3" t="str">
        <f t="shared" si="260"/>
        <v/>
      </c>
      <c r="AI444" s="11">
        <f t="shared" si="261"/>
        <v>0</v>
      </c>
      <c r="AJ444" s="11" t="str">
        <f t="shared" si="262"/>
        <v/>
      </c>
      <c r="AK444" s="11" t="str">
        <f t="shared" si="263"/>
        <v/>
      </c>
      <c r="AL444" s="11">
        <f t="shared" si="264"/>
        <v>0</v>
      </c>
      <c r="AM444" s="11" t="str">
        <f t="shared" si="265"/>
        <v/>
      </c>
      <c r="AN444" s="11" t="str">
        <f t="shared" si="266"/>
        <v/>
      </c>
      <c r="AO444" s="4">
        <f t="shared" si="267"/>
        <v>1.0690843281686564</v>
      </c>
      <c r="AP444" s="169"/>
      <c r="AQ444" s="170">
        <f t="shared" si="268"/>
        <v>0</v>
      </c>
      <c r="AR444" s="170">
        <f t="shared" si="233"/>
        <v>0</v>
      </c>
      <c r="AS444" s="7"/>
      <c r="AT444" s="4">
        <f t="shared" si="269"/>
        <v>1.0906819913639829</v>
      </c>
      <c r="AU444" s="4">
        <f>IF(I445&gt;MIN($I$441:I444), MIN($AT$441:AT444),AT445)</f>
        <v>1.0903764593757448</v>
      </c>
      <c r="AV444" s="5">
        <f t="shared" si="270"/>
        <v>0</v>
      </c>
      <c r="AW444" s="11">
        <f t="shared" si="272"/>
        <v>0</v>
      </c>
    </row>
    <row r="445" spans="5:49" x14ac:dyDescent="0.25">
      <c r="E445" s="3">
        <v>82.86</v>
      </c>
      <c r="F445" s="3">
        <v>76.709999999999994</v>
      </c>
      <c r="G445" s="13">
        <f t="shared" si="234"/>
        <v>-2.3683280311064037E-2</v>
      </c>
      <c r="H445" s="13">
        <f t="shared" si="235"/>
        <v>-2.2802547770700676E-2</v>
      </c>
      <c r="I445" s="4">
        <f t="shared" si="236"/>
        <v>1.0801720766523271</v>
      </c>
      <c r="J445" s="5">
        <f t="shared" si="237"/>
        <v>52</v>
      </c>
      <c r="K445" s="4">
        <f t="shared" si="238"/>
        <v>1.0103997400064997</v>
      </c>
      <c r="L445" s="4">
        <f t="shared" si="239"/>
        <v>1.0131865736704446</v>
      </c>
      <c r="M445" s="4">
        <f t="shared" si="240"/>
        <v>1.0144658753709199</v>
      </c>
      <c r="N445" s="4">
        <f t="shared" si="241"/>
        <v>1.0828940432261467</v>
      </c>
      <c r="O445" s="4">
        <f t="shared" si="242"/>
        <v>1.0841512890982856</v>
      </c>
      <c r="P445" s="4">
        <f t="shared" si="243"/>
        <v>1.0857984017944764</v>
      </c>
      <c r="Q445" s="4">
        <f t="shared" si="244"/>
        <v>1.0501364138587117</v>
      </c>
      <c r="R445" s="5">
        <f t="shared" si="247"/>
        <v>0</v>
      </c>
      <c r="S445" s="3" t="str">
        <f t="shared" si="248"/>
        <v/>
      </c>
      <c r="T445" s="3" t="str">
        <f t="shared" si="249"/>
        <v/>
      </c>
      <c r="U445" s="5">
        <f t="shared" si="250"/>
        <v>0</v>
      </c>
      <c r="V445" s="3" t="str">
        <f t="shared" si="251"/>
        <v/>
      </c>
      <c r="W445" s="3" t="str">
        <f t="shared" si="252"/>
        <v/>
      </c>
      <c r="X445" s="5">
        <f t="shared" si="245"/>
        <v>0</v>
      </c>
      <c r="Y445" s="3" t="str">
        <f t="shared" si="253"/>
        <v/>
      </c>
      <c r="Z445" s="3" t="str">
        <f t="shared" si="254"/>
        <v/>
      </c>
      <c r="AA445" s="5" t="str">
        <f t="shared" si="246"/>
        <v>No action</v>
      </c>
      <c r="AB445" s="5" t="str">
        <f t="shared" si="271"/>
        <v xml:space="preserve"> </v>
      </c>
      <c r="AC445" s="5">
        <f t="shared" si="255"/>
        <v>0</v>
      </c>
      <c r="AD445" s="3" t="str">
        <f t="shared" si="256"/>
        <v/>
      </c>
      <c r="AE445" s="3" t="str">
        <f t="shared" si="257"/>
        <v/>
      </c>
      <c r="AF445" s="11">
        <f t="shared" si="258"/>
        <v>0</v>
      </c>
      <c r="AG445" s="3" t="str">
        <f t="shared" si="259"/>
        <v/>
      </c>
      <c r="AH445" s="3" t="str">
        <f t="shared" si="260"/>
        <v/>
      </c>
      <c r="AI445" s="11">
        <f t="shared" si="261"/>
        <v>0</v>
      </c>
      <c r="AJ445" s="11" t="str">
        <f t="shared" si="262"/>
        <v/>
      </c>
      <c r="AK445" s="11" t="str">
        <f t="shared" si="263"/>
        <v/>
      </c>
      <c r="AL445" s="11">
        <f t="shared" si="264"/>
        <v>0</v>
      </c>
      <c r="AM445" s="11" t="str">
        <f t="shared" si="265"/>
        <v/>
      </c>
      <c r="AN445" s="11" t="str">
        <f t="shared" si="266"/>
        <v/>
      </c>
      <c r="AO445" s="4">
        <f t="shared" si="267"/>
        <v>1.0693703558858039</v>
      </c>
      <c r="AP445" s="169"/>
      <c r="AQ445" s="170">
        <f t="shared" si="268"/>
        <v>0</v>
      </c>
      <c r="AR445" s="170">
        <f t="shared" si="233"/>
        <v>0</v>
      </c>
      <c r="AS445" s="7"/>
      <c r="AT445" s="4">
        <f t="shared" si="269"/>
        <v>1.0909737974188503</v>
      </c>
      <c r="AU445" s="4">
        <f>IF(I446&gt;MIN($I$441:I445), MIN($AT$441:AT445),AT446)</f>
        <v>1.0903764593757448</v>
      </c>
      <c r="AV445" s="5">
        <f t="shared" si="270"/>
        <v>0</v>
      </c>
      <c r="AW445" s="11">
        <f t="shared" si="272"/>
        <v>0</v>
      </c>
    </row>
    <row r="446" spans="5:49" x14ac:dyDescent="0.25">
      <c r="E446" s="3">
        <v>84.87</v>
      </c>
      <c r="F446" s="3">
        <v>78.5</v>
      </c>
      <c r="G446" s="13">
        <f t="shared" si="234"/>
        <v>-3.6115843270868697E-2</v>
      </c>
      <c r="H446" s="13">
        <f t="shared" si="235"/>
        <v>-4.4430919050517437E-2</v>
      </c>
      <c r="I446" s="4">
        <f t="shared" si="236"/>
        <v>1.0811464968152866</v>
      </c>
      <c r="J446" s="5">
        <f t="shared" si="237"/>
        <v>48</v>
      </c>
      <c r="K446" s="4">
        <f t="shared" si="238"/>
        <v>1.0103997400064997</v>
      </c>
      <c r="L446" s="4">
        <f t="shared" si="239"/>
        <v>1.0131865736704446</v>
      </c>
      <c r="M446" s="4">
        <f t="shared" si="240"/>
        <v>1.0144658753709199</v>
      </c>
      <c r="N446" s="4">
        <f t="shared" si="241"/>
        <v>1.0828940432261467</v>
      </c>
      <c r="O446" s="4">
        <f t="shared" si="242"/>
        <v>1.0841512890982856</v>
      </c>
      <c r="P446" s="4">
        <f t="shared" si="243"/>
        <v>1.0857984017944764</v>
      </c>
      <c r="Q446" s="4">
        <f t="shared" si="244"/>
        <v>1.0501364138587117</v>
      </c>
      <c r="R446" s="5">
        <f t="shared" si="247"/>
        <v>0</v>
      </c>
      <c r="S446" s="3" t="str">
        <f t="shared" si="248"/>
        <v/>
      </c>
      <c r="T446" s="3" t="str">
        <f t="shared" si="249"/>
        <v/>
      </c>
      <c r="U446" s="5">
        <f t="shared" si="250"/>
        <v>0</v>
      </c>
      <c r="V446" s="3" t="str">
        <f t="shared" si="251"/>
        <v/>
      </c>
      <c r="W446" s="3" t="str">
        <f t="shared" si="252"/>
        <v/>
      </c>
      <c r="X446" s="5">
        <f t="shared" si="245"/>
        <v>0</v>
      </c>
      <c r="Y446" s="3" t="str">
        <f t="shared" si="253"/>
        <v/>
      </c>
      <c r="Z446" s="3" t="str">
        <f t="shared" si="254"/>
        <v/>
      </c>
      <c r="AA446" s="5" t="str">
        <f t="shared" si="246"/>
        <v>No action</v>
      </c>
      <c r="AB446" s="5" t="str">
        <f t="shared" si="271"/>
        <v xml:space="preserve"> </v>
      </c>
      <c r="AC446" s="5">
        <f t="shared" si="255"/>
        <v>0</v>
      </c>
      <c r="AD446" s="3" t="str">
        <f t="shared" si="256"/>
        <v/>
      </c>
      <c r="AE446" s="3" t="str">
        <f t="shared" si="257"/>
        <v/>
      </c>
      <c r="AF446" s="11">
        <f t="shared" si="258"/>
        <v>0</v>
      </c>
      <c r="AG446" s="3" t="str">
        <f t="shared" si="259"/>
        <v/>
      </c>
      <c r="AH446" s="3" t="str">
        <f t="shared" si="260"/>
        <v/>
      </c>
      <c r="AI446" s="11">
        <f t="shared" si="261"/>
        <v>0</v>
      </c>
      <c r="AJ446" s="11" t="str">
        <f t="shared" si="262"/>
        <v/>
      </c>
      <c r="AK446" s="11" t="str">
        <f t="shared" si="263"/>
        <v/>
      </c>
      <c r="AL446" s="11">
        <f t="shared" si="264"/>
        <v>0</v>
      </c>
      <c r="AM446" s="11" t="str">
        <f t="shared" si="265"/>
        <v/>
      </c>
      <c r="AN446" s="11" t="str">
        <f t="shared" si="266"/>
        <v/>
      </c>
      <c r="AO446" s="4">
        <f t="shared" si="267"/>
        <v>1.0703350318471339</v>
      </c>
      <c r="AP446" s="169"/>
      <c r="AQ446" s="170">
        <f t="shared" si="268"/>
        <v>0</v>
      </c>
      <c r="AR446" s="170">
        <f t="shared" si="233"/>
        <v>0</v>
      </c>
      <c r="AS446" s="7"/>
      <c r="AT446" s="4">
        <f t="shared" si="269"/>
        <v>1.0919579617834394</v>
      </c>
      <c r="AU446" s="4">
        <f>IF(I447&gt;MIN($I$441:I446), MIN($AT$441:AT446),AT447)</f>
        <v>1.0825380401704199</v>
      </c>
      <c r="AV446" s="5">
        <f t="shared" si="270"/>
        <v>0</v>
      </c>
      <c r="AW446" s="11">
        <f t="shared" si="272"/>
        <v>0</v>
      </c>
    </row>
    <row r="447" spans="5:49" x14ac:dyDescent="0.25">
      <c r="E447" s="3">
        <v>88.05</v>
      </c>
      <c r="F447" s="3">
        <v>82.15</v>
      </c>
      <c r="G447" s="13">
        <f t="shared" si="234"/>
        <v>9.9793530626288707E-3</v>
      </c>
      <c r="H447" s="13">
        <f t="shared" si="235"/>
        <v>1.1325864828265475E-2</v>
      </c>
      <c r="I447" s="4">
        <f t="shared" si="236"/>
        <v>1.071819841752891</v>
      </c>
      <c r="J447" s="5">
        <f t="shared" si="237"/>
        <v>104</v>
      </c>
      <c r="K447" s="4">
        <f t="shared" si="238"/>
        <v>1.0103997400064997</v>
      </c>
      <c r="L447" s="4">
        <f t="shared" si="239"/>
        <v>1.0131865736704446</v>
      </c>
      <c r="M447" s="4">
        <f t="shared" si="240"/>
        <v>1.0144658753709199</v>
      </c>
      <c r="N447" s="4">
        <f t="shared" si="241"/>
        <v>1.0828940432261467</v>
      </c>
      <c r="O447" s="4">
        <f t="shared" si="242"/>
        <v>1.0841512890982856</v>
      </c>
      <c r="P447" s="4">
        <f t="shared" si="243"/>
        <v>1.0857984017944764</v>
      </c>
      <c r="Q447" s="4">
        <f t="shared" si="244"/>
        <v>1.0501364138587117</v>
      </c>
      <c r="R447" s="5">
        <f t="shared" si="247"/>
        <v>0</v>
      </c>
      <c r="S447" s="3" t="str">
        <f t="shared" si="248"/>
        <v/>
      </c>
      <c r="T447" s="3" t="str">
        <f t="shared" si="249"/>
        <v/>
      </c>
      <c r="U447" s="5">
        <f t="shared" si="250"/>
        <v>0</v>
      </c>
      <c r="V447" s="3" t="str">
        <f t="shared" si="251"/>
        <v/>
      </c>
      <c r="W447" s="3" t="str">
        <f t="shared" si="252"/>
        <v/>
      </c>
      <c r="X447" s="5">
        <f t="shared" si="245"/>
        <v>0</v>
      </c>
      <c r="Y447" s="3" t="str">
        <f t="shared" si="253"/>
        <v/>
      </c>
      <c r="Z447" s="3" t="str">
        <f t="shared" si="254"/>
        <v/>
      </c>
      <c r="AA447" s="5" t="str">
        <f t="shared" si="246"/>
        <v>No action</v>
      </c>
      <c r="AB447" s="5" t="str">
        <f t="shared" si="271"/>
        <v xml:space="preserve"> </v>
      </c>
      <c r="AC447" s="5">
        <f t="shared" si="255"/>
        <v>0</v>
      </c>
      <c r="AD447" s="3" t="str">
        <f t="shared" si="256"/>
        <v/>
      </c>
      <c r="AE447" s="3" t="str">
        <f t="shared" si="257"/>
        <v/>
      </c>
      <c r="AF447" s="11">
        <f t="shared" si="258"/>
        <v>0</v>
      </c>
      <c r="AG447" s="3" t="str">
        <f t="shared" si="259"/>
        <v/>
      </c>
      <c r="AH447" s="3" t="str">
        <f t="shared" si="260"/>
        <v/>
      </c>
      <c r="AI447" s="11">
        <f t="shared" si="261"/>
        <v>0</v>
      </c>
      <c r="AJ447" s="11" t="str">
        <f t="shared" si="262"/>
        <v/>
      </c>
      <c r="AK447" s="11" t="str">
        <f t="shared" si="263"/>
        <v/>
      </c>
      <c r="AL447" s="11">
        <f t="shared" si="264"/>
        <v>0</v>
      </c>
      <c r="AM447" s="11" t="str">
        <f t="shared" si="265"/>
        <v/>
      </c>
      <c r="AN447" s="11" t="str">
        <f t="shared" si="266"/>
        <v/>
      </c>
      <c r="AO447" s="4">
        <f t="shared" si="267"/>
        <v>1.0611016433353622</v>
      </c>
      <c r="AP447" s="169"/>
      <c r="AQ447" s="170">
        <f t="shared" si="268"/>
        <v>0</v>
      </c>
      <c r="AR447" s="170">
        <f t="shared" si="233"/>
        <v>0</v>
      </c>
      <c r="AS447" s="7"/>
      <c r="AT447" s="4">
        <f t="shared" si="269"/>
        <v>1.0825380401704199</v>
      </c>
      <c r="AU447" s="4">
        <f>IF(I448&gt;MIN($I$441:I447), MIN($AT$441:AT447),AT448)</f>
        <v>1.0825380401704199</v>
      </c>
      <c r="AV447" s="5">
        <f t="shared" si="270"/>
        <v>0</v>
      </c>
      <c r="AW447" s="11">
        <f t="shared" si="272"/>
        <v>0</v>
      </c>
    </row>
    <row r="448" spans="5:49" x14ac:dyDescent="0.25">
      <c r="E448" s="3">
        <v>87.18</v>
      </c>
      <c r="F448" s="3">
        <v>81.23</v>
      </c>
      <c r="G448" s="13">
        <f t="shared" si="234"/>
        <v>2.3960535588442688E-2</v>
      </c>
      <c r="H448" s="13">
        <f t="shared" si="235"/>
        <v>2.1889545854824721E-2</v>
      </c>
      <c r="I448" s="4">
        <f t="shared" si="236"/>
        <v>1.0732487997045428</v>
      </c>
      <c r="J448" s="5">
        <f t="shared" si="237"/>
        <v>94</v>
      </c>
      <c r="K448" s="4">
        <f t="shared" si="238"/>
        <v>1.0103997400064997</v>
      </c>
      <c r="L448" s="4">
        <f t="shared" si="239"/>
        <v>1.0131865736704446</v>
      </c>
      <c r="M448" s="4">
        <f t="shared" si="240"/>
        <v>1.0144658753709199</v>
      </c>
      <c r="N448" s="4">
        <f t="shared" si="241"/>
        <v>1.0828940432261467</v>
      </c>
      <c r="O448" s="4">
        <f t="shared" si="242"/>
        <v>1.0841512890982856</v>
      </c>
      <c r="P448" s="4">
        <f t="shared" si="243"/>
        <v>1.0857984017944764</v>
      </c>
      <c r="Q448" s="4">
        <f t="shared" si="244"/>
        <v>1.0501364138587117</v>
      </c>
      <c r="R448" s="5">
        <f t="shared" si="247"/>
        <v>0</v>
      </c>
      <c r="S448" s="3" t="str">
        <f t="shared" si="248"/>
        <v/>
      </c>
      <c r="T448" s="3" t="str">
        <f t="shared" si="249"/>
        <v/>
      </c>
      <c r="U448" s="5">
        <f t="shared" si="250"/>
        <v>0</v>
      </c>
      <c r="V448" s="3" t="str">
        <f t="shared" si="251"/>
        <v/>
      </c>
      <c r="W448" s="3" t="str">
        <f t="shared" si="252"/>
        <v/>
      </c>
      <c r="X448" s="5">
        <f t="shared" si="245"/>
        <v>0</v>
      </c>
      <c r="Y448" s="3" t="str">
        <f t="shared" si="253"/>
        <v/>
      </c>
      <c r="Z448" s="3" t="str">
        <f t="shared" si="254"/>
        <v/>
      </c>
      <c r="AA448" s="5" t="str">
        <f t="shared" si="246"/>
        <v>No action</v>
      </c>
      <c r="AB448" s="5" t="str">
        <f t="shared" si="271"/>
        <v xml:space="preserve"> </v>
      </c>
      <c r="AC448" s="5">
        <f t="shared" si="255"/>
        <v>0</v>
      </c>
      <c r="AD448" s="3" t="str">
        <f t="shared" si="256"/>
        <v/>
      </c>
      <c r="AE448" s="3" t="str">
        <f t="shared" si="257"/>
        <v/>
      </c>
      <c r="AF448" s="11">
        <f t="shared" si="258"/>
        <v>0</v>
      </c>
      <c r="AG448" s="3" t="str">
        <f t="shared" si="259"/>
        <v/>
      </c>
      <c r="AH448" s="3" t="str">
        <f t="shared" si="260"/>
        <v/>
      </c>
      <c r="AI448" s="11">
        <f t="shared" si="261"/>
        <v>0</v>
      </c>
      <c r="AJ448" s="11" t="str">
        <f t="shared" si="262"/>
        <v/>
      </c>
      <c r="AK448" s="11" t="str">
        <f t="shared" si="263"/>
        <v/>
      </c>
      <c r="AL448" s="11">
        <f t="shared" si="264"/>
        <v>0</v>
      </c>
      <c r="AM448" s="11" t="str">
        <f t="shared" si="265"/>
        <v/>
      </c>
      <c r="AN448" s="11" t="str">
        <f t="shared" si="266"/>
        <v/>
      </c>
      <c r="AO448" s="4">
        <f t="shared" si="267"/>
        <v>1.0625163117074974</v>
      </c>
      <c r="AP448" s="169"/>
      <c r="AQ448" s="170">
        <f t="shared" si="268"/>
        <v>0</v>
      </c>
      <c r="AR448" s="170">
        <f t="shared" si="233"/>
        <v>0</v>
      </c>
      <c r="AS448" s="7"/>
      <c r="AT448" s="4">
        <f t="shared" si="269"/>
        <v>1.0839812877015882</v>
      </c>
      <c r="AU448" s="4">
        <f>IF(I449&gt;MIN($I$441:I448), MIN($AT$441:AT448),AT449)</f>
        <v>1.0817889042646875</v>
      </c>
      <c r="AV448" s="5">
        <f t="shared" si="270"/>
        <v>0</v>
      </c>
      <c r="AW448" s="11">
        <f t="shared" si="272"/>
        <v>0</v>
      </c>
    </row>
    <row r="449" spans="5:49" x14ac:dyDescent="0.25">
      <c r="E449" s="3">
        <v>85.14</v>
      </c>
      <c r="F449" s="3">
        <v>79.489999999999995</v>
      </c>
      <c r="G449" s="13">
        <f t="shared" si="234"/>
        <v>-4.1863605671843329E-2</v>
      </c>
      <c r="H449" s="13">
        <f t="shared" si="235"/>
        <v>-4.9503766590936249E-2</v>
      </c>
      <c r="I449" s="4">
        <f t="shared" si="236"/>
        <v>1.071078123034344</v>
      </c>
      <c r="J449" s="5">
        <f t="shared" si="237"/>
        <v>116</v>
      </c>
      <c r="K449" s="4">
        <f t="shared" si="238"/>
        <v>1.0103997400064997</v>
      </c>
      <c r="L449" s="4">
        <f t="shared" si="239"/>
        <v>1.0131865736704446</v>
      </c>
      <c r="M449" s="4">
        <f t="shared" si="240"/>
        <v>1.0144658753709199</v>
      </c>
      <c r="N449" s="4">
        <f t="shared" si="241"/>
        <v>1.0828940432261467</v>
      </c>
      <c r="O449" s="4">
        <f t="shared" si="242"/>
        <v>1.0841512890982856</v>
      </c>
      <c r="P449" s="4">
        <f t="shared" si="243"/>
        <v>1.0857984017944764</v>
      </c>
      <c r="Q449" s="4">
        <f t="shared" si="244"/>
        <v>1.0501364138587117</v>
      </c>
      <c r="R449" s="5">
        <f t="shared" si="247"/>
        <v>0</v>
      </c>
      <c r="S449" s="3" t="str">
        <f t="shared" si="248"/>
        <v/>
      </c>
      <c r="T449" s="3" t="str">
        <f t="shared" si="249"/>
        <v/>
      </c>
      <c r="U449" s="5">
        <f t="shared" si="250"/>
        <v>0</v>
      </c>
      <c r="V449" s="3" t="str">
        <f t="shared" si="251"/>
        <v/>
      </c>
      <c r="W449" s="3" t="str">
        <f t="shared" si="252"/>
        <v/>
      </c>
      <c r="X449" s="5">
        <f t="shared" si="245"/>
        <v>0</v>
      </c>
      <c r="Y449" s="3" t="str">
        <f t="shared" si="253"/>
        <v/>
      </c>
      <c r="Z449" s="3" t="str">
        <f t="shared" si="254"/>
        <v/>
      </c>
      <c r="AA449" s="5" t="str">
        <f t="shared" si="246"/>
        <v>No action</v>
      </c>
      <c r="AB449" s="5" t="str">
        <f t="shared" si="271"/>
        <v xml:space="preserve"> </v>
      </c>
      <c r="AC449" s="5">
        <f t="shared" si="255"/>
        <v>0</v>
      </c>
      <c r="AD449" s="3" t="str">
        <f t="shared" si="256"/>
        <v/>
      </c>
      <c r="AE449" s="3" t="str">
        <f t="shared" si="257"/>
        <v/>
      </c>
      <c r="AF449" s="11">
        <f t="shared" si="258"/>
        <v>0</v>
      </c>
      <c r="AG449" s="3" t="str">
        <f t="shared" si="259"/>
        <v/>
      </c>
      <c r="AH449" s="3" t="str">
        <f t="shared" si="260"/>
        <v/>
      </c>
      <c r="AI449" s="11">
        <f t="shared" si="261"/>
        <v>0</v>
      </c>
      <c r="AJ449" s="11" t="str">
        <f t="shared" si="262"/>
        <v/>
      </c>
      <c r="AK449" s="11" t="str">
        <f t="shared" si="263"/>
        <v/>
      </c>
      <c r="AL449" s="11">
        <f t="shared" si="264"/>
        <v>0</v>
      </c>
      <c r="AM449" s="11" t="str">
        <f t="shared" si="265"/>
        <v/>
      </c>
      <c r="AN449" s="11" t="str">
        <f t="shared" si="266"/>
        <v/>
      </c>
      <c r="AO449" s="4">
        <f t="shared" si="267"/>
        <v>1.0603673418040005</v>
      </c>
      <c r="AP449" s="169"/>
      <c r="AQ449" s="170">
        <f t="shared" si="268"/>
        <v>0</v>
      </c>
      <c r="AR449" s="170">
        <f t="shared" si="233"/>
        <v>0</v>
      </c>
      <c r="AS449" s="7"/>
      <c r="AT449" s="4">
        <f t="shared" si="269"/>
        <v>1.0817889042646875</v>
      </c>
      <c r="AU449" s="4">
        <f>IF(I450&gt;MIN($I$441:I449), MIN($AT$441:AT449),AT450)</f>
        <v>1.0731627406433097</v>
      </c>
      <c r="AV449" s="5">
        <f t="shared" si="270"/>
        <v>0</v>
      </c>
      <c r="AW449" s="11">
        <f t="shared" si="272"/>
        <v>0</v>
      </c>
    </row>
    <row r="450" spans="5:49" x14ac:dyDescent="0.25">
      <c r="E450" s="3">
        <v>88.86</v>
      </c>
      <c r="F450" s="3">
        <v>83.63</v>
      </c>
      <c r="G450" s="13">
        <f t="shared" si="234"/>
        <v>-3.202614379084967E-2</v>
      </c>
      <c r="H450" s="13">
        <f t="shared" si="235"/>
        <v>-3.3402681460933947E-2</v>
      </c>
      <c r="I450" s="4">
        <f t="shared" si="236"/>
        <v>1.062537366973574</v>
      </c>
      <c r="J450" s="5">
        <f t="shared" si="237"/>
        <v>246</v>
      </c>
      <c r="K450" s="4">
        <f t="shared" si="238"/>
        <v>1.0103997400064997</v>
      </c>
      <c r="L450" s="4">
        <f t="shared" si="239"/>
        <v>1.0131865736704446</v>
      </c>
      <c r="M450" s="4">
        <f t="shared" si="240"/>
        <v>1.0144658753709199</v>
      </c>
      <c r="N450" s="4">
        <f t="shared" si="241"/>
        <v>1.0828940432261467</v>
      </c>
      <c r="O450" s="4">
        <f t="shared" si="242"/>
        <v>1.0841512890982856</v>
      </c>
      <c r="P450" s="4">
        <f t="shared" si="243"/>
        <v>1.0857984017944764</v>
      </c>
      <c r="Q450" s="4">
        <f t="shared" si="244"/>
        <v>1.0501364138587117</v>
      </c>
      <c r="R450" s="5">
        <f t="shared" si="247"/>
        <v>0</v>
      </c>
      <c r="S450" s="3" t="str">
        <f t="shared" si="248"/>
        <v/>
      </c>
      <c r="T450" s="3" t="str">
        <f t="shared" si="249"/>
        <v/>
      </c>
      <c r="U450" s="5">
        <f t="shared" si="250"/>
        <v>0</v>
      </c>
      <c r="V450" s="3" t="str">
        <f t="shared" si="251"/>
        <v/>
      </c>
      <c r="W450" s="3" t="str">
        <f t="shared" si="252"/>
        <v/>
      </c>
      <c r="X450" s="5">
        <f t="shared" si="245"/>
        <v>0</v>
      </c>
      <c r="Y450" s="3" t="str">
        <f t="shared" si="253"/>
        <v/>
      </c>
      <c r="Z450" s="3" t="str">
        <f t="shared" si="254"/>
        <v/>
      </c>
      <c r="AA450" s="5" t="str">
        <f t="shared" si="246"/>
        <v>No action</v>
      </c>
      <c r="AB450" s="5" t="str">
        <f t="shared" si="271"/>
        <v xml:space="preserve"> </v>
      </c>
      <c r="AC450" s="5">
        <f t="shared" si="255"/>
        <v>0</v>
      </c>
      <c r="AD450" s="3" t="str">
        <f t="shared" si="256"/>
        <v/>
      </c>
      <c r="AE450" s="3" t="str">
        <f t="shared" si="257"/>
        <v/>
      </c>
      <c r="AF450" s="11">
        <f t="shared" si="258"/>
        <v>0</v>
      </c>
      <c r="AG450" s="3" t="str">
        <f t="shared" si="259"/>
        <v/>
      </c>
      <c r="AH450" s="3" t="str">
        <f t="shared" si="260"/>
        <v/>
      </c>
      <c r="AI450" s="11">
        <f t="shared" si="261"/>
        <v>0</v>
      </c>
      <c r="AJ450" s="11" t="str">
        <f t="shared" si="262"/>
        <v/>
      </c>
      <c r="AK450" s="11" t="str">
        <f t="shared" si="263"/>
        <v/>
      </c>
      <c r="AL450" s="11">
        <f t="shared" si="264"/>
        <v>0</v>
      </c>
      <c r="AM450" s="11" t="str">
        <f t="shared" si="265"/>
        <v/>
      </c>
      <c r="AN450" s="11" t="str">
        <f t="shared" si="266"/>
        <v/>
      </c>
      <c r="AO450" s="4">
        <f t="shared" si="267"/>
        <v>1.0519119933038383</v>
      </c>
      <c r="AP450" s="169"/>
      <c r="AQ450" s="170">
        <f t="shared" si="268"/>
        <v>0</v>
      </c>
      <c r="AR450" s="170">
        <f t="shared" si="233"/>
        <v>0</v>
      </c>
      <c r="AS450" s="7"/>
      <c r="AT450" s="4">
        <f t="shared" si="269"/>
        <v>1.0731627406433097</v>
      </c>
      <c r="AU450" s="4">
        <f>IF(I451&gt;MIN($I$441:I450), MIN($AT$441:AT450),AT451)</f>
        <v>1.071636615811373</v>
      </c>
      <c r="AV450" s="5">
        <f t="shared" si="270"/>
        <v>0</v>
      </c>
      <c r="AW450" s="11">
        <f t="shared" si="272"/>
        <v>0</v>
      </c>
    </row>
    <row r="451" spans="5:49" x14ac:dyDescent="0.25">
      <c r="E451" s="3">
        <v>91.8</v>
      </c>
      <c r="F451" s="3">
        <v>86.52</v>
      </c>
      <c r="G451" s="13">
        <f t="shared" si="234"/>
        <v>-1.6814822748206115E-2</v>
      </c>
      <c r="H451" s="13">
        <f t="shared" si="235"/>
        <v>-1.4129443938012853E-2</v>
      </c>
      <c r="I451" s="4">
        <f t="shared" si="236"/>
        <v>1.0610263522884882</v>
      </c>
      <c r="J451" s="5">
        <f t="shared" si="237"/>
        <v>263</v>
      </c>
      <c r="K451" s="4">
        <f t="shared" si="238"/>
        <v>1.0103997400064997</v>
      </c>
      <c r="L451" s="4">
        <f t="shared" si="239"/>
        <v>1.0131865736704446</v>
      </c>
      <c r="M451" s="4">
        <f t="shared" si="240"/>
        <v>1.0144658753709199</v>
      </c>
      <c r="N451" s="4">
        <f t="shared" si="241"/>
        <v>1.0828940432261467</v>
      </c>
      <c r="O451" s="4">
        <f t="shared" si="242"/>
        <v>1.0841512890982856</v>
      </c>
      <c r="P451" s="4">
        <f t="shared" si="243"/>
        <v>1.0857984017944764</v>
      </c>
      <c r="Q451" s="4">
        <f t="shared" si="244"/>
        <v>1.0501364138587117</v>
      </c>
      <c r="R451" s="5">
        <f t="shared" si="247"/>
        <v>0</v>
      </c>
      <c r="S451" s="3" t="str">
        <f t="shared" si="248"/>
        <v/>
      </c>
      <c r="T451" s="3" t="str">
        <f t="shared" si="249"/>
        <v/>
      </c>
      <c r="U451" s="5">
        <f t="shared" si="250"/>
        <v>0</v>
      </c>
      <c r="V451" s="3" t="str">
        <f t="shared" si="251"/>
        <v/>
      </c>
      <c r="W451" s="3" t="str">
        <f t="shared" si="252"/>
        <v/>
      </c>
      <c r="X451" s="5">
        <f t="shared" si="245"/>
        <v>0</v>
      </c>
      <c r="Y451" s="3" t="str">
        <f t="shared" si="253"/>
        <v/>
      </c>
      <c r="Z451" s="3" t="str">
        <f t="shared" si="254"/>
        <v/>
      </c>
      <c r="AA451" s="5" t="str">
        <f t="shared" si="246"/>
        <v>No action</v>
      </c>
      <c r="AB451" s="5" t="str">
        <f t="shared" si="271"/>
        <v xml:space="preserve"> </v>
      </c>
      <c r="AC451" s="5">
        <f t="shared" si="255"/>
        <v>0</v>
      </c>
      <c r="AD451" s="3" t="str">
        <f t="shared" si="256"/>
        <v/>
      </c>
      <c r="AE451" s="3" t="str">
        <f t="shared" si="257"/>
        <v/>
      </c>
      <c r="AF451" s="11">
        <f t="shared" si="258"/>
        <v>0</v>
      </c>
      <c r="AG451" s="3" t="str">
        <f t="shared" si="259"/>
        <v/>
      </c>
      <c r="AH451" s="3" t="str">
        <f t="shared" si="260"/>
        <v/>
      </c>
      <c r="AI451" s="11">
        <f t="shared" si="261"/>
        <v>0</v>
      </c>
      <c r="AJ451" s="11" t="str">
        <f t="shared" si="262"/>
        <v/>
      </c>
      <c r="AK451" s="11" t="str">
        <f t="shared" si="263"/>
        <v/>
      </c>
      <c r="AL451" s="11">
        <f t="shared" si="264"/>
        <v>0</v>
      </c>
      <c r="AM451" s="11" t="str">
        <f t="shared" si="265"/>
        <v/>
      </c>
      <c r="AN451" s="11" t="str">
        <f t="shared" si="266"/>
        <v/>
      </c>
      <c r="AO451" s="4">
        <f t="shared" si="267"/>
        <v>1.0504160887656033</v>
      </c>
      <c r="AP451" s="169"/>
      <c r="AQ451" s="170">
        <f t="shared" si="268"/>
        <v>0</v>
      </c>
      <c r="AR451" s="170">
        <f t="shared" si="233"/>
        <v>0</v>
      </c>
      <c r="AS451" s="7"/>
      <c r="AT451" s="4">
        <f t="shared" si="269"/>
        <v>1.071636615811373</v>
      </c>
      <c r="AU451" s="4">
        <f>IF(I452&gt;MIN($I$441:I451), MIN($AT$441:AT451),AT452)</f>
        <v>1.071636615811373</v>
      </c>
      <c r="AV451" s="5">
        <f t="shared" si="270"/>
        <v>0</v>
      </c>
      <c r="AW451" s="11">
        <f t="shared" si="272"/>
        <v>0</v>
      </c>
    </row>
    <row r="452" spans="5:49" x14ac:dyDescent="0.25">
      <c r="E452" s="3">
        <v>93.37</v>
      </c>
      <c r="F452" s="3">
        <v>87.76</v>
      </c>
      <c r="G452" s="13">
        <f t="shared" si="234"/>
        <v>-1.1120525312433793E-2</v>
      </c>
      <c r="H452" s="13">
        <f t="shared" si="235"/>
        <v>-7.8010175240248447E-3</v>
      </c>
      <c r="I452" s="4">
        <f t="shared" si="236"/>
        <v>1.0639243391066544</v>
      </c>
      <c r="J452" s="5">
        <f t="shared" si="237"/>
        <v>230</v>
      </c>
      <c r="K452" s="4">
        <f t="shared" si="238"/>
        <v>1.0103997400064997</v>
      </c>
      <c r="L452" s="4">
        <f t="shared" si="239"/>
        <v>1.0131865736704446</v>
      </c>
      <c r="M452" s="4">
        <f t="shared" si="240"/>
        <v>1.0144658753709199</v>
      </c>
      <c r="N452" s="4">
        <f t="shared" si="241"/>
        <v>1.0828940432261467</v>
      </c>
      <c r="O452" s="4">
        <f t="shared" si="242"/>
        <v>1.0841512890982856</v>
      </c>
      <c r="P452" s="4">
        <f t="shared" si="243"/>
        <v>1.0857984017944764</v>
      </c>
      <c r="Q452" s="4">
        <f t="shared" si="244"/>
        <v>1.0501364138587117</v>
      </c>
      <c r="R452" s="5">
        <f t="shared" si="247"/>
        <v>0</v>
      </c>
      <c r="S452" s="3" t="str">
        <f t="shared" si="248"/>
        <v/>
      </c>
      <c r="T452" s="3" t="str">
        <f t="shared" si="249"/>
        <v/>
      </c>
      <c r="U452" s="5">
        <f t="shared" si="250"/>
        <v>0</v>
      </c>
      <c r="V452" s="3" t="str">
        <f t="shared" si="251"/>
        <v/>
      </c>
      <c r="W452" s="3" t="str">
        <f t="shared" si="252"/>
        <v/>
      </c>
      <c r="X452" s="5">
        <f t="shared" si="245"/>
        <v>0</v>
      </c>
      <c r="Y452" s="3" t="str">
        <f t="shared" si="253"/>
        <v/>
      </c>
      <c r="Z452" s="3" t="str">
        <f t="shared" si="254"/>
        <v/>
      </c>
      <c r="AA452" s="5" t="str">
        <f t="shared" si="246"/>
        <v>No action</v>
      </c>
      <c r="AB452" s="5" t="str">
        <f t="shared" si="271"/>
        <v xml:space="preserve"> </v>
      </c>
      <c r="AC452" s="5">
        <f t="shared" si="255"/>
        <v>0</v>
      </c>
      <c r="AD452" s="3" t="str">
        <f t="shared" si="256"/>
        <v/>
      </c>
      <c r="AE452" s="3" t="str">
        <f t="shared" si="257"/>
        <v/>
      </c>
      <c r="AF452" s="11">
        <f t="shared" si="258"/>
        <v>0</v>
      </c>
      <c r="AG452" s="3" t="str">
        <f t="shared" si="259"/>
        <v/>
      </c>
      <c r="AH452" s="3" t="str">
        <f t="shared" si="260"/>
        <v/>
      </c>
      <c r="AI452" s="11">
        <f t="shared" si="261"/>
        <v>0</v>
      </c>
      <c r="AJ452" s="11" t="str">
        <f t="shared" si="262"/>
        <v/>
      </c>
      <c r="AK452" s="11" t="str">
        <f t="shared" si="263"/>
        <v/>
      </c>
      <c r="AL452" s="11">
        <f t="shared" si="264"/>
        <v>0</v>
      </c>
      <c r="AM452" s="11" t="str">
        <f t="shared" si="265"/>
        <v/>
      </c>
      <c r="AN452" s="11" t="str">
        <f t="shared" si="266"/>
        <v/>
      </c>
      <c r="AO452" s="4">
        <f t="shared" si="267"/>
        <v>1.0532850957155879</v>
      </c>
      <c r="AP452" s="169"/>
      <c r="AQ452" s="170">
        <f t="shared" si="268"/>
        <v>0</v>
      </c>
      <c r="AR452" s="170">
        <f t="shared" si="233"/>
        <v>0</v>
      </c>
      <c r="AS452" s="7"/>
      <c r="AT452" s="4">
        <f t="shared" si="269"/>
        <v>1.0745635824977209</v>
      </c>
      <c r="AU452" s="4">
        <f>IF(I453&gt;MIN($I$441:I452), MIN($AT$441:AT452),AT453)</f>
        <v>1.071636615811373</v>
      </c>
      <c r="AV452" s="5">
        <f t="shared" si="270"/>
        <v>0</v>
      </c>
      <c r="AW452" s="11">
        <f t="shared" si="272"/>
        <v>0</v>
      </c>
    </row>
    <row r="453" spans="5:49" x14ac:dyDescent="0.25">
      <c r="E453" s="3">
        <v>94.42</v>
      </c>
      <c r="F453" s="3">
        <v>88.45</v>
      </c>
      <c r="G453" s="13">
        <f t="shared" si="234"/>
        <v>-3.5743464052287566E-2</v>
      </c>
      <c r="H453" s="13">
        <f t="shared" si="235"/>
        <v>-4.5228842832469751E-2</v>
      </c>
      <c r="I453" s="4">
        <f t="shared" si="236"/>
        <v>1.0674957603165631</v>
      </c>
      <c r="J453" s="5">
        <f t="shared" si="237"/>
        <v>166</v>
      </c>
      <c r="K453" s="4">
        <f t="shared" si="238"/>
        <v>1.0103997400064997</v>
      </c>
      <c r="L453" s="4">
        <f t="shared" si="239"/>
        <v>1.0131865736704446</v>
      </c>
      <c r="M453" s="4">
        <f t="shared" si="240"/>
        <v>1.0144658753709199</v>
      </c>
      <c r="N453" s="4">
        <f t="shared" si="241"/>
        <v>1.0828940432261467</v>
      </c>
      <c r="O453" s="4">
        <f t="shared" si="242"/>
        <v>1.0841512890982856</v>
      </c>
      <c r="P453" s="4">
        <f t="shared" si="243"/>
        <v>1.0857984017944764</v>
      </c>
      <c r="Q453" s="4">
        <f t="shared" si="244"/>
        <v>1.0501364138587117</v>
      </c>
      <c r="R453" s="5">
        <f t="shared" si="247"/>
        <v>0</v>
      </c>
      <c r="S453" s="3" t="str">
        <f t="shared" si="248"/>
        <v/>
      </c>
      <c r="T453" s="3" t="str">
        <f t="shared" si="249"/>
        <v/>
      </c>
      <c r="U453" s="5">
        <f t="shared" si="250"/>
        <v>0</v>
      </c>
      <c r="V453" s="3" t="str">
        <f t="shared" si="251"/>
        <v/>
      </c>
      <c r="W453" s="3" t="str">
        <f t="shared" si="252"/>
        <v/>
      </c>
      <c r="X453" s="5">
        <f t="shared" si="245"/>
        <v>0</v>
      </c>
      <c r="Y453" s="3" t="str">
        <f t="shared" si="253"/>
        <v/>
      </c>
      <c r="Z453" s="3" t="str">
        <f t="shared" si="254"/>
        <v/>
      </c>
      <c r="AA453" s="5" t="str">
        <f t="shared" si="246"/>
        <v>No action</v>
      </c>
      <c r="AB453" s="5" t="str">
        <f t="shared" si="271"/>
        <v xml:space="preserve"> </v>
      </c>
      <c r="AC453" s="5">
        <f t="shared" si="255"/>
        <v>0</v>
      </c>
      <c r="AD453" s="3" t="str">
        <f t="shared" si="256"/>
        <v/>
      </c>
      <c r="AE453" s="3" t="str">
        <f t="shared" si="257"/>
        <v/>
      </c>
      <c r="AF453" s="11">
        <f t="shared" si="258"/>
        <v>0</v>
      </c>
      <c r="AG453" s="3" t="str">
        <f t="shared" si="259"/>
        <v/>
      </c>
      <c r="AH453" s="3" t="str">
        <f t="shared" si="260"/>
        <v/>
      </c>
      <c r="AI453" s="11">
        <f t="shared" si="261"/>
        <v>0</v>
      </c>
      <c r="AJ453" s="11" t="str">
        <f t="shared" si="262"/>
        <v/>
      </c>
      <c r="AK453" s="11" t="str">
        <f t="shared" si="263"/>
        <v/>
      </c>
      <c r="AL453" s="11">
        <f t="shared" si="264"/>
        <v>0</v>
      </c>
      <c r="AM453" s="11" t="str">
        <f t="shared" si="265"/>
        <v/>
      </c>
      <c r="AN453" s="11" t="str">
        <f t="shared" si="266"/>
        <v/>
      </c>
      <c r="AO453" s="4">
        <f t="shared" si="267"/>
        <v>1.0568208027133974</v>
      </c>
      <c r="AP453" s="169"/>
      <c r="AQ453" s="170">
        <f t="shared" si="268"/>
        <v>0</v>
      </c>
      <c r="AR453" s="170">
        <f t="shared" si="233"/>
        <v>0</v>
      </c>
      <c r="AS453" s="7"/>
      <c r="AT453" s="4">
        <f t="shared" si="269"/>
        <v>1.0781707179197288</v>
      </c>
      <c r="AU453" s="4">
        <f>IF(I454&gt;MIN($I$441:I453), MIN($AT$441:AT453),AT454)</f>
        <v>1.0675647668393782</v>
      </c>
      <c r="AV453" s="5">
        <f t="shared" si="270"/>
        <v>0</v>
      </c>
      <c r="AW453" s="11">
        <f t="shared" si="272"/>
        <v>0</v>
      </c>
    </row>
    <row r="454" spans="5:49" x14ac:dyDescent="0.25">
      <c r="E454" s="3">
        <v>97.92</v>
      </c>
      <c r="F454" s="3">
        <v>92.64</v>
      </c>
      <c r="G454" s="13">
        <f t="shared" si="234"/>
        <v>1.7985237550681044E-2</v>
      </c>
      <c r="H454" s="13">
        <f t="shared" si="235"/>
        <v>1.6569735542631525E-2</v>
      </c>
      <c r="I454" s="4">
        <f t="shared" si="236"/>
        <v>1.0569948186528497</v>
      </c>
      <c r="J454" s="5">
        <f t="shared" si="237"/>
        <v>311</v>
      </c>
      <c r="K454" s="4">
        <f t="shared" si="238"/>
        <v>1.0103997400064997</v>
      </c>
      <c r="L454" s="4">
        <f t="shared" si="239"/>
        <v>1.0131865736704446</v>
      </c>
      <c r="M454" s="4">
        <f t="shared" si="240"/>
        <v>1.0144658753709199</v>
      </c>
      <c r="N454" s="4">
        <f t="shared" si="241"/>
        <v>1.0828940432261467</v>
      </c>
      <c r="O454" s="4">
        <f t="shared" si="242"/>
        <v>1.0841512890982856</v>
      </c>
      <c r="P454" s="4">
        <f t="shared" si="243"/>
        <v>1.0857984017944764</v>
      </c>
      <c r="Q454" s="4">
        <f t="shared" si="244"/>
        <v>1.0501364138587117</v>
      </c>
      <c r="R454" s="5">
        <f t="shared" si="247"/>
        <v>0</v>
      </c>
      <c r="S454" s="3" t="str">
        <f t="shared" si="248"/>
        <v/>
      </c>
      <c r="T454" s="3" t="str">
        <f t="shared" si="249"/>
        <v/>
      </c>
      <c r="U454" s="5">
        <f t="shared" si="250"/>
        <v>0</v>
      </c>
      <c r="V454" s="3" t="str">
        <f t="shared" si="251"/>
        <v/>
      </c>
      <c r="W454" s="3" t="str">
        <f t="shared" si="252"/>
        <v/>
      </c>
      <c r="X454" s="5">
        <f t="shared" si="245"/>
        <v>0</v>
      </c>
      <c r="Y454" s="3" t="str">
        <f t="shared" si="253"/>
        <v/>
      </c>
      <c r="Z454" s="3" t="str">
        <f t="shared" si="254"/>
        <v/>
      </c>
      <c r="AA454" s="5" t="str">
        <f t="shared" si="246"/>
        <v>No action</v>
      </c>
      <c r="AB454" s="5" t="str">
        <f t="shared" si="271"/>
        <v xml:space="preserve"> </v>
      </c>
      <c r="AC454" s="5">
        <f t="shared" si="255"/>
        <v>0</v>
      </c>
      <c r="AD454" s="3" t="str">
        <f t="shared" si="256"/>
        <v/>
      </c>
      <c r="AE454" s="3" t="str">
        <f t="shared" si="257"/>
        <v/>
      </c>
      <c r="AF454" s="11">
        <f t="shared" si="258"/>
        <v>0</v>
      </c>
      <c r="AG454" s="3" t="str">
        <f t="shared" si="259"/>
        <v/>
      </c>
      <c r="AH454" s="3" t="str">
        <f t="shared" si="260"/>
        <v/>
      </c>
      <c r="AI454" s="11">
        <f t="shared" si="261"/>
        <v>0</v>
      </c>
      <c r="AJ454" s="11" t="str">
        <f t="shared" si="262"/>
        <v/>
      </c>
      <c r="AK454" s="11" t="str">
        <f t="shared" si="263"/>
        <v/>
      </c>
      <c r="AL454" s="11">
        <f t="shared" si="264"/>
        <v>0</v>
      </c>
      <c r="AM454" s="11" t="str">
        <f t="shared" si="265"/>
        <v/>
      </c>
      <c r="AN454" s="11" t="str">
        <f t="shared" si="266"/>
        <v/>
      </c>
      <c r="AO454" s="4">
        <f t="shared" si="267"/>
        <v>1.0464248704663213</v>
      </c>
      <c r="AP454" s="169"/>
      <c r="AQ454" s="170">
        <f t="shared" si="268"/>
        <v>0</v>
      </c>
      <c r="AR454" s="170">
        <f t="shared" ref="AR454:AR517" si="273">IF(AND(I455 &lt; AP454, I454 &gt;=AP454), 1, IF(AND(I455 &gt;= AP454, I454 &lt; AP454), 1, 0))</f>
        <v>0</v>
      </c>
      <c r="AS454" s="7"/>
      <c r="AT454" s="4">
        <f t="shared" si="269"/>
        <v>1.0675647668393782</v>
      </c>
      <c r="AU454" s="4">
        <f>IF(I455&gt;MIN($I$441:I454), MIN($AT$441:AT454),AT455)</f>
        <v>1.06608032481071</v>
      </c>
      <c r="AV454" s="5">
        <f t="shared" si="270"/>
        <v>0</v>
      </c>
      <c r="AW454" s="11">
        <f t="shared" si="272"/>
        <v>0</v>
      </c>
    </row>
    <row r="455" spans="5:49" x14ac:dyDescent="0.25">
      <c r="E455" s="3">
        <v>96.19</v>
      </c>
      <c r="F455" s="3">
        <v>91.13</v>
      </c>
      <c r="G455" s="13">
        <f t="shared" si="234"/>
        <v>2.0150599215187137E-2</v>
      </c>
      <c r="H455" s="13">
        <f t="shared" si="235"/>
        <v>1.9921656407386745E-2</v>
      </c>
      <c r="I455" s="4">
        <f t="shared" si="236"/>
        <v>1.0555250740700099</v>
      </c>
      <c r="J455" s="5">
        <f t="shared" si="237"/>
        <v>339</v>
      </c>
      <c r="K455" s="4">
        <f t="shared" si="238"/>
        <v>1.0103997400064997</v>
      </c>
      <c r="L455" s="4">
        <f t="shared" si="239"/>
        <v>1.0131865736704446</v>
      </c>
      <c r="M455" s="4">
        <f t="shared" si="240"/>
        <v>1.0144658753709199</v>
      </c>
      <c r="N455" s="4">
        <f t="shared" si="241"/>
        <v>1.0828940432261467</v>
      </c>
      <c r="O455" s="4">
        <f t="shared" si="242"/>
        <v>1.0841512890982856</v>
      </c>
      <c r="P455" s="4">
        <f t="shared" si="243"/>
        <v>1.0857984017944764</v>
      </c>
      <c r="Q455" s="4">
        <f t="shared" si="244"/>
        <v>1.0501364138587117</v>
      </c>
      <c r="R455" s="5">
        <f t="shared" si="247"/>
        <v>0</v>
      </c>
      <c r="S455" s="3" t="str">
        <f t="shared" si="248"/>
        <v/>
      </c>
      <c r="T455" s="3" t="str">
        <f t="shared" si="249"/>
        <v/>
      </c>
      <c r="U455" s="5">
        <f t="shared" si="250"/>
        <v>0</v>
      </c>
      <c r="V455" s="3" t="str">
        <f t="shared" si="251"/>
        <v/>
      </c>
      <c r="W455" s="3" t="str">
        <f t="shared" si="252"/>
        <v/>
      </c>
      <c r="X455" s="5">
        <f t="shared" si="245"/>
        <v>0</v>
      </c>
      <c r="Y455" s="3" t="str">
        <f t="shared" si="253"/>
        <v/>
      </c>
      <c r="Z455" s="3" t="str">
        <f t="shared" si="254"/>
        <v/>
      </c>
      <c r="AA455" s="5" t="str">
        <f t="shared" si="246"/>
        <v>No action</v>
      </c>
      <c r="AB455" s="5" t="str">
        <f t="shared" si="271"/>
        <v xml:space="preserve"> </v>
      </c>
      <c r="AC455" s="5">
        <f t="shared" si="255"/>
        <v>0</v>
      </c>
      <c r="AD455" s="3" t="str">
        <f t="shared" si="256"/>
        <v/>
      </c>
      <c r="AE455" s="3" t="str">
        <f t="shared" si="257"/>
        <v/>
      </c>
      <c r="AF455" s="11">
        <f t="shared" si="258"/>
        <v>0</v>
      </c>
      <c r="AG455" s="3" t="str">
        <f t="shared" si="259"/>
        <v/>
      </c>
      <c r="AH455" s="3" t="str">
        <f t="shared" si="260"/>
        <v/>
      </c>
      <c r="AI455" s="11">
        <f t="shared" si="261"/>
        <v>0</v>
      </c>
      <c r="AJ455" s="11" t="str">
        <f t="shared" si="262"/>
        <v/>
      </c>
      <c r="AK455" s="11" t="str">
        <f t="shared" si="263"/>
        <v/>
      </c>
      <c r="AL455" s="11">
        <f t="shared" si="264"/>
        <v>0</v>
      </c>
      <c r="AM455" s="11" t="str">
        <f t="shared" si="265"/>
        <v/>
      </c>
      <c r="AN455" s="11" t="str">
        <f t="shared" si="266"/>
        <v/>
      </c>
      <c r="AO455" s="4">
        <f t="shared" si="267"/>
        <v>1.0449698233293099</v>
      </c>
      <c r="AP455" s="169"/>
      <c r="AQ455" s="170">
        <f t="shared" si="268"/>
        <v>0</v>
      </c>
      <c r="AR455" s="170">
        <f t="shared" si="273"/>
        <v>0</v>
      </c>
      <c r="AS455" s="7"/>
      <c r="AT455" s="4">
        <f t="shared" si="269"/>
        <v>1.06608032481071</v>
      </c>
      <c r="AU455" s="4">
        <f>IF(I456&gt;MIN($I$441:I455), MIN($AT$441:AT455),AT456)</f>
        <v>1.0658410744264131</v>
      </c>
      <c r="AV455" s="5">
        <f t="shared" si="270"/>
        <v>0</v>
      </c>
      <c r="AW455" s="11">
        <f t="shared" si="272"/>
        <v>0</v>
      </c>
    </row>
    <row r="456" spans="5:49" x14ac:dyDescent="0.25">
      <c r="E456" s="3">
        <v>94.29</v>
      </c>
      <c r="F456" s="3">
        <v>89.35</v>
      </c>
      <c r="G456" s="13">
        <f t="shared" si="234"/>
        <v>1.9902650081125017E-2</v>
      </c>
      <c r="H456" s="13">
        <f t="shared" si="235"/>
        <v>2.3834078148275539E-2</v>
      </c>
      <c r="I456" s="4">
        <f t="shared" si="236"/>
        <v>1.055288192501399</v>
      </c>
      <c r="J456" s="5">
        <f t="shared" si="237"/>
        <v>348</v>
      </c>
      <c r="K456" s="4">
        <f t="shared" si="238"/>
        <v>1.0103997400064997</v>
      </c>
      <c r="L456" s="4">
        <f t="shared" si="239"/>
        <v>1.0131865736704446</v>
      </c>
      <c r="M456" s="4">
        <f t="shared" si="240"/>
        <v>1.0144658753709199</v>
      </c>
      <c r="N456" s="4">
        <f t="shared" si="241"/>
        <v>1.0828940432261467</v>
      </c>
      <c r="O456" s="4">
        <f t="shared" si="242"/>
        <v>1.0841512890982856</v>
      </c>
      <c r="P456" s="4">
        <f t="shared" si="243"/>
        <v>1.0857984017944764</v>
      </c>
      <c r="Q456" s="4">
        <f t="shared" si="244"/>
        <v>1.0501364138587117</v>
      </c>
      <c r="R456" s="5">
        <f t="shared" si="247"/>
        <v>0</v>
      </c>
      <c r="S456" s="3" t="str">
        <f t="shared" si="248"/>
        <v/>
      </c>
      <c r="T456" s="3" t="str">
        <f t="shared" si="249"/>
        <v/>
      </c>
      <c r="U456" s="5">
        <f t="shared" si="250"/>
        <v>0</v>
      </c>
      <c r="V456" s="3" t="str">
        <f t="shared" si="251"/>
        <v/>
      </c>
      <c r="W456" s="3" t="str">
        <f t="shared" si="252"/>
        <v/>
      </c>
      <c r="X456" s="5">
        <f t="shared" si="245"/>
        <v>0</v>
      </c>
      <c r="Y456" s="3" t="str">
        <f t="shared" si="253"/>
        <v/>
      </c>
      <c r="Z456" s="3" t="str">
        <f t="shared" si="254"/>
        <v/>
      </c>
      <c r="AA456" s="5" t="str">
        <f t="shared" si="246"/>
        <v>No action</v>
      </c>
      <c r="AB456" s="5" t="str">
        <f t="shared" si="271"/>
        <v xml:space="preserve"> </v>
      </c>
      <c r="AC456" s="5">
        <f t="shared" si="255"/>
        <v>0</v>
      </c>
      <c r="AD456" s="3" t="str">
        <f t="shared" si="256"/>
        <v/>
      </c>
      <c r="AE456" s="3" t="str">
        <f t="shared" si="257"/>
        <v/>
      </c>
      <c r="AF456" s="11">
        <f t="shared" si="258"/>
        <v>0</v>
      </c>
      <c r="AG456" s="3" t="str">
        <f t="shared" si="259"/>
        <v/>
      </c>
      <c r="AH456" s="3" t="str">
        <f t="shared" si="260"/>
        <v/>
      </c>
      <c r="AI456" s="11">
        <f t="shared" si="261"/>
        <v>0</v>
      </c>
      <c r="AJ456" s="11" t="str">
        <f t="shared" si="262"/>
        <v/>
      </c>
      <c r="AK456" s="11" t="str">
        <f t="shared" si="263"/>
        <v/>
      </c>
      <c r="AL456" s="11">
        <f t="shared" si="264"/>
        <v>0</v>
      </c>
      <c r="AM456" s="11" t="str">
        <f t="shared" si="265"/>
        <v/>
      </c>
      <c r="AN456" s="11" t="str">
        <f t="shared" si="266"/>
        <v/>
      </c>
      <c r="AO456" s="4">
        <f t="shared" si="267"/>
        <v>1.044735310576385</v>
      </c>
      <c r="AP456" s="169"/>
      <c r="AQ456" s="170">
        <f t="shared" si="268"/>
        <v>0</v>
      </c>
      <c r="AR456" s="170">
        <f t="shared" si="273"/>
        <v>0</v>
      </c>
      <c r="AS456" s="7"/>
      <c r="AT456" s="4">
        <f t="shared" si="269"/>
        <v>1.0658410744264131</v>
      </c>
      <c r="AU456" s="4">
        <f>IF(I457&gt;MIN($I$441:I456), MIN($AT$441:AT456),AT457)</f>
        <v>1.0658410744264131</v>
      </c>
      <c r="AV456" s="5">
        <f t="shared" si="270"/>
        <v>0</v>
      </c>
      <c r="AW456" s="11">
        <f t="shared" si="272"/>
        <v>0</v>
      </c>
    </row>
    <row r="457" spans="5:49" x14ac:dyDescent="0.25">
      <c r="E457" s="3">
        <v>92.45</v>
      </c>
      <c r="F457" s="3">
        <v>87.27</v>
      </c>
      <c r="G457" s="13">
        <f t="shared" si="234"/>
        <v>-2.2417257058263584E-2</v>
      </c>
      <c r="H457" s="13">
        <f t="shared" si="235"/>
        <v>-2.064863651666482E-2</v>
      </c>
      <c r="I457" s="4">
        <f t="shared" si="236"/>
        <v>1.0593560215423399</v>
      </c>
      <c r="J457" s="5">
        <f t="shared" si="237"/>
        <v>284</v>
      </c>
      <c r="K457" s="4">
        <f t="shared" si="238"/>
        <v>1.0103997400064997</v>
      </c>
      <c r="L457" s="4">
        <f t="shared" si="239"/>
        <v>1.0131865736704446</v>
      </c>
      <c r="M457" s="4">
        <f t="shared" si="240"/>
        <v>1.0144658753709199</v>
      </c>
      <c r="N457" s="4">
        <f t="shared" si="241"/>
        <v>1.0828940432261467</v>
      </c>
      <c r="O457" s="4">
        <f t="shared" si="242"/>
        <v>1.0841512890982856</v>
      </c>
      <c r="P457" s="4">
        <f t="shared" si="243"/>
        <v>1.0857984017944764</v>
      </c>
      <c r="Q457" s="4">
        <f t="shared" si="244"/>
        <v>1.0501364138587117</v>
      </c>
      <c r="R457" s="5">
        <f t="shared" si="247"/>
        <v>0</v>
      </c>
      <c r="S457" s="3" t="str">
        <f t="shared" si="248"/>
        <v/>
      </c>
      <c r="T457" s="3" t="str">
        <f t="shared" si="249"/>
        <v/>
      </c>
      <c r="U457" s="5">
        <f t="shared" si="250"/>
        <v>0</v>
      </c>
      <c r="V457" s="3" t="str">
        <f t="shared" si="251"/>
        <v/>
      </c>
      <c r="W457" s="3" t="str">
        <f t="shared" si="252"/>
        <v/>
      </c>
      <c r="X457" s="5">
        <f t="shared" si="245"/>
        <v>0</v>
      </c>
      <c r="Y457" s="3" t="str">
        <f t="shared" si="253"/>
        <v/>
      </c>
      <c r="Z457" s="3" t="str">
        <f t="shared" si="254"/>
        <v/>
      </c>
      <c r="AA457" s="5" t="str">
        <f t="shared" si="246"/>
        <v>No action</v>
      </c>
      <c r="AB457" s="5" t="str">
        <f t="shared" si="271"/>
        <v xml:space="preserve"> </v>
      </c>
      <c r="AC457" s="5">
        <f t="shared" si="255"/>
        <v>0</v>
      </c>
      <c r="AD457" s="3" t="str">
        <f t="shared" si="256"/>
        <v/>
      </c>
      <c r="AE457" s="3" t="str">
        <f t="shared" si="257"/>
        <v/>
      </c>
      <c r="AF457" s="11">
        <f t="shared" si="258"/>
        <v>0</v>
      </c>
      <c r="AG457" s="3" t="str">
        <f t="shared" si="259"/>
        <v/>
      </c>
      <c r="AH457" s="3" t="str">
        <f t="shared" si="260"/>
        <v/>
      </c>
      <c r="AI457" s="11">
        <f t="shared" si="261"/>
        <v>0</v>
      </c>
      <c r="AJ457" s="11" t="str">
        <f t="shared" si="262"/>
        <v/>
      </c>
      <c r="AK457" s="11" t="str">
        <f t="shared" si="263"/>
        <v/>
      </c>
      <c r="AL457" s="11">
        <f t="shared" si="264"/>
        <v>0</v>
      </c>
      <c r="AM457" s="11" t="str">
        <f t="shared" si="265"/>
        <v/>
      </c>
      <c r="AN457" s="11" t="str">
        <f t="shared" si="266"/>
        <v/>
      </c>
      <c r="AO457" s="4">
        <f t="shared" si="267"/>
        <v>1.0487624613269164</v>
      </c>
      <c r="AP457" s="169"/>
      <c r="AQ457" s="170">
        <f t="shared" si="268"/>
        <v>0</v>
      </c>
      <c r="AR457" s="170">
        <f t="shared" si="273"/>
        <v>0</v>
      </c>
      <c r="AS457" s="7"/>
      <c r="AT457" s="4">
        <f t="shared" si="269"/>
        <v>1.0699495817577633</v>
      </c>
      <c r="AU457" s="4">
        <f>IF(I458&gt;MIN($I$441:I457), MIN($AT$441:AT457),AT458)</f>
        <v>1.0658410744264131</v>
      </c>
      <c r="AV457" s="5">
        <f t="shared" si="270"/>
        <v>0</v>
      </c>
      <c r="AW457" s="11">
        <f t="shared" si="272"/>
        <v>0</v>
      </c>
    </row>
    <row r="458" spans="5:49" x14ac:dyDescent="0.25">
      <c r="E458" s="3">
        <v>94.57</v>
      </c>
      <c r="F458" s="3">
        <v>89.11</v>
      </c>
      <c r="G458" s="13">
        <f t="shared" ref="G458:G521" si="274">(E458/E459)-1</f>
        <v>3.2085561497326109E-2</v>
      </c>
      <c r="H458" s="13">
        <f t="shared" ref="H458:H521" si="275">(F458/F459)-1</f>
        <v>4.0883074407195519E-2</v>
      </c>
      <c r="I458" s="4">
        <f t="shared" ref="I458:I521" si="276">E458/F458</f>
        <v>1.0612725844461901</v>
      </c>
      <c r="J458" s="5">
        <f t="shared" ref="J458:J521" si="277">RANK(I458,$I$10:$I$867,0)</f>
        <v>258</v>
      </c>
      <c r="K458" s="4">
        <f t="shared" ref="K458:K521" si="278">$C$10</f>
        <v>1.0103997400064997</v>
      </c>
      <c r="L458" s="4">
        <f t="shared" ref="L458:L521" si="279">$C$11</f>
        <v>1.0131865736704446</v>
      </c>
      <c r="M458" s="4">
        <f t="shared" ref="M458:M521" si="280">$C$12</f>
        <v>1.0144658753709199</v>
      </c>
      <c r="N458" s="4">
        <f t="shared" ref="N458:N521" si="281">$C$13</f>
        <v>1.0828940432261467</v>
      </c>
      <c r="O458" s="4">
        <f t="shared" ref="O458:O521" si="282">$C$14</f>
        <v>1.0841512890982856</v>
      </c>
      <c r="P458" s="4">
        <f t="shared" ref="P458:P521" si="283">$C$15</f>
        <v>1.0857984017944764</v>
      </c>
      <c r="Q458" s="4">
        <f t="shared" ref="Q458:Q521" si="284">$J$5</f>
        <v>1.0501364138587117</v>
      </c>
      <c r="R458" s="5">
        <f t="shared" si="247"/>
        <v>0</v>
      </c>
      <c r="S458" s="3" t="str">
        <f t="shared" si="248"/>
        <v/>
      </c>
      <c r="T458" s="3" t="str">
        <f t="shared" si="249"/>
        <v/>
      </c>
      <c r="U458" s="5">
        <f t="shared" si="250"/>
        <v>0</v>
      </c>
      <c r="V458" s="3" t="str">
        <f t="shared" si="251"/>
        <v/>
      </c>
      <c r="W458" s="3" t="str">
        <f t="shared" si="252"/>
        <v/>
      </c>
      <c r="X458" s="5">
        <f t="shared" ref="X458:X521" si="285">IF(AND(I459 &gt; N458, I458 &lt;=N458), 1, IF(AND(I459 &lt;= N458, I458 &gt; N458), 1, 0))</f>
        <v>0</v>
      </c>
      <c r="Y458" s="3" t="str">
        <f t="shared" si="253"/>
        <v/>
      </c>
      <c r="Z458" s="3" t="str">
        <f t="shared" si="254"/>
        <v/>
      </c>
      <c r="AA458" s="5" t="str">
        <f t="shared" ref="AA458:AA521" si="286">IF(I458&gt;N458, "SELL BRENT, BUY WTI", IF(I458&lt;M458, "BUY BRENT, SELL WTI", "No action"))</f>
        <v>No action</v>
      </c>
      <c r="AB458" s="5" t="str">
        <f t="shared" si="271"/>
        <v xml:space="preserve"> </v>
      </c>
      <c r="AC458" s="5">
        <f t="shared" si="255"/>
        <v>0</v>
      </c>
      <c r="AD458" s="3" t="str">
        <f t="shared" si="256"/>
        <v/>
      </c>
      <c r="AE458" s="3" t="str">
        <f t="shared" si="257"/>
        <v/>
      </c>
      <c r="AF458" s="11">
        <f t="shared" si="258"/>
        <v>0</v>
      </c>
      <c r="AG458" s="3" t="str">
        <f t="shared" si="259"/>
        <v/>
      </c>
      <c r="AH458" s="3" t="str">
        <f t="shared" si="260"/>
        <v/>
      </c>
      <c r="AI458" s="11">
        <f t="shared" si="261"/>
        <v>0</v>
      </c>
      <c r="AJ458" s="11" t="str">
        <f t="shared" si="262"/>
        <v/>
      </c>
      <c r="AK458" s="11" t="str">
        <f t="shared" si="263"/>
        <v/>
      </c>
      <c r="AL458" s="11">
        <f t="shared" si="264"/>
        <v>0</v>
      </c>
      <c r="AM458" s="11" t="str">
        <f t="shared" si="265"/>
        <v/>
      </c>
      <c r="AN458" s="11" t="str">
        <f t="shared" si="266"/>
        <v/>
      </c>
      <c r="AO458" s="4">
        <f t="shared" si="267"/>
        <v>1.0506598586017282</v>
      </c>
      <c r="AP458" s="169"/>
      <c r="AQ458" s="170">
        <f t="shared" si="268"/>
        <v>0</v>
      </c>
      <c r="AR458" s="170">
        <f t="shared" si="273"/>
        <v>0</v>
      </c>
      <c r="AS458" s="7"/>
      <c r="AT458" s="4">
        <f t="shared" si="269"/>
        <v>1.071885310290652</v>
      </c>
      <c r="AU458" s="4">
        <f>IF(I459&gt;MIN($I$441:I458), MIN($AT$441:AT458),AT459)</f>
        <v>1.0658410744264131</v>
      </c>
      <c r="AV458" s="5">
        <f t="shared" si="270"/>
        <v>0</v>
      </c>
      <c r="AW458" s="11">
        <f t="shared" si="272"/>
        <v>1</v>
      </c>
    </row>
    <row r="459" spans="5:49" x14ac:dyDescent="0.25">
      <c r="E459" s="3">
        <v>91.63</v>
      </c>
      <c r="F459" s="3">
        <v>85.61</v>
      </c>
      <c r="G459" s="13">
        <f t="shared" si="274"/>
        <v>1.0914647456883309E-4</v>
      </c>
      <c r="H459" s="13">
        <f t="shared" si="275"/>
        <v>1.7552071144395498E-3</v>
      </c>
      <c r="I459" s="4">
        <f t="shared" si="276"/>
        <v>1.070318887980376</v>
      </c>
      <c r="J459" s="5">
        <f t="shared" si="277"/>
        <v>128</v>
      </c>
      <c r="K459" s="4">
        <f t="shared" si="278"/>
        <v>1.0103997400064997</v>
      </c>
      <c r="L459" s="4">
        <f t="shared" si="279"/>
        <v>1.0131865736704446</v>
      </c>
      <c r="M459" s="4">
        <f t="shared" si="280"/>
        <v>1.0144658753709199</v>
      </c>
      <c r="N459" s="4">
        <f t="shared" si="281"/>
        <v>1.0828940432261467</v>
      </c>
      <c r="O459" s="4">
        <f t="shared" si="282"/>
        <v>1.0841512890982856</v>
      </c>
      <c r="P459" s="4">
        <f t="shared" si="283"/>
        <v>1.0857984017944764</v>
      </c>
      <c r="Q459" s="4">
        <f t="shared" si="284"/>
        <v>1.0501364138587117</v>
      </c>
      <c r="R459" s="5">
        <f t="shared" ref="R459:R522" si="287">IF(AND(I460 &lt; M459, I459 &gt;=M459), 1, IF(AND(I460 &gt;= M459, I459 &lt; M459), 1, 0))</f>
        <v>0</v>
      </c>
      <c r="S459" s="3" t="str">
        <f t="shared" ref="S459:S522" si="288">IF(R459=1,E459,"")</f>
        <v/>
      </c>
      <c r="T459" s="3" t="str">
        <f t="shared" ref="T459:T522" si="289">IF(R459=1,F459,"")</f>
        <v/>
      </c>
      <c r="U459" s="5">
        <f t="shared" ref="U459:U522" si="290">IF(AND(I460 &lt; Q459, I459 &gt;=Q459), 1, IF(AND(I460 &gt;= Q459, I459 &lt; Q459), 1, 0))</f>
        <v>0</v>
      </c>
      <c r="V459" s="3" t="str">
        <f t="shared" ref="V459:V522" si="291">IF(AND(U459=1,S459&gt;0.01),E459,"")</f>
        <v/>
      </c>
      <c r="W459" s="3" t="str">
        <f t="shared" ref="W459:W522" si="292">IF(AND(U459=1,T459&gt;0.01),F459,"")</f>
        <v/>
      </c>
      <c r="X459" s="5">
        <f t="shared" si="285"/>
        <v>0</v>
      </c>
      <c r="Y459" s="3" t="str">
        <f t="shared" ref="Y459:Y522" si="293">IF(X459=1,E459,"")</f>
        <v/>
      </c>
      <c r="Z459" s="3" t="str">
        <f t="shared" ref="Z459:Z522" si="294">IF(X459=1,F459,"")</f>
        <v/>
      </c>
      <c r="AA459" s="5" t="str">
        <f t="shared" si="286"/>
        <v>No action</v>
      </c>
      <c r="AB459" s="5" t="str">
        <f t="shared" si="271"/>
        <v xml:space="preserve"> </v>
      </c>
      <c r="AC459" s="5">
        <f t="shared" ref="AC459:AC522" si="295">IF(AND(I460 &lt; L459, I459 &gt;=L459), 1, IF(AND(I460 &gt;= L459, I459 &lt; L459), 1, 0))</f>
        <v>0</v>
      </c>
      <c r="AD459" s="3" t="str">
        <f t="shared" ref="AD459:AD522" si="296">IF(AC459=1,E459,"")</f>
        <v/>
      </c>
      <c r="AE459" s="3" t="str">
        <f t="shared" ref="AE459:AE522" si="297">IF(AC459=1,F459,"")</f>
        <v/>
      </c>
      <c r="AF459" s="11">
        <f t="shared" ref="AF459:AF522" si="298">IF(AND(I460 &lt; O459, I459 &gt;=O459), 1, IF(AND(I460 &gt;= O459, I459 &lt; O459), 1, 0))</f>
        <v>0</v>
      </c>
      <c r="AG459" s="3" t="str">
        <f t="shared" ref="AG459:AG522" si="299">IF(AF459=1,E459,"")</f>
        <v/>
      </c>
      <c r="AH459" s="3" t="str">
        <f t="shared" ref="AH459:AH522" si="300">IF(AF459=1,F459,"")</f>
        <v/>
      </c>
      <c r="AI459" s="11">
        <f t="shared" ref="AI459:AI522" si="301">IF(AND(I460 &lt; K459, I459 &gt;=K459), 1, IF(AND(I460 &gt;= K459, I459 &lt; K459), 1, 0))</f>
        <v>0</v>
      </c>
      <c r="AJ459" s="11" t="str">
        <f t="shared" ref="AJ459:AJ522" si="302">IF(AI459=1,E459,"")</f>
        <v/>
      </c>
      <c r="AK459" s="11" t="str">
        <f t="shared" ref="AK459:AK522" si="303">IF(AI459=1,F459,"")</f>
        <v/>
      </c>
      <c r="AL459" s="11">
        <f t="shared" ref="AL459:AL522" si="304">IF(AND(I460 &lt; P459, I459 &gt;=P459), 1, IF(AND(I460 &gt;= P459, I459 &lt; P459), 1, 0))</f>
        <v>0</v>
      </c>
      <c r="AM459" s="11" t="str">
        <f t="shared" ref="AM459:AM522" si="305">IF(AL459=1,E459,"")</f>
        <v/>
      </c>
      <c r="AN459" s="11" t="str">
        <f t="shared" ref="AN459:AN522" si="306">IF(AL459=1,F459,"")</f>
        <v/>
      </c>
      <c r="AO459" s="4">
        <f t="shared" ref="AO459:AO522" si="307">(1-0.01)*I459</f>
        <v>1.0596156991005723</v>
      </c>
      <c r="AP459" s="169"/>
      <c r="AQ459" s="170">
        <f t="shared" ref="AQ459:AQ522" si="308">R459</f>
        <v>0</v>
      </c>
      <c r="AR459" s="170">
        <f t="shared" si="273"/>
        <v>0</v>
      </c>
      <c r="AS459" s="7"/>
      <c r="AT459" s="4">
        <f t="shared" ref="AT459:AT522" si="309">(1+0.01)*I459</f>
        <v>1.0810220768601797</v>
      </c>
      <c r="AU459" s="4"/>
      <c r="AV459" s="5">
        <f t="shared" ref="AV459:AV522" si="310">X459</f>
        <v>0</v>
      </c>
      <c r="AW459" s="11">
        <f t="shared" si="272"/>
        <v>0</v>
      </c>
    </row>
    <row r="460" spans="5:49" x14ac:dyDescent="0.25">
      <c r="E460" s="3">
        <v>91.62</v>
      </c>
      <c r="F460" s="3">
        <v>85.46</v>
      </c>
      <c r="G460" s="13">
        <f t="shared" si="274"/>
        <v>1.7660779740086729E-2</v>
      </c>
      <c r="H460" s="13">
        <f t="shared" si="275"/>
        <v>4.1306202022663552E-2</v>
      </c>
      <c r="I460" s="4">
        <f t="shared" si="276"/>
        <v>1.0720805054996492</v>
      </c>
      <c r="J460" s="5">
        <f t="shared" si="277"/>
        <v>101</v>
      </c>
      <c r="K460" s="4">
        <f t="shared" si="278"/>
        <v>1.0103997400064997</v>
      </c>
      <c r="L460" s="4">
        <f t="shared" si="279"/>
        <v>1.0131865736704446</v>
      </c>
      <c r="M460" s="4">
        <f t="shared" si="280"/>
        <v>1.0144658753709199</v>
      </c>
      <c r="N460" s="4">
        <f t="shared" si="281"/>
        <v>1.0828940432261467</v>
      </c>
      <c r="O460" s="4">
        <f t="shared" si="282"/>
        <v>1.0841512890982856</v>
      </c>
      <c r="P460" s="4">
        <f t="shared" si="283"/>
        <v>1.0857984017944764</v>
      </c>
      <c r="Q460" s="4">
        <f t="shared" si="284"/>
        <v>1.0501364138587117</v>
      </c>
      <c r="R460" s="5">
        <f t="shared" si="287"/>
        <v>0</v>
      </c>
      <c r="S460" s="3" t="str">
        <f t="shared" si="288"/>
        <v/>
      </c>
      <c r="T460" s="3" t="str">
        <f t="shared" si="289"/>
        <v/>
      </c>
      <c r="U460" s="5">
        <f t="shared" si="290"/>
        <v>0</v>
      </c>
      <c r="V460" s="3" t="str">
        <f t="shared" si="291"/>
        <v/>
      </c>
      <c r="W460" s="3" t="str">
        <f t="shared" si="292"/>
        <v/>
      </c>
      <c r="X460" s="5">
        <f t="shared" si="285"/>
        <v>1</v>
      </c>
      <c r="Y460" s="3">
        <f t="shared" si="293"/>
        <v>91.62</v>
      </c>
      <c r="Z460" s="3">
        <f t="shared" si="294"/>
        <v>85.46</v>
      </c>
      <c r="AA460" s="5" t="str">
        <f t="shared" si="286"/>
        <v>No action</v>
      </c>
      <c r="AB460" s="5" t="str">
        <f t="shared" ref="AB460:AB523" si="311">IF(AA460 = AA459," ", AA460)</f>
        <v xml:space="preserve"> </v>
      </c>
      <c r="AC460" s="5">
        <f t="shared" si="295"/>
        <v>0</v>
      </c>
      <c r="AD460" s="3" t="str">
        <f t="shared" si="296"/>
        <v/>
      </c>
      <c r="AE460" s="3" t="str">
        <f t="shared" si="297"/>
        <v/>
      </c>
      <c r="AF460" s="11">
        <f t="shared" si="298"/>
        <v>1</v>
      </c>
      <c r="AG460" s="3">
        <f t="shared" si="299"/>
        <v>91.62</v>
      </c>
      <c r="AH460" s="3">
        <f t="shared" si="300"/>
        <v>85.46</v>
      </c>
      <c r="AI460" s="11">
        <f t="shared" si="301"/>
        <v>0</v>
      </c>
      <c r="AJ460" s="11" t="str">
        <f t="shared" si="302"/>
        <v/>
      </c>
      <c r="AK460" s="11" t="str">
        <f t="shared" si="303"/>
        <v/>
      </c>
      <c r="AL460" s="11">
        <f t="shared" si="304"/>
        <v>1</v>
      </c>
      <c r="AM460" s="11">
        <f t="shared" si="305"/>
        <v>91.62</v>
      </c>
      <c r="AN460" s="11">
        <f t="shared" si="306"/>
        <v>85.46</v>
      </c>
      <c r="AO460" s="4">
        <f t="shared" si="307"/>
        <v>1.0613597004446527</v>
      </c>
      <c r="AP460" s="169"/>
      <c r="AQ460" s="170">
        <f t="shared" si="308"/>
        <v>0</v>
      </c>
      <c r="AR460" s="170">
        <f t="shared" si="273"/>
        <v>0</v>
      </c>
      <c r="AS460" s="7"/>
      <c r="AT460" s="4">
        <f t="shared" si="309"/>
        <v>1.0828013105546457</v>
      </c>
      <c r="AU460" s="4">
        <f>IF(I461&gt;MIN($I$460:I460), MIN($AT$460:AT460),AT461)</f>
        <v>1.0828013105546457</v>
      </c>
      <c r="AV460" s="5">
        <f t="shared" si="310"/>
        <v>1</v>
      </c>
      <c r="AW460" s="11">
        <f t="shared" si="272"/>
        <v>1</v>
      </c>
    </row>
    <row r="461" spans="5:49" x14ac:dyDescent="0.25">
      <c r="E461" s="3">
        <v>90.03</v>
      </c>
      <c r="F461" s="3">
        <v>82.07</v>
      </c>
      <c r="G461" s="13">
        <f t="shared" si="274"/>
        <v>-2.5754788442809207E-2</v>
      </c>
      <c r="H461" s="13">
        <f t="shared" si="275"/>
        <v>-2.8987221959299592E-2</v>
      </c>
      <c r="I461" s="4">
        <f t="shared" si="276"/>
        <v>1.0969903740709153</v>
      </c>
      <c r="J461" s="5">
        <f t="shared" si="277"/>
        <v>4</v>
      </c>
      <c r="K461" s="4">
        <f t="shared" si="278"/>
        <v>1.0103997400064997</v>
      </c>
      <c r="L461" s="4">
        <f t="shared" si="279"/>
        <v>1.0131865736704446</v>
      </c>
      <c r="M461" s="4">
        <f t="shared" si="280"/>
        <v>1.0144658753709199</v>
      </c>
      <c r="N461" s="4">
        <f t="shared" si="281"/>
        <v>1.0828940432261467</v>
      </c>
      <c r="O461" s="4">
        <f t="shared" si="282"/>
        <v>1.0841512890982856</v>
      </c>
      <c r="P461" s="4">
        <f t="shared" si="283"/>
        <v>1.0857984017944764</v>
      </c>
      <c r="Q461" s="4">
        <f t="shared" si="284"/>
        <v>1.0501364138587117</v>
      </c>
      <c r="R461" s="5">
        <f t="shared" si="287"/>
        <v>0</v>
      </c>
      <c r="S461" s="3" t="str">
        <f t="shared" si="288"/>
        <v/>
      </c>
      <c r="T461" s="3" t="str">
        <f t="shared" si="289"/>
        <v/>
      </c>
      <c r="U461" s="5">
        <f t="shared" si="290"/>
        <v>0</v>
      </c>
      <c r="V461" s="3" t="str">
        <f t="shared" si="291"/>
        <v/>
      </c>
      <c r="W461" s="3" t="str">
        <f t="shared" si="292"/>
        <v/>
      </c>
      <c r="X461" s="5">
        <f t="shared" si="285"/>
        <v>0</v>
      </c>
      <c r="Y461" s="3" t="str">
        <f t="shared" si="293"/>
        <v/>
      </c>
      <c r="Z461" s="3" t="str">
        <f t="shared" si="294"/>
        <v/>
      </c>
      <c r="AA461" s="5" t="str">
        <f t="shared" si="286"/>
        <v>SELL BRENT, BUY WTI</v>
      </c>
      <c r="AB461" s="5" t="str">
        <f t="shared" si="311"/>
        <v>SELL BRENT, BUY WTI</v>
      </c>
      <c r="AC461" s="5">
        <f t="shared" si="295"/>
        <v>0</v>
      </c>
      <c r="AD461" s="3" t="str">
        <f t="shared" si="296"/>
        <v/>
      </c>
      <c r="AE461" s="3" t="str">
        <f t="shared" si="297"/>
        <v/>
      </c>
      <c r="AF461" s="11">
        <f t="shared" si="298"/>
        <v>0</v>
      </c>
      <c r="AG461" s="3" t="str">
        <f t="shared" si="299"/>
        <v/>
      </c>
      <c r="AH461" s="3" t="str">
        <f t="shared" si="300"/>
        <v/>
      </c>
      <c r="AI461" s="11">
        <f t="shared" si="301"/>
        <v>0</v>
      </c>
      <c r="AJ461" s="11" t="str">
        <f t="shared" si="302"/>
        <v/>
      </c>
      <c r="AK461" s="11" t="str">
        <f t="shared" si="303"/>
        <v/>
      </c>
      <c r="AL461" s="11">
        <f t="shared" si="304"/>
        <v>0</v>
      </c>
      <c r="AM461" s="11" t="str">
        <f t="shared" si="305"/>
        <v/>
      </c>
      <c r="AN461" s="11" t="str">
        <f t="shared" si="306"/>
        <v/>
      </c>
      <c r="AO461" s="4">
        <f t="shared" si="307"/>
        <v>1.0860204703302061</v>
      </c>
      <c r="AP461" s="169"/>
      <c r="AQ461" s="170">
        <f t="shared" si="308"/>
        <v>0</v>
      </c>
      <c r="AR461" s="170">
        <f t="shared" si="273"/>
        <v>0</v>
      </c>
      <c r="AS461" s="7"/>
      <c r="AT461" s="4">
        <f t="shared" si="309"/>
        <v>1.1079602778116244</v>
      </c>
      <c r="AU461" s="4"/>
      <c r="AV461" s="5">
        <f t="shared" si="310"/>
        <v>0</v>
      </c>
      <c r="AW461" s="11">
        <f t="shared" si="272"/>
        <v>0</v>
      </c>
    </row>
    <row r="462" spans="5:49" x14ac:dyDescent="0.25">
      <c r="E462" s="3">
        <v>92.41</v>
      </c>
      <c r="F462" s="3">
        <v>84.52</v>
      </c>
      <c r="G462" s="13">
        <f t="shared" si="274"/>
        <v>3.2474561593409668E-4</v>
      </c>
      <c r="H462" s="13">
        <f t="shared" si="275"/>
        <v>1.183291918114282E-4</v>
      </c>
      <c r="I462" s="4">
        <f t="shared" si="276"/>
        <v>1.0933506862281117</v>
      </c>
      <c r="J462" s="5">
        <f t="shared" si="277"/>
        <v>6</v>
      </c>
      <c r="K462" s="4">
        <f t="shared" si="278"/>
        <v>1.0103997400064997</v>
      </c>
      <c r="L462" s="4">
        <f t="shared" si="279"/>
        <v>1.0131865736704446</v>
      </c>
      <c r="M462" s="4">
        <f t="shared" si="280"/>
        <v>1.0144658753709199</v>
      </c>
      <c r="N462" s="4">
        <f t="shared" si="281"/>
        <v>1.0828940432261467</v>
      </c>
      <c r="O462" s="4">
        <f t="shared" si="282"/>
        <v>1.0841512890982856</v>
      </c>
      <c r="P462" s="4">
        <f t="shared" si="283"/>
        <v>1.0857984017944764</v>
      </c>
      <c r="Q462" s="4">
        <f t="shared" si="284"/>
        <v>1.0501364138587117</v>
      </c>
      <c r="R462" s="5">
        <f t="shared" si="287"/>
        <v>0</v>
      </c>
      <c r="S462" s="3" t="str">
        <f t="shared" si="288"/>
        <v/>
      </c>
      <c r="T462" s="3" t="str">
        <f t="shared" si="289"/>
        <v/>
      </c>
      <c r="U462" s="5">
        <f t="shared" si="290"/>
        <v>0</v>
      </c>
      <c r="V462" s="3" t="str">
        <f t="shared" si="291"/>
        <v/>
      </c>
      <c r="W462" s="3" t="str">
        <f t="shared" si="292"/>
        <v/>
      </c>
      <c r="X462" s="5">
        <f t="shared" si="285"/>
        <v>0</v>
      </c>
      <c r="Y462" s="3" t="str">
        <f t="shared" si="293"/>
        <v/>
      </c>
      <c r="Z462" s="3" t="str">
        <f t="shared" si="294"/>
        <v/>
      </c>
      <c r="AA462" s="5" t="str">
        <f t="shared" si="286"/>
        <v>SELL BRENT, BUY WTI</v>
      </c>
      <c r="AB462" s="5" t="str">
        <f t="shared" si="311"/>
        <v xml:space="preserve"> </v>
      </c>
      <c r="AC462" s="5">
        <f t="shared" si="295"/>
        <v>0</v>
      </c>
      <c r="AD462" s="3" t="str">
        <f t="shared" si="296"/>
        <v/>
      </c>
      <c r="AE462" s="3" t="str">
        <f t="shared" si="297"/>
        <v/>
      </c>
      <c r="AF462" s="11">
        <f t="shared" si="298"/>
        <v>0</v>
      </c>
      <c r="AG462" s="3" t="str">
        <f t="shared" si="299"/>
        <v/>
      </c>
      <c r="AH462" s="3" t="str">
        <f t="shared" si="300"/>
        <v/>
      </c>
      <c r="AI462" s="11">
        <f t="shared" si="301"/>
        <v>0</v>
      </c>
      <c r="AJ462" s="11" t="str">
        <f t="shared" si="302"/>
        <v/>
      </c>
      <c r="AK462" s="11" t="str">
        <f t="shared" si="303"/>
        <v/>
      </c>
      <c r="AL462" s="11">
        <f t="shared" si="304"/>
        <v>0</v>
      </c>
      <c r="AM462" s="11" t="str">
        <f t="shared" si="305"/>
        <v/>
      </c>
      <c r="AN462" s="11" t="str">
        <f t="shared" si="306"/>
        <v/>
      </c>
      <c r="AO462" s="4">
        <f t="shared" si="307"/>
        <v>1.0824171793658306</v>
      </c>
      <c r="AP462" s="169"/>
      <c r="AQ462" s="170">
        <f t="shared" si="308"/>
        <v>0</v>
      </c>
      <c r="AR462" s="170">
        <f t="shared" si="273"/>
        <v>0</v>
      </c>
      <c r="AS462" s="7"/>
      <c r="AT462" s="4">
        <f t="shared" si="309"/>
        <v>1.1042841930903928</v>
      </c>
      <c r="AU462" s="4"/>
      <c r="AV462" s="5">
        <f t="shared" si="310"/>
        <v>0</v>
      </c>
      <c r="AW462" s="11">
        <f t="shared" si="272"/>
        <v>0</v>
      </c>
    </row>
    <row r="463" spans="5:49" x14ac:dyDescent="0.25">
      <c r="E463" s="3">
        <v>92.38</v>
      </c>
      <c r="F463" s="3">
        <v>84.51</v>
      </c>
      <c r="G463" s="13">
        <f t="shared" si="274"/>
        <v>-1.1978609625668546E-2</v>
      </c>
      <c r="H463" s="13">
        <f t="shared" si="275"/>
        <v>-6.3492063492062156E-3</v>
      </c>
      <c r="I463" s="4">
        <f t="shared" si="276"/>
        <v>1.0931250739557448</v>
      </c>
      <c r="J463" s="5">
        <f t="shared" si="277"/>
        <v>8</v>
      </c>
      <c r="K463" s="4">
        <f t="shared" si="278"/>
        <v>1.0103997400064997</v>
      </c>
      <c r="L463" s="4">
        <f t="shared" si="279"/>
        <v>1.0131865736704446</v>
      </c>
      <c r="M463" s="4">
        <f t="shared" si="280"/>
        <v>1.0144658753709199</v>
      </c>
      <c r="N463" s="4">
        <f t="shared" si="281"/>
        <v>1.0828940432261467</v>
      </c>
      <c r="O463" s="4">
        <f t="shared" si="282"/>
        <v>1.0841512890982856</v>
      </c>
      <c r="P463" s="4">
        <f t="shared" si="283"/>
        <v>1.0857984017944764</v>
      </c>
      <c r="Q463" s="4">
        <f t="shared" si="284"/>
        <v>1.0501364138587117</v>
      </c>
      <c r="R463" s="5">
        <f t="shared" si="287"/>
        <v>0</v>
      </c>
      <c r="S463" s="3" t="str">
        <f t="shared" si="288"/>
        <v/>
      </c>
      <c r="T463" s="3" t="str">
        <f t="shared" si="289"/>
        <v/>
      </c>
      <c r="U463" s="5">
        <f t="shared" si="290"/>
        <v>0</v>
      </c>
      <c r="V463" s="3" t="str">
        <f t="shared" si="291"/>
        <v/>
      </c>
      <c r="W463" s="3" t="str">
        <f t="shared" si="292"/>
        <v/>
      </c>
      <c r="X463" s="5">
        <f t="shared" si="285"/>
        <v>0</v>
      </c>
      <c r="Y463" s="3" t="str">
        <f t="shared" si="293"/>
        <v/>
      </c>
      <c r="Z463" s="3" t="str">
        <f t="shared" si="294"/>
        <v/>
      </c>
      <c r="AA463" s="5" t="str">
        <f t="shared" si="286"/>
        <v>SELL BRENT, BUY WTI</v>
      </c>
      <c r="AB463" s="5" t="str">
        <f t="shared" si="311"/>
        <v xml:space="preserve"> </v>
      </c>
      <c r="AC463" s="5">
        <f t="shared" si="295"/>
        <v>0</v>
      </c>
      <c r="AD463" s="3" t="str">
        <f t="shared" si="296"/>
        <v/>
      </c>
      <c r="AE463" s="3" t="str">
        <f t="shared" si="297"/>
        <v/>
      </c>
      <c r="AF463" s="11">
        <f t="shared" si="298"/>
        <v>0</v>
      </c>
      <c r="AG463" s="3" t="str">
        <f t="shared" si="299"/>
        <v/>
      </c>
      <c r="AH463" s="3" t="str">
        <f t="shared" si="300"/>
        <v/>
      </c>
      <c r="AI463" s="11">
        <f t="shared" si="301"/>
        <v>0</v>
      </c>
      <c r="AJ463" s="11" t="str">
        <f t="shared" si="302"/>
        <v/>
      </c>
      <c r="AK463" s="11" t="str">
        <f t="shared" si="303"/>
        <v/>
      </c>
      <c r="AL463" s="11">
        <f t="shared" si="304"/>
        <v>0</v>
      </c>
      <c r="AM463" s="11" t="str">
        <f t="shared" si="305"/>
        <v/>
      </c>
      <c r="AN463" s="11" t="str">
        <f t="shared" si="306"/>
        <v/>
      </c>
      <c r="AO463" s="4">
        <f t="shared" si="307"/>
        <v>1.0821938232161874</v>
      </c>
      <c r="AP463" s="169"/>
      <c r="AQ463" s="170">
        <f t="shared" si="308"/>
        <v>0</v>
      </c>
      <c r="AR463" s="170">
        <f t="shared" si="273"/>
        <v>0</v>
      </c>
      <c r="AS463" s="7"/>
      <c r="AT463" s="4">
        <f t="shared" si="309"/>
        <v>1.1040563246953021</v>
      </c>
      <c r="AU463" s="4"/>
      <c r="AV463" s="5">
        <f t="shared" si="310"/>
        <v>0</v>
      </c>
      <c r="AW463" s="11">
        <f t="shared" si="272"/>
        <v>0</v>
      </c>
    </row>
    <row r="464" spans="5:49" x14ac:dyDescent="0.25">
      <c r="E464" s="3">
        <v>93.5</v>
      </c>
      <c r="F464" s="3">
        <v>85.05</v>
      </c>
      <c r="G464" s="13">
        <f t="shared" si="274"/>
        <v>2.5106896173665127E-2</v>
      </c>
      <c r="H464" s="13">
        <f t="shared" si="275"/>
        <v>5.556869236226003E-3</v>
      </c>
      <c r="I464" s="4">
        <f t="shared" si="276"/>
        <v>1.0993533215755438</v>
      </c>
      <c r="J464" s="5">
        <f t="shared" si="277"/>
        <v>2</v>
      </c>
      <c r="K464" s="4">
        <f t="shared" si="278"/>
        <v>1.0103997400064997</v>
      </c>
      <c r="L464" s="4">
        <f t="shared" si="279"/>
        <v>1.0131865736704446</v>
      </c>
      <c r="M464" s="4">
        <f t="shared" si="280"/>
        <v>1.0144658753709199</v>
      </c>
      <c r="N464" s="4">
        <f t="shared" si="281"/>
        <v>1.0828940432261467</v>
      </c>
      <c r="O464" s="4">
        <f t="shared" si="282"/>
        <v>1.0841512890982856</v>
      </c>
      <c r="P464" s="4">
        <f t="shared" si="283"/>
        <v>1.0857984017944764</v>
      </c>
      <c r="Q464" s="4">
        <f t="shared" si="284"/>
        <v>1.0501364138587117</v>
      </c>
      <c r="R464" s="5">
        <f t="shared" si="287"/>
        <v>0</v>
      </c>
      <c r="S464" s="3" t="str">
        <f t="shared" si="288"/>
        <v/>
      </c>
      <c r="T464" s="3" t="str">
        <f t="shared" si="289"/>
        <v/>
      </c>
      <c r="U464" s="5">
        <f t="shared" si="290"/>
        <v>0</v>
      </c>
      <c r="V464" s="3" t="str">
        <f t="shared" si="291"/>
        <v/>
      </c>
      <c r="W464" s="3" t="str">
        <f t="shared" si="292"/>
        <v/>
      </c>
      <c r="X464" s="5">
        <f t="shared" si="285"/>
        <v>1</v>
      </c>
      <c r="Y464" s="3">
        <f t="shared" si="293"/>
        <v>93.5</v>
      </c>
      <c r="Z464" s="3">
        <f t="shared" si="294"/>
        <v>85.05</v>
      </c>
      <c r="AA464" s="5" t="str">
        <f t="shared" si="286"/>
        <v>SELL BRENT, BUY WTI</v>
      </c>
      <c r="AB464" s="5" t="str">
        <f t="shared" si="311"/>
        <v xml:space="preserve"> </v>
      </c>
      <c r="AC464" s="5">
        <f t="shared" si="295"/>
        <v>0</v>
      </c>
      <c r="AD464" s="3" t="str">
        <f t="shared" si="296"/>
        <v/>
      </c>
      <c r="AE464" s="3" t="str">
        <f t="shared" si="297"/>
        <v/>
      </c>
      <c r="AF464" s="11">
        <f t="shared" si="298"/>
        <v>1</v>
      </c>
      <c r="AG464" s="3">
        <f t="shared" si="299"/>
        <v>93.5</v>
      </c>
      <c r="AH464" s="3">
        <f t="shared" si="300"/>
        <v>85.05</v>
      </c>
      <c r="AI464" s="11">
        <f t="shared" si="301"/>
        <v>0</v>
      </c>
      <c r="AJ464" s="11" t="str">
        <f t="shared" si="302"/>
        <v/>
      </c>
      <c r="AK464" s="11" t="str">
        <f t="shared" si="303"/>
        <v/>
      </c>
      <c r="AL464" s="11">
        <f t="shared" si="304"/>
        <v>1</v>
      </c>
      <c r="AM464" s="11">
        <f t="shared" si="305"/>
        <v>93.5</v>
      </c>
      <c r="AN464" s="11">
        <f t="shared" si="306"/>
        <v>85.05</v>
      </c>
      <c r="AO464" s="4">
        <f t="shared" si="307"/>
        <v>1.0883597883597884</v>
      </c>
      <c r="AP464" s="169"/>
      <c r="AQ464" s="170">
        <f t="shared" si="308"/>
        <v>0</v>
      </c>
      <c r="AR464" s="170">
        <f t="shared" si="273"/>
        <v>0</v>
      </c>
      <c r="AS464" s="7"/>
      <c r="AT464" s="4">
        <f t="shared" si="309"/>
        <v>1.1103468547912991</v>
      </c>
      <c r="AU464" s="4">
        <f>IF(I465&gt;MIN($I$464:I464), MIN($AT$464:AT464),AT465)</f>
        <v>1.0891711988649799</v>
      </c>
      <c r="AV464" s="5">
        <f t="shared" si="310"/>
        <v>1</v>
      </c>
      <c r="AW464" s="11">
        <f t="shared" si="272"/>
        <v>1</v>
      </c>
    </row>
    <row r="465" spans="5:49" x14ac:dyDescent="0.25">
      <c r="E465" s="3">
        <v>91.21</v>
      </c>
      <c r="F465" s="3">
        <v>84.58</v>
      </c>
      <c r="G465" s="13">
        <f t="shared" si="274"/>
        <v>-5.7771964246784435E-3</v>
      </c>
      <c r="H465" s="13">
        <f t="shared" si="275"/>
        <v>-8.6732301922174404E-3</v>
      </c>
      <c r="I465" s="4">
        <f t="shared" si="276"/>
        <v>1.0783873256088909</v>
      </c>
      <c r="J465" s="5">
        <f t="shared" si="277"/>
        <v>61</v>
      </c>
      <c r="K465" s="4">
        <f t="shared" si="278"/>
        <v>1.0103997400064997</v>
      </c>
      <c r="L465" s="4">
        <f t="shared" si="279"/>
        <v>1.0131865736704446</v>
      </c>
      <c r="M465" s="4">
        <f t="shared" si="280"/>
        <v>1.0144658753709199</v>
      </c>
      <c r="N465" s="4">
        <f t="shared" si="281"/>
        <v>1.0828940432261467</v>
      </c>
      <c r="O465" s="4">
        <f t="shared" si="282"/>
        <v>1.0841512890982856</v>
      </c>
      <c r="P465" s="4">
        <f t="shared" si="283"/>
        <v>1.0857984017944764</v>
      </c>
      <c r="Q465" s="4">
        <f t="shared" si="284"/>
        <v>1.0501364138587117</v>
      </c>
      <c r="R465" s="5">
        <f t="shared" si="287"/>
        <v>0</v>
      </c>
      <c r="S465" s="3" t="str">
        <f t="shared" si="288"/>
        <v/>
      </c>
      <c r="T465" s="3" t="str">
        <f t="shared" si="289"/>
        <v/>
      </c>
      <c r="U465" s="5">
        <f t="shared" si="290"/>
        <v>0</v>
      </c>
      <c r="V465" s="3" t="str">
        <f t="shared" si="291"/>
        <v/>
      </c>
      <c r="W465" s="3" t="str">
        <f t="shared" si="292"/>
        <v/>
      </c>
      <c r="X465" s="5">
        <f t="shared" si="285"/>
        <v>0</v>
      </c>
      <c r="Y465" s="3" t="str">
        <f t="shared" si="293"/>
        <v/>
      </c>
      <c r="Z465" s="3" t="str">
        <f t="shared" si="294"/>
        <v/>
      </c>
      <c r="AA465" s="5" t="str">
        <f t="shared" si="286"/>
        <v>No action</v>
      </c>
      <c r="AB465" s="5" t="str">
        <f t="shared" si="311"/>
        <v>No action</v>
      </c>
      <c r="AC465" s="5">
        <f t="shared" si="295"/>
        <v>0</v>
      </c>
      <c r="AD465" s="3" t="str">
        <f t="shared" si="296"/>
        <v/>
      </c>
      <c r="AE465" s="3" t="str">
        <f t="shared" si="297"/>
        <v/>
      </c>
      <c r="AF465" s="11">
        <f t="shared" si="298"/>
        <v>0</v>
      </c>
      <c r="AG465" s="3" t="str">
        <f t="shared" si="299"/>
        <v/>
      </c>
      <c r="AH465" s="3" t="str">
        <f t="shared" si="300"/>
        <v/>
      </c>
      <c r="AI465" s="11">
        <f t="shared" si="301"/>
        <v>0</v>
      </c>
      <c r="AJ465" s="11" t="str">
        <f t="shared" si="302"/>
        <v/>
      </c>
      <c r="AK465" s="11" t="str">
        <f t="shared" si="303"/>
        <v/>
      </c>
      <c r="AL465" s="11">
        <f t="shared" si="304"/>
        <v>0</v>
      </c>
      <c r="AM465" s="11" t="str">
        <f t="shared" si="305"/>
        <v/>
      </c>
      <c r="AN465" s="11" t="str">
        <f t="shared" si="306"/>
        <v/>
      </c>
      <c r="AO465" s="4">
        <f t="shared" si="307"/>
        <v>1.067603452352802</v>
      </c>
      <c r="AP465" s="169"/>
      <c r="AQ465" s="170">
        <f t="shared" si="308"/>
        <v>0</v>
      </c>
      <c r="AR465" s="170">
        <f t="shared" si="273"/>
        <v>0</v>
      </c>
      <c r="AS465" s="7"/>
      <c r="AT465" s="4">
        <f t="shared" si="309"/>
        <v>1.0891711988649799</v>
      </c>
      <c r="AU465" s="4"/>
      <c r="AV465" s="5">
        <f t="shared" si="310"/>
        <v>0</v>
      </c>
      <c r="AW465" s="11">
        <f t="shared" si="272"/>
        <v>0</v>
      </c>
    </row>
    <row r="466" spans="5:49" x14ac:dyDescent="0.25">
      <c r="E466" s="3">
        <v>91.74</v>
      </c>
      <c r="F466" s="3">
        <v>85.32</v>
      </c>
      <c r="G466" s="13">
        <f t="shared" si="274"/>
        <v>-2.185734086789648E-2</v>
      </c>
      <c r="H466" s="13">
        <f t="shared" si="275"/>
        <v>-2.9461949721305891E-2</v>
      </c>
      <c r="I466" s="4">
        <f t="shared" si="276"/>
        <v>1.0752461322081575</v>
      </c>
      <c r="J466" s="5">
        <f t="shared" si="277"/>
        <v>77</v>
      </c>
      <c r="K466" s="4">
        <f t="shared" si="278"/>
        <v>1.0103997400064997</v>
      </c>
      <c r="L466" s="4">
        <f t="shared" si="279"/>
        <v>1.0131865736704446</v>
      </c>
      <c r="M466" s="4">
        <f t="shared" si="280"/>
        <v>1.0144658753709199</v>
      </c>
      <c r="N466" s="4">
        <f t="shared" si="281"/>
        <v>1.0828940432261467</v>
      </c>
      <c r="O466" s="4">
        <f t="shared" si="282"/>
        <v>1.0841512890982856</v>
      </c>
      <c r="P466" s="4">
        <f t="shared" si="283"/>
        <v>1.0857984017944764</v>
      </c>
      <c r="Q466" s="4">
        <f t="shared" si="284"/>
        <v>1.0501364138587117</v>
      </c>
      <c r="R466" s="5">
        <f t="shared" si="287"/>
        <v>0</v>
      </c>
      <c r="S466" s="3" t="str">
        <f t="shared" si="288"/>
        <v/>
      </c>
      <c r="T466" s="3" t="str">
        <f t="shared" si="289"/>
        <v/>
      </c>
      <c r="U466" s="5">
        <f t="shared" si="290"/>
        <v>0</v>
      </c>
      <c r="V466" s="3" t="str">
        <f t="shared" si="291"/>
        <v/>
      </c>
      <c r="W466" s="3" t="str">
        <f t="shared" si="292"/>
        <v/>
      </c>
      <c r="X466" s="5">
        <f t="shared" si="285"/>
        <v>0</v>
      </c>
      <c r="Y466" s="3" t="str">
        <f t="shared" si="293"/>
        <v/>
      </c>
      <c r="Z466" s="3" t="str">
        <f t="shared" si="294"/>
        <v/>
      </c>
      <c r="AA466" s="5" t="str">
        <f t="shared" si="286"/>
        <v>No action</v>
      </c>
      <c r="AB466" s="5" t="str">
        <f t="shared" si="311"/>
        <v xml:space="preserve"> </v>
      </c>
      <c r="AC466" s="5">
        <f t="shared" si="295"/>
        <v>0</v>
      </c>
      <c r="AD466" s="3" t="str">
        <f t="shared" si="296"/>
        <v/>
      </c>
      <c r="AE466" s="3" t="str">
        <f t="shared" si="297"/>
        <v/>
      </c>
      <c r="AF466" s="11">
        <f t="shared" si="298"/>
        <v>0</v>
      </c>
      <c r="AG466" s="3" t="str">
        <f t="shared" si="299"/>
        <v/>
      </c>
      <c r="AH466" s="3" t="str">
        <f t="shared" si="300"/>
        <v/>
      </c>
      <c r="AI466" s="11">
        <f t="shared" si="301"/>
        <v>0</v>
      </c>
      <c r="AJ466" s="11" t="str">
        <f t="shared" si="302"/>
        <v/>
      </c>
      <c r="AK466" s="11" t="str">
        <f t="shared" si="303"/>
        <v/>
      </c>
      <c r="AL466" s="11">
        <f t="shared" si="304"/>
        <v>0</v>
      </c>
      <c r="AM466" s="11" t="str">
        <f t="shared" si="305"/>
        <v/>
      </c>
      <c r="AN466" s="11" t="str">
        <f t="shared" si="306"/>
        <v/>
      </c>
      <c r="AO466" s="4">
        <f t="shared" si="307"/>
        <v>1.0644936708860759</v>
      </c>
      <c r="AP466" s="169"/>
      <c r="AQ466" s="170">
        <f t="shared" si="308"/>
        <v>0</v>
      </c>
      <c r="AR466" s="170">
        <f t="shared" si="273"/>
        <v>0</v>
      </c>
      <c r="AS466" s="7"/>
      <c r="AT466" s="4">
        <f t="shared" si="309"/>
        <v>1.085998593530239</v>
      </c>
      <c r="AU466" s="4"/>
      <c r="AV466" s="5">
        <f t="shared" si="310"/>
        <v>0</v>
      </c>
      <c r="AW466" s="11">
        <f t="shared" si="272"/>
        <v>0</v>
      </c>
    </row>
    <row r="467" spans="5:49" x14ac:dyDescent="0.25">
      <c r="E467" s="3">
        <v>93.79</v>
      </c>
      <c r="F467" s="3">
        <v>87.91</v>
      </c>
      <c r="G467" s="13">
        <f t="shared" si="274"/>
        <v>-1.3152356902356943E-2</v>
      </c>
      <c r="H467" s="13">
        <f t="shared" si="275"/>
        <v>-1.313426133812301E-2</v>
      </c>
      <c r="I467" s="4">
        <f t="shared" si="276"/>
        <v>1.0668865885564782</v>
      </c>
      <c r="J467" s="5">
        <f t="shared" si="277"/>
        <v>182</v>
      </c>
      <c r="K467" s="4">
        <f t="shared" si="278"/>
        <v>1.0103997400064997</v>
      </c>
      <c r="L467" s="4">
        <f t="shared" si="279"/>
        <v>1.0131865736704446</v>
      </c>
      <c r="M467" s="4">
        <f t="shared" si="280"/>
        <v>1.0144658753709199</v>
      </c>
      <c r="N467" s="4">
        <f t="shared" si="281"/>
        <v>1.0828940432261467</v>
      </c>
      <c r="O467" s="4">
        <f t="shared" si="282"/>
        <v>1.0841512890982856</v>
      </c>
      <c r="P467" s="4">
        <f t="shared" si="283"/>
        <v>1.0857984017944764</v>
      </c>
      <c r="Q467" s="4">
        <f t="shared" si="284"/>
        <v>1.0501364138587117</v>
      </c>
      <c r="R467" s="5">
        <f t="shared" si="287"/>
        <v>0</v>
      </c>
      <c r="S467" s="3" t="str">
        <f t="shared" si="288"/>
        <v/>
      </c>
      <c r="T467" s="3" t="str">
        <f t="shared" si="289"/>
        <v/>
      </c>
      <c r="U467" s="5">
        <f t="shared" si="290"/>
        <v>0</v>
      </c>
      <c r="V467" s="3" t="str">
        <f t="shared" si="291"/>
        <v/>
      </c>
      <c r="W467" s="3" t="str">
        <f t="shared" si="292"/>
        <v/>
      </c>
      <c r="X467" s="5">
        <f t="shared" si="285"/>
        <v>0</v>
      </c>
      <c r="Y467" s="3" t="str">
        <f t="shared" si="293"/>
        <v/>
      </c>
      <c r="Z467" s="3" t="str">
        <f t="shared" si="294"/>
        <v/>
      </c>
      <c r="AA467" s="5" t="str">
        <f t="shared" si="286"/>
        <v>No action</v>
      </c>
      <c r="AB467" s="5" t="str">
        <f t="shared" si="311"/>
        <v xml:space="preserve"> </v>
      </c>
      <c r="AC467" s="5">
        <f t="shared" si="295"/>
        <v>0</v>
      </c>
      <c r="AD467" s="3" t="str">
        <f t="shared" si="296"/>
        <v/>
      </c>
      <c r="AE467" s="3" t="str">
        <f t="shared" si="297"/>
        <v/>
      </c>
      <c r="AF467" s="11">
        <f t="shared" si="298"/>
        <v>0</v>
      </c>
      <c r="AG467" s="3" t="str">
        <f t="shared" si="299"/>
        <v/>
      </c>
      <c r="AH467" s="3" t="str">
        <f t="shared" si="300"/>
        <v/>
      </c>
      <c r="AI467" s="11">
        <f t="shared" si="301"/>
        <v>0</v>
      </c>
      <c r="AJ467" s="11" t="str">
        <f t="shared" si="302"/>
        <v/>
      </c>
      <c r="AK467" s="11" t="str">
        <f t="shared" si="303"/>
        <v/>
      </c>
      <c r="AL467" s="11">
        <f t="shared" si="304"/>
        <v>0</v>
      </c>
      <c r="AM467" s="11" t="str">
        <f t="shared" si="305"/>
        <v/>
      </c>
      <c r="AN467" s="11" t="str">
        <f t="shared" si="306"/>
        <v/>
      </c>
      <c r="AO467" s="4">
        <f t="shared" si="307"/>
        <v>1.0562177226709135</v>
      </c>
      <c r="AP467" s="169"/>
      <c r="AQ467" s="170">
        <f t="shared" si="308"/>
        <v>0</v>
      </c>
      <c r="AR467" s="170">
        <f t="shared" si="273"/>
        <v>0</v>
      </c>
      <c r="AS467" s="7"/>
      <c r="AT467" s="4">
        <f t="shared" si="309"/>
        <v>1.0775554544420429</v>
      </c>
      <c r="AU467" s="4"/>
      <c r="AV467" s="5">
        <f t="shared" si="310"/>
        <v>0</v>
      </c>
      <c r="AW467" s="11">
        <f t="shared" si="272"/>
        <v>0</v>
      </c>
    </row>
    <row r="468" spans="5:49" x14ac:dyDescent="0.25">
      <c r="E468" s="3">
        <v>95.04</v>
      </c>
      <c r="F468" s="3">
        <v>89.08</v>
      </c>
      <c r="G468" s="13">
        <f t="shared" si="274"/>
        <v>1.3543777327503559E-2</v>
      </c>
      <c r="H468" s="13">
        <f t="shared" si="275"/>
        <v>1.3424345847554031E-2</v>
      </c>
      <c r="I468" s="4">
        <f t="shared" si="276"/>
        <v>1.0669061517736866</v>
      </c>
      <c r="J468" s="5">
        <f t="shared" si="277"/>
        <v>181</v>
      </c>
      <c r="K468" s="4">
        <f t="shared" si="278"/>
        <v>1.0103997400064997</v>
      </c>
      <c r="L468" s="4">
        <f t="shared" si="279"/>
        <v>1.0131865736704446</v>
      </c>
      <c r="M468" s="4">
        <f t="shared" si="280"/>
        <v>1.0144658753709199</v>
      </c>
      <c r="N468" s="4">
        <f t="shared" si="281"/>
        <v>1.0828940432261467</v>
      </c>
      <c r="O468" s="4">
        <f t="shared" si="282"/>
        <v>1.0841512890982856</v>
      </c>
      <c r="P468" s="4">
        <f t="shared" si="283"/>
        <v>1.0857984017944764</v>
      </c>
      <c r="Q468" s="4">
        <f t="shared" si="284"/>
        <v>1.0501364138587117</v>
      </c>
      <c r="R468" s="5">
        <f t="shared" si="287"/>
        <v>0</v>
      </c>
      <c r="S468" s="3" t="str">
        <f t="shared" si="288"/>
        <v/>
      </c>
      <c r="T468" s="3" t="str">
        <f t="shared" si="289"/>
        <v/>
      </c>
      <c r="U468" s="5">
        <f t="shared" si="290"/>
        <v>0</v>
      </c>
      <c r="V468" s="3" t="str">
        <f t="shared" si="291"/>
        <v/>
      </c>
      <c r="W468" s="3" t="str">
        <f t="shared" si="292"/>
        <v/>
      </c>
      <c r="X468" s="5">
        <f t="shared" si="285"/>
        <v>0</v>
      </c>
      <c r="Y468" s="3" t="str">
        <f t="shared" si="293"/>
        <v/>
      </c>
      <c r="Z468" s="3" t="str">
        <f t="shared" si="294"/>
        <v/>
      </c>
      <c r="AA468" s="5" t="str">
        <f t="shared" si="286"/>
        <v>No action</v>
      </c>
      <c r="AB468" s="5" t="str">
        <f t="shared" si="311"/>
        <v xml:space="preserve"> </v>
      </c>
      <c r="AC468" s="5">
        <f t="shared" si="295"/>
        <v>0</v>
      </c>
      <c r="AD468" s="3" t="str">
        <f t="shared" si="296"/>
        <v/>
      </c>
      <c r="AE468" s="3" t="str">
        <f t="shared" si="297"/>
        <v/>
      </c>
      <c r="AF468" s="11">
        <f t="shared" si="298"/>
        <v>0</v>
      </c>
      <c r="AG468" s="3" t="str">
        <f t="shared" si="299"/>
        <v/>
      </c>
      <c r="AH468" s="3" t="str">
        <f t="shared" si="300"/>
        <v/>
      </c>
      <c r="AI468" s="11">
        <f t="shared" si="301"/>
        <v>0</v>
      </c>
      <c r="AJ468" s="11" t="str">
        <f t="shared" si="302"/>
        <v/>
      </c>
      <c r="AK468" s="11" t="str">
        <f t="shared" si="303"/>
        <v/>
      </c>
      <c r="AL468" s="11">
        <f t="shared" si="304"/>
        <v>0</v>
      </c>
      <c r="AM468" s="11" t="str">
        <f t="shared" si="305"/>
        <v/>
      </c>
      <c r="AN468" s="11" t="str">
        <f t="shared" si="306"/>
        <v/>
      </c>
      <c r="AO468" s="4">
        <f t="shared" si="307"/>
        <v>1.0562370902559497</v>
      </c>
      <c r="AP468" s="169"/>
      <c r="AQ468" s="170">
        <f t="shared" si="308"/>
        <v>0</v>
      </c>
      <c r="AR468" s="170">
        <f t="shared" si="273"/>
        <v>0</v>
      </c>
      <c r="AS468" s="7"/>
      <c r="AT468" s="4">
        <f t="shared" si="309"/>
        <v>1.0775752132914236</v>
      </c>
      <c r="AU468" s="4"/>
      <c r="AV468" s="5">
        <f t="shared" si="310"/>
        <v>0</v>
      </c>
      <c r="AW468" s="11">
        <f t="shared" si="272"/>
        <v>0</v>
      </c>
    </row>
    <row r="469" spans="5:49" x14ac:dyDescent="0.25">
      <c r="E469" s="3">
        <v>93.77</v>
      </c>
      <c r="F469" s="3">
        <v>87.9</v>
      </c>
      <c r="G469" s="13">
        <f t="shared" si="274"/>
        <v>1.0343712961965235E-2</v>
      </c>
      <c r="H469" s="13">
        <f t="shared" si="275"/>
        <v>1.5832659193343313E-2</v>
      </c>
      <c r="I469" s="4">
        <f t="shared" si="276"/>
        <v>1.0667804323094425</v>
      </c>
      <c r="J469" s="5">
        <f t="shared" si="277"/>
        <v>184</v>
      </c>
      <c r="K469" s="4">
        <f t="shared" si="278"/>
        <v>1.0103997400064997</v>
      </c>
      <c r="L469" s="4">
        <f t="shared" si="279"/>
        <v>1.0131865736704446</v>
      </c>
      <c r="M469" s="4">
        <f t="shared" si="280"/>
        <v>1.0144658753709199</v>
      </c>
      <c r="N469" s="4">
        <f t="shared" si="281"/>
        <v>1.0828940432261467</v>
      </c>
      <c r="O469" s="4">
        <f t="shared" si="282"/>
        <v>1.0841512890982856</v>
      </c>
      <c r="P469" s="4">
        <f t="shared" si="283"/>
        <v>1.0857984017944764</v>
      </c>
      <c r="Q469" s="4">
        <f t="shared" si="284"/>
        <v>1.0501364138587117</v>
      </c>
      <c r="R469" s="5">
        <f t="shared" si="287"/>
        <v>0</v>
      </c>
      <c r="S469" s="3" t="str">
        <f t="shared" si="288"/>
        <v/>
      </c>
      <c r="T469" s="3" t="str">
        <f t="shared" si="289"/>
        <v/>
      </c>
      <c r="U469" s="5">
        <f t="shared" si="290"/>
        <v>0</v>
      </c>
      <c r="V469" s="3" t="str">
        <f t="shared" si="291"/>
        <v/>
      </c>
      <c r="W469" s="3" t="str">
        <f t="shared" si="292"/>
        <v/>
      </c>
      <c r="X469" s="5">
        <f t="shared" si="285"/>
        <v>0</v>
      </c>
      <c r="Y469" s="3" t="str">
        <f t="shared" si="293"/>
        <v/>
      </c>
      <c r="Z469" s="3" t="str">
        <f t="shared" si="294"/>
        <v/>
      </c>
      <c r="AA469" s="5" t="str">
        <f t="shared" si="286"/>
        <v>No action</v>
      </c>
      <c r="AB469" s="5" t="str">
        <f t="shared" si="311"/>
        <v xml:space="preserve"> </v>
      </c>
      <c r="AC469" s="5">
        <f t="shared" si="295"/>
        <v>0</v>
      </c>
      <c r="AD469" s="3" t="str">
        <f t="shared" si="296"/>
        <v/>
      </c>
      <c r="AE469" s="3" t="str">
        <f t="shared" si="297"/>
        <v/>
      </c>
      <c r="AF469" s="11">
        <f t="shared" si="298"/>
        <v>0</v>
      </c>
      <c r="AG469" s="3" t="str">
        <f t="shared" si="299"/>
        <v/>
      </c>
      <c r="AH469" s="3" t="str">
        <f t="shared" si="300"/>
        <v/>
      </c>
      <c r="AI469" s="11">
        <f t="shared" si="301"/>
        <v>0</v>
      </c>
      <c r="AJ469" s="11" t="str">
        <f t="shared" si="302"/>
        <v/>
      </c>
      <c r="AK469" s="11" t="str">
        <f t="shared" si="303"/>
        <v/>
      </c>
      <c r="AL469" s="11">
        <f t="shared" si="304"/>
        <v>0</v>
      </c>
      <c r="AM469" s="11" t="str">
        <f t="shared" si="305"/>
        <v/>
      </c>
      <c r="AN469" s="11" t="str">
        <f t="shared" si="306"/>
        <v/>
      </c>
      <c r="AO469" s="4">
        <f t="shared" si="307"/>
        <v>1.0561126279863482</v>
      </c>
      <c r="AP469" s="169"/>
      <c r="AQ469" s="170">
        <f t="shared" si="308"/>
        <v>0</v>
      </c>
      <c r="AR469" s="170">
        <f t="shared" si="273"/>
        <v>0</v>
      </c>
      <c r="AS469" s="7"/>
      <c r="AT469" s="4">
        <f t="shared" si="309"/>
        <v>1.0774482366325369</v>
      </c>
      <c r="AU469" s="4"/>
      <c r="AV469" s="5">
        <f t="shared" si="310"/>
        <v>0</v>
      </c>
      <c r="AW469" s="11">
        <f t="shared" si="272"/>
        <v>0</v>
      </c>
    </row>
    <row r="470" spans="5:49" x14ac:dyDescent="0.25">
      <c r="E470" s="3">
        <v>92.81</v>
      </c>
      <c r="F470" s="3">
        <v>86.53</v>
      </c>
      <c r="G470" s="13">
        <f t="shared" si="274"/>
        <v>-1.9440042260961521E-2</v>
      </c>
      <c r="H470" s="13">
        <f t="shared" si="275"/>
        <v>-2.0821545773452521E-2</v>
      </c>
      <c r="I470" s="4">
        <f t="shared" si="276"/>
        <v>1.0725759852074426</v>
      </c>
      <c r="J470" s="5">
        <f t="shared" si="277"/>
        <v>95</v>
      </c>
      <c r="K470" s="4">
        <f t="shared" si="278"/>
        <v>1.0103997400064997</v>
      </c>
      <c r="L470" s="4">
        <f t="shared" si="279"/>
        <v>1.0131865736704446</v>
      </c>
      <c r="M470" s="4">
        <f t="shared" si="280"/>
        <v>1.0144658753709199</v>
      </c>
      <c r="N470" s="4">
        <f t="shared" si="281"/>
        <v>1.0828940432261467</v>
      </c>
      <c r="O470" s="4">
        <f t="shared" si="282"/>
        <v>1.0841512890982856</v>
      </c>
      <c r="P470" s="4">
        <f t="shared" si="283"/>
        <v>1.0857984017944764</v>
      </c>
      <c r="Q470" s="4">
        <f t="shared" si="284"/>
        <v>1.0501364138587117</v>
      </c>
      <c r="R470" s="5">
        <f t="shared" si="287"/>
        <v>0</v>
      </c>
      <c r="S470" s="3" t="str">
        <f t="shared" si="288"/>
        <v/>
      </c>
      <c r="T470" s="3" t="str">
        <f t="shared" si="289"/>
        <v/>
      </c>
      <c r="U470" s="5">
        <f t="shared" si="290"/>
        <v>0</v>
      </c>
      <c r="V470" s="3" t="str">
        <f t="shared" si="291"/>
        <v/>
      </c>
      <c r="W470" s="3" t="str">
        <f t="shared" si="292"/>
        <v/>
      </c>
      <c r="X470" s="5">
        <f t="shared" si="285"/>
        <v>0</v>
      </c>
      <c r="Y470" s="3" t="str">
        <f t="shared" si="293"/>
        <v/>
      </c>
      <c r="Z470" s="3" t="str">
        <f t="shared" si="294"/>
        <v/>
      </c>
      <c r="AA470" s="5" t="str">
        <f t="shared" si="286"/>
        <v>No action</v>
      </c>
      <c r="AB470" s="5" t="str">
        <f t="shared" si="311"/>
        <v xml:space="preserve"> </v>
      </c>
      <c r="AC470" s="5">
        <f t="shared" si="295"/>
        <v>0</v>
      </c>
      <c r="AD470" s="3" t="str">
        <f t="shared" si="296"/>
        <v/>
      </c>
      <c r="AE470" s="3" t="str">
        <f t="shared" si="297"/>
        <v/>
      </c>
      <c r="AF470" s="11">
        <f t="shared" si="298"/>
        <v>0</v>
      </c>
      <c r="AG470" s="3" t="str">
        <f t="shared" si="299"/>
        <v/>
      </c>
      <c r="AH470" s="3" t="str">
        <f t="shared" si="300"/>
        <v/>
      </c>
      <c r="AI470" s="11">
        <f t="shared" si="301"/>
        <v>0</v>
      </c>
      <c r="AJ470" s="11" t="str">
        <f t="shared" si="302"/>
        <v/>
      </c>
      <c r="AK470" s="11" t="str">
        <f t="shared" si="303"/>
        <v/>
      </c>
      <c r="AL470" s="11">
        <f t="shared" si="304"/>
        <v>0</v>
      </c>
      <c r="AM470" s="11" t="str">
        <f t="shared" si="305"/>
        <v/>
      </c>
      <c r="AN470" s="11" t="str">
        <f t="shared" si="306"/>
        <v/>
      </c>
      <c r="AO470" s="4">
        <f t="shared" si="307"/>
        <v>1.0618502253553681</v>
      </c>
      <c r="AP470" s="169"/>
      <c r="AQ470" s="170">
        <f t="shared" si="308"/>
        <v>0</v>
      </c>
      <c r="AR470" s="170">
        <f t="shared" si="273"/>
        <v>0</v>
      </c>
      <c r="AS470" s="7"/>
      <c r="AT470" s="4">
        <f t="shared" si="309"/>
        <v>1.083301745059517</v>
      </c>
      <c r="AU470" s="4"/>
      <c r="AV470" s="5">
        <f t="shared" si="310"/>
        <v>0</v>
      </c>
      <c r="AW470" s="11">
        <f t="shared" si="272"/>
        <v>0</v>
      </c>
    </row>
    <row r="471" spans="5:49" x14ac:dyDescent="0.25">
      <c r="E471" s="3">
        <v>94.65</v>
      </c>
      <c r="F471" s="3">
        <v>88.37</v>
      </c>
      <c r="G471" s="13">
        <f t="shared" si="274"/>
        <v>-1.5702995008319398E-2</v>
      </c>
      <c r="H471" s="13">
        <f t="shared" si="275"/>
        <v>-1.8111111111111078E-2</v>
      </c>
      <c r="I471" s="4">
        <f t="shared" si="276"/>
        <v>1.0710648410093924</v>
      </c>
      <c r="J471" s="5">
        <f t="shared" si="277"/>
        <v>117</v>
      </c>
      <c r="K471" s="4">
        <f t="shared" si="278"/>
        <v>1.0103997400064997</v>
      </c>
      <c r="L471" s="4">
        <f t="shared" si="279"/>
        <v>1.0131865736704446</v>
      </c>
      <c r="M471" s="4">
        <f t="shared" si="280"/>
        <v>1.0144658753709199</v>
      </c>
      <c r="N471" s="4">
        <f t="shared" si="281"/>
        <v>1.0828940432261467</v>
      </c>
      <c r="O471" s="4">
        <f t="shared" si="282"/>
        <v>1.0841512890982856</v>
      </c>
      <c r="P471" s="4">
        <f t="shared" si="283"/>
        <v>1.0857984017944764</v>
      </c>
      <c r="Q471" s="4">
        <f t="shared" si="284"/>
        <v>1.0501364138587117</v>
      </c>
      <c r="R471" s="5">
        <f t="shared" si="287"/>
        <v>0</v>
      </c>
      <c r="S471" s="3" t="str">
        <f t="shared" si="288"/>
        <v/>
      </c>
      <c r="T471" s="3" t="str">
        <f t="shared" si="289"/>
        <v/>
      </c>
      <c r="U471" s="5">
        <f t="shared" si="290"/>
        <v>0</v>
      </c>
      <c r="V471" s="3" t="str">
        <f t="shared" si="291"/>
        <v/>
      </c>
      <c r="W471" s="3" t="str">
        <f t="shared" si="292"/>
        <v/>
      </c>
      <c r="X471" s="5">
        <f t="shared" si="285"/>
        <v>0</v>
      </c>
      <c r="Y471" s="3" t="str">
        <f t="shared" si="293"/>
        <v/>
      </c>
      <c r="Z471" s="3" t="str">
        <f t="shared" si="294"/>
        <v/>
      </c>
      <c r="AA471" s="5" t="str">
        <f t="shared" si="286"/>
        <v>No action</v>
      </c>
      <c r="AB471" s="5" t="str">
        <f t="shared" si="311"/>
        <v xml:space="preserve"> </v>
      </c>
      <c r="AC471" s="5">
        <f t="shared" si="295"/>
        <v>0</v>
      </c>
      <c r="AD471" s="3" t="str">
        <f t="shared" si="296"/>
        <v/>
      </c>
      <c r="AE471" s="3" t="str">
        <f t="shared" si="297"/>
        <v/>
      </c>
      <c r="AF471" s="11">
        <f t="shared" si="298"/>
        <v>0</v>
      </c>
      <c r="AG471" s="3" t="str">
        <f t="shared" si="299"/>
        <v/>
      </c>
      <c r="AH471" s="3" t="str">
        <f t="shared" si="300"/>
        <v/>
      </c>
      <c r="AI471" s="11">
        <f t="shared" si="301"/>
        <v>0</v>
      </c>
      <c r="AJ471" s="11" t="str">
        <f t="shared" si="302"/>
        <v/>
      </c>
      <c r="AK471" s="11" t="str">
        <f t="shared" si="303"/>
        <v/>
      </c>
      <c r="AL471" s="11">
        <f t="shared" si="304"/>
        <v>0</v>
      </c>
      <c r="AM471" s="11" t="str">
        <f t="shared" si="305"/>
        <v/>
      </c>
      <c r="AN471" s="11" t="str">
        <f t="shared" si="306"/>
        <v/>
      </c>
      <c r="AO471" s="4">
        <f t="shared" si="307"/>
        <v>1.0603541925992985</v>
      </c>
      <c r="AP471" s="169"/>
      <c r="AQ471" s="170">
        <f t="shared" si="308"/>
        <v>0</v>
      </c>
      <c r="AR471" s="170">
        <f t="shared" si="273"/>
        <v>0</v>
      </c>
      <c r="AS471" s="7"/>
      <c r="AT471" s="4">
        <f t="shared" si="309"/>
        <v>1.0817754894194862</v>
      </c>
      <c r="AU471" s="4"/>
      <c r="AV471" s="5">
        <f t="shared" si="310"/>
        <v>0</v>
      </c>
      <c r="AW471" s="11">
        <f t="shared" si="272"/>
        <v>0</v>
      </c>
    </row>
    <row r="472" spans="5:49" x14ac:dyDescent="0.25">
      <c r="E472" s="3">
        <v>96.16</v>
      </c>
      <c r="F472" s="3">
        <v>90</v>
      </c>
      <c r="G472" s="13">
        <f t="shared" si="274"/>
        <v>1.5738882433717016E-2</v>
      </c>
      <c r="H472" s="13">
        <f t="shared" si="275"/>
        <v>2.0755358965634629E-2</v>
      </c>
      <c r="I472" s="4">
        <f t="shared" si="276"/>
        <v>1.0684444444444443</v>
      </c>
      <c r="J472" s="5">
        <f t="shared" si="277"/>
        <v>153</v>
      </c>
      <c r="K472" s="4">
        <f t="shared" si="278"/>
        <v>1.0103997400064997</v>
      </c>
      <c r="L472" s="4">
        <f t="shared" si="279"/>
        <v>1.0131865736704446</v>
      </c>
      <c r="M472" s="4">
        <f t="shared" si="280"/>
        <v>1.0144658753709199</v>
      </c>
      <c r="N472" s="4">
        <f t="shared" si="281"/>
        <v>1.0828940432261467</v>
      </c>
      <c r="O472" s="4">
        <f t="shared" si="282"/>
        <v>1.0841512890982856</v>
      </c>
      <c r="P472" s="4">
        <f t="shared" si="283"/>
        <v>1.0857984017944764</v>
      </c>
      <c r="Q472" s="4">
        <f t="shared" si="284"/>
        <v>1.0501364138587117</v>
      </c>
      <c r="R472" s="5">
        <f t="shared" si="287"/>
        <v>0</v>
      </c>
      <c r="S472" s="3" t="str">
        <f t="shared" si="288"/>
        <v/>
      </c>
      <c r="T472" s="3" t="str">
        <f t="shared" si="289"/>
        <v/>
      </c>
      <c r="U472" s="5">
        <f t="shared" si="290"/>
        <v>0</v>
      </c>
      <c r="V472" s="3" t="str">
        <f t="shared" si="291"/>
        <v/>
      </c>
      <c r="W472" s="3" t="str">
        <f t="shared" si="292"/>
        <v/>
      </c>
      <c r="X472" s="5">
        <f t="shared" si="285"/>
        <v>0</v>
      </c>
      <c r="Y472" s="3" t="str">
        <f t="shared" si="293"/>
        <v/>
      </c>
      <c r="Z472" s="3" t="str">
        <f t="shared" si="294"/>
        <v/>
      </c>
      <c r="AA472" s="5" t="str">
        <f t="shared" si="286"/>
        <v>No action</v>
      </c>
      <c r="AB472" s="5" t="str">
        <f t="shared" si="311"/>
        <v xml:space="preserve"> </v>
      </c>
      <c r="AC472" s="5">
        <f t="shared" si="295"/>
        <v>0</v>
      </c>
      <c r="AD472" s="3" t="str">
        <f t="shared" si="296"/>
        <v/>
      </c>
      <c r="AE472" s="3" t="str">
        <f t="shared" si="297"/>
        <v/>
      </c>
      <c r="AF472" s="11">
        <f t="shared" si="298"/>
        <v>0</v>
      </c>
      <c r="AG472" s="3" t="str">
        <f t="shared" si="299"/>
        <v/>
      </c>
      <c r="AH472" s="3" t="str">
        <f t="shared" si="300"/>
        <v/>
      </c>
      <c r="AI472" s="11">
        <f t="shared" si="301"/>
        <v>0</v>
      </c>
      <c r="AJ472" s="11" t="str">
        <f t="shared" si="302"/>
        <v/>
      </c>
      <c r="AK472" s="11" t="str">
        <f t="shared" si="303"/>
        <v/>
      </c>
      <c r="AL472" s="11">
        <f t="shared" si="304"/>
        <v>0</v>
      </c>
      <c r="AM472" s="11" t="str">
        <f t="shared" si="305"/>
        <v/>
      </c>
      <c r="AN472" s="11" t="str">
        <f t="shared" si="306"/>
        <v/>
      </c>
      <c r="AO472" s="4">
        <f t="shared" si="307"/>
        <v>1.0577599999999998</v>
      </c>
      <c r="AP472" s="169"/>
      <c r="AQ472" s="170">
        <f t="shared" si="308"/>
        <v>0</v>
      </c>
      <c r="AR472" s="170">
        <f t="shared" si="273"/>
        <v>0</v>
      </c>
      <c r="AS472" s="7"/>
      <c r="AT472" s="4">
        <f t="shared" si="309"/>
        <v>1.0791288888888888</v>
      </c>
      <c r="AU472" s="4"/>
      <c r="AV472" s="5">
        <f t="shared" si="310"/>
        <v>0</v>
      </c>
      <c r="AW472" s="11">
        <f t="shared" si="272"/>
        <v>0</v>
      </c>
    </row>
    <row r="473" spans="5:49" x14ac:dyDescent="0.25">
      <c r="E473" s="3">
        <v>94.67</v>
      </c>
      <c r="F473" s="3">
        <v>88.17</v>
      </c>
      <c r="G473" s="13">
        <f t="shared" si="274"/>
        <v>-3.9565790808562373E-2</v>
      </c>
      <c r="H473" s="13">
        <f t="shared" si="275"/>
        <v>-4.7942986718496949E-2</v>
      </c>
      <c r="I473" s="4">
        <f t="shared" si="276"/>
        <v>1.0737212203697404</v>
      </c>
      <c r="J473" s="5">
        <f t="shared" si="277"/>
        <v>87</v>
      </c>
      <c r="K473" s="4">
        <f t="shared" si="278"/>
        <v>1.0103997400064997</v>
      </c>
      <c r="L473" s="4">
        <f t="shared" si="279"/>
        <v>1.0131865736704446</v>
      </c>
      <c r="M473" s="4">
        <f t="shared" si="280"/>
        <v>1.0144658753709199</v>
      </c>
      <c r="N473" s="4">
        <f t="shared" si="281"/>
        <v>1.0828940432261467</v>
      </c>
      <c r="O473" s="4">
        <f t="shared" si="282"/>
        <v>1.0841512890982856</v>
      </c>
      <c r="P473" s="4">
        <f t="shared" si="283"/>
        <v>1.0857984017944764</v>
      </c>
      <c r="Q473" s="4">
        <f t="shared" si="284"/>
        <v>1.0501364138587117</v>
      </c>
      <c r="R473" s="5">
        <f t="shared" si="287"/>
        <v>0</v>
      </c>
      <c r="S473" s="3" t="str">
        <f t="shared" si="288"/>
        <v/>
      </c>
      <c r="T473" s="3" t="str">
        <f t="shared" si="289"/>
        <v/>
      </c>
      <c r="U473" s="5">
        <f t="shared" si="290"/>
        <v>0</v>
      </c>
      <c r="V473" s="3" t="str">
        <f t="shared" si="291"/>
        <v/>
      </c>
      <c r="W473" s="3" t="str">
        <f t="shared" si="292"/>
        <v/>
      </c>
      <c r="X473" s="5">
        <f t="shared" si="285"/>
        <v>0</v>
      </c>
      <c r="Y473" s="3" t="str">
        <f t="shared" si="293"/>
        <v/>
      </c>
      <c r="Z473" s="3" t="str">
        <f t="shared" si="294"/>
        <v/>
      </c>
      <c r="AA473" s="5" t="str">
        <f t="shared" si="286"/>
        <v>No action</v>
      </c>
      <c r="AB473" s="5" t="str">
        <f t="shared" si="311"/>
        <v xml:space="preserve"> </v>
      </c>
      <c r="AC473" s="5">
        <f t="shared" si="295"/>
        <v>0</v>
      </c>
      <c r="AD473" s="3" t="str">
        <f t="shared" si="296"/>
        <v/>
      </c>
      <c r="AE473" s="3" t="str">
        <f t="shared" si="297"/>
        <v/>
      </c>
      <c r="AF473" s="11">
        <f t="shared" si="298"/>
        <v>0</v>
      </c>
      <c r="AG473" s="3" t="str">
        <f t="shared" si="299"/>
        <v/>
      </c>
      <c r="AH473" s="3" t="str">
        <f t="shared" si="300"/>
        <v/>
      </c>
      <c r="AI473" s="11">
        <f t="shared" si="301"/>
        <v>0</v>
      </c>
      <c r="AJ473" s="11" t="str">
        <f t="shared" si="302"/>
        <v/>
      </c>
      <c r="AK473" s="11" t="str">
        <f t="shared" si="303"/>
        <v/>
      </c>
      <c r="AL473" s="11">
        <f t="shared" si="304"/>
        <v>0</v>
      </c>
      <c r="AM473" s="11" t="str">
        <f t="shared" si="305"/>
        <v/>
      </c>
      <c r="AN473" s="11" t="str">
        <f t="shared" si="306"/>
        <v/>
      </c>
      <c r="AO473" s="4">
        <f t="shared" si="307"/>
        <v>1.0629840081660429</v>
      </c>
      <c r="AP473" s="169"/>
      <c r="AQ473" s="170">
        <f t="shared" si="308"/>
        <v>0</v>
      </c>
      <c r="AR473" s="170">
        <f t="shared" si="273"/>
        <v>0</v>
      </c>
      <c r="AS473" s="7"/>
      <c r="AT473" s="4">
        <f t="shared" si="309"/>
        <v>1.0844584325734379</v>
      </c>
      <c r="AU473" s="4"/>
      <c r="AV473" s="5">
        <f t="shared" si="310"/>
        <v>0</v>
      </c>
      <c r="AW473" s="11">
        <f t="shared" si="272"/>
        <v>0</v>
      </c>
    </row>
    <row r="474" spans="5:49" x14ac:dyDescent="0.25">
      <c r="E474" s="3">
        <v>98.57</v>
      </c>
      <c r="F474" s="3">
        <v>92.61</v>
      </c>
      <c r="G474" s="13">
        <f t="shared" si="274"/>
        <v>6.6380718954246465E-3</v>
      </c>
      <c r="H474" s="13">
        <f t="shared" si="275"/>
        <v>8.9334350147074471E-3</v>
      </c>
      <c r="I474" s="4">
        <f t="shared" si="276"/>
        <v>1.064355901090595</v>
      </c>
      <c r="J474" s="5">
        <f t="shared" si="277"/>
        <v>225</v>
      </c>
      <c r="K474" s="4">
        <f t="shared" si="278"/>
        <v>1.0103997400064997</v>
      </c>
      <c r="L474" s="4">
        <f t="shared" si="279"/>
        <v>1.0131865736704446</v>
      </c>
      <c r="M474" s="4">
        <f t="shared" si="280"/>
        <v>1.0144658753709199</v>
      </c>
      <c r="N474" s="4">
        <f t="shared" si="281"/>
        <v>1.0828940432261467</v>
      </c>
      <c r="O474" s="4">
        <f t="shared" si="282"/>
        <v>1.0841512890982856</v>
      </c>
      <c r="P474" s="4">
        <f t="shared" si="283"/>
        <v>1.0857984017944764</v>
      </c>
      <c r="Q474" s="4">
        <f t="shared" si="284"/>
        <v>1.0501364138587117</v>
      </c>
      <c r="R474" s="5">
        <f t="shared" si="287"/>
        <v>0</v>
      </c>
      <c r="S474" s="3" t="str">
        <f t="shared" si="288"/>
        <v/>
      </c>
      <c r="T474" s="3" t="str">
        <f t="shared" si="289"/>
        <v/>
      </c>
      <c r="U474" s="5">
        <f t="shared" si="290"/>
        <v>0</v>
      </c>
      <c r="V474" s="3" t="str">
        <f t="shared" si="291"/>
        <v/>
      </c>
      <c r="W474" s="3" t="str">
        <f t="shared" si="292"/>
        <v/>
      </c>
      <c r="X474" s="5">
        <f t="shared" si="285"/>
        <v>0</v>
      </c>
      <c r="Y474" s="3" t="str">
        <f t="shared" si="293"/>
        <v/>
      </c>
      <c r="Z474" s="3" t="str">
        <f t="shared" si="294"/>
        <v/>
      </c>
      <c r="AA474" s="5" t="str">
        <f t="shared" si="286"/>
        <v>No action</v>
      </c>
      <c r="AB474" s="5" t="str">
        <f t="shared" si="311"/>
        <v xml:space="preserve"> </v>
      </c>
      <c r="AC474" s="5">
        <f t="shared" si="295"/>
        <v>0</v>
      </c>
      <c r="AD474" s="3" t="str">
        <f t="shared" si="296"/>
        <v/>
      </c>
      <c r="AE474" s="3" t="str">
        <f t="shared" si="297"/>
        <v/>
      </c>
      <c r="AF474" s="11">
        <f t="shared" si="298"/>
        <v>0</v>
      </c>
      <c r="AG474" s="3" t="str">
        <f t="shared" si="299"/>
        <v/>
      </c>
      <c r="AH474" s="3" t="str">
        <f t="shared" si="300"/>
        <v/>
      </c>
      <c r="AI474" s="11">
        <f t="shared" si="301"/>
        <v>0</v>
      </c>
      <c r="AJ474" s="11" t="str">
        <f t="shared" si="302"/>
        <v/>
      </c>
      <c r="AK474" s="11" t="str">
        <f t="shared" si="303"/>
        <v/>
      </c>
      <c r="AL474" s="11">
        <f t="shared" si="304"/>
        <v>0</v>
      </c>
      <c r="AM474" s="11" t="str">
        <f t="shared" si="305"/>
        <v/>
      </c>
      <c r="AN474" s="11" t="str">
        <f t="shared" si="306"/>
        <v/>
      </c>
      <c r="AO474" s="4">
        <f t="shared" si="307"/>
        <v>1.053712342079689</v>
      </c>
      <c r="AP474" s="169"/>
      <c r="AQ474" s="170">
        <f t="shared" si="308"/>
        <v>0</v>
      </c>
      <c r="AR474" s="170">
        <f t="shared" si="273"/>
        <v>0</v>
      </c>
      <c r="AS474" s="7"/>
      <c r="AT474" s="4">
        <f t="shared" si="309"/>
        <v>1.0749994601015009</v>
      </c>
      <c r="AU474" s="4"/>
      <c r="AV474" s="5">
        <f t="shared" si="310"/>
        <v>0</v>
      </c>
      <c r="AW474" s="11">
        <f t="shared" si="272"/>
        <v>0</v>
      </c>
    </row>
    <row r="475" spans="5:49" x14ac:dyDescent="0.25">
      <c r="E475" s="3">
        <v>97.92</v>
      </c>
      <c r="F475" s="3">
        <v>91.79</v>
      </c>
      <c r="G475" s="13">
        <f t="shared" si="274"/>
        <v>2.6845637583892579E-2</v>
      </c>
      <c r="H475" s="13">
        <f t="shared" si="275"/>
        <v>3.239230682712857E-2</v>
      </c>
      <c r="I475" s="4">
        <f t="shared" si="276"/>
        <v>1.0667828739514107</v>
      </c>
      <c r="J475" s="5">
        <f t="shared" si="277"/>
        <v>183</v>
      </c>
      <c r="K475" s="4">
        <f t="shared" si="278"/>
        <v>1.0103997400064997</v>
      </c>
      <c r="L475" s="4">
        <f t="shared" si="279"/>
        <v>1.0131865736704446</v>
      </c>
      <c r="M475" s="4">
        <f t="shared" si="280"/>
        <v>1.0144658753709199</v>
      </c>
      <c r="N475" s="4">
        <f t="shared" si="281"/>
        <v>1.0828940432261467</v>
      </c>
      <c r="O475" s="4">
        <f t="shared" si="282"/>
        <v>1.0841512890982856</v>
      </c>
      <c r="P475" s="4">
        <f t="shared" si="283"/>
        <v>1.0857984017944764</v>
      </c>
      <c r="Q475" s="4">
        <f t="shared" si="284"/>
        <v>1.0501364138587117</v>
      </c>
      <c r="R475" s="5">
        <f t="shared" si="287"/>
        <v>0</v>
      </c>
      <c r="S475" s="3" t="str">
        <f t="shared" si="288"/>
        <v/>
      </c>
      <c r="T475" s="3" t="str">
        <f t="shared" si="289"/>
        <v/>
      </c>
      <c r="U475" s="5">
        <f t="shared" si="290"/>
        <v>0</v>
      </c>
      <c r="V475" s="3" t="str">
        <f t="shared" si="291"/>
        <v/>
      </c>
      <c r="W475" s="3" t="str">
        <f t="shared" si="292"/>
        <v/>
      </c>
      <c r="X475" s="5">
        <f t="shared" si="285"/>
        <v>0</v>
      </c>
      <c r="Y475" s="3" t="str">
        <f t="shared" si="293"/>
        <v/>
      </c>
      <c r="Z475" s="3" t="str">
        <f t="shared" si="294"/>
        <v/>
      </c>
      <c r="AA475" s="5" t="str">
        <f t="shared" si="286"/>
        <v>No action</v>
      </c>
      <c r="AB475" s="5" t="str">
        <f t="shared" si="311"/>
        <v xml:space="preserve"> </v>
      </c>
      <c r="AC475" s="5">
        <f t="shared" si="295"/>
        <v>0</v>
      </c>
      <c r="AD475" s="3" t="str">
        <f t="shared" si="296"/>
        <v/>
      </c>
      <c r="AE475" s="3" t="str">
        <f t="shared" si="297"/>
        <v/>
      </c>
      <c r="AF475" s="11">
        <f t="shared" si="298"/>
        <v>0</v>
      </c>
      <c r="AG475" s="3" t="str">
        <f t="shared" si="299"/>
        <v/>
      </c>
      <c r="AH475" s="3" t="str">
        <f t="shared" si="300"/>
        <v/>
      </c>
      <c r="AI475" s="11">
        <f t="shared" si="301"/>
        <v>0</v>
      </c>
      <c r="AJ475" s="11" t="str">
        <f t="shared" si="302"/>
        <v/>
      </c>
      <c r="AK475" s="11" t="str">
        <f t="shared" si="303"/>
        <v/>
      </c>
      <c r="AL475" s="11">
        <f t="shared" si="304"/>
        <v>0</v>
      </c>
      <c r="AM475" s="11" t="str">
        <f t="shared" si="305"/>
        <v/>
      </c>
      <c r="AN475" s="11" t="str">
        <f t="shared" si="306"/>
        <v/>
      </c>
      <c r="AO475" s="4">
        <f t="shared" si="307"/>
        <v>1.0561150452118966</v>
      </c>
      <c r="AP475" s="169"/>
      <c r="AQ475" s="170">
        <f t="shared" si="308"/>
        <v>0</v>
      </c>
      <c r="AR475" s="170">
        <f t="shared" si="273"/>
        <v>0</v>
      </c>
      <c r="AS475" s="7"/>
      <c r="AT475" s="4">
        <f t="shared" si="309"/>
        <v>1.0774507026909248</v>
      </c>
      <c r="AU475" s="4"/>
      <c r="AV475" s="5">
        <f t="shared" si="310"/>
        <v>0</v>
      </c>
      <c r="AW475" s="11">
        <f t="shared" si="272"/>
        <v>0</v>
      </c>
    </row>
    <row r="476" spans="5:49" x14ac:dyDescent="0.25">
      <c r="E476" s="3">
        <v>95.36</v>
      </c>
      <c r="F476" s="3">
        <v>88.91</v>
      </c>
      <c r="G476" s="13">
        <f t="shared" si="274"/>
        <v>2.924986508364813E-2</v>
      </c>
      <c r="H476" s="13">
        <f t="shared" si="275"/>
        <v>3.5884888733543008E-2</v>
      </c>
      <c r="I476" s="4">
        <f t="shared" si="276"/>
        <v>1.0725452704982568</v>
      </c>
      <c r="J476" s="5">
        <f t="shared" si="277"/>
        <v>96</v>
      </c>
      <c r="K476" s="4">
        <f t="shared" si="278"/>
        <v>1.0103997400064997</v>
      </c>
      <c r="L476" s="4">
        <f t="shared" si="279"/>
        <v>1.0131865736704446</v>
      </c>
      <c r="M476" s="4">
        <f t="shared" si="280"/>
        <v>1.0144658753709199</v>
      </c>
      <c r="N476" s="4">
        <f t="shared" si="281"/>
        <v>1.0828940432261467</v>
      </c>
      <c r="O476" s="4">
        <f t="shared" si="282"/>
        <v>1.0841512890982856</v>
      </c>
      <c r="P476" s="4">
        <f t="shared" si="283"/>
        <v>1.0857984017944764</v>
      </c>
      <c r="Q476" s="4">
        <f t="shared" si="284"/>
        <v>1.0501364138587117</v>
      </c>
      <c r="R476" s="5">
        <f t="shared" si="287"/>
        <v>0</v>
      </c>
      <c r="S476" s="3" t="str">
        <f t="shared" si="288"/>
        <v/>
      </c>
      <c r="T476" s="3" t="str">
        <f t="shared" si="289"/>
        <v/>
      </c>
      <c r="U476" s="5">
        <f t="shared" si="290"/>
        <v>0</v>
      </c>
      <c r="V476" s="3" t="str">
        <f t="shared" si="291"/>
        <v/>
      </c>
      <c r="W476" s="3" t="str">
        <f t="shared" si="292"/>
        <v/>
      </c>
      <c r="X476" s="5">
        <f t="shared" si="285"/>
        <v>0</v>
      </c>
      <c r="Y476" s="3" t="str">
        <f t="shared" si="293"/>
        <v/>
      </c>
      <c r="Z476" s="3" t="str">
        <f t="shared" si="294"/>
        <v/>
      </c>
      <c r="AA476" s="5" t="str">
        <f t="shared" si="286"/>
        <v>No action</v>
      </c>
      <c r="AB476" s="5" t="str">
        <f t="shared" si="311"/>
        <v xml:space="preserve"> </v>
      </c>
      <c r="AC476" s="5">
        <f t="shared" si="295"/>
        <v>0</v>
      </c>
      <c r="AD476" s="3" t="str">
        <f t="shared" si="296"/>
        <v/>
      </c>
      <c r="AE476" s="3" t="str">
        <f t="shared" si="297"/>
        <v/>
      </c>
      <c r="AF476" s="11">
        <f t="shared" si="298"/>
        <v>0</v>
      </c>
      <c r="AG476" s="3" t="str">
        <f t="shared" si="299"/>
        <v/>
      </c>
      <c r="AH476" s="3" t="str">
        <f t="shared" si="300"/>
        <v/>
      </c>
      <c r="AI476" s="11">
        <f t="shared" si="301"/>
        <v>0</v>
      </c>
      <c r="AJ476" s="11" t="str">
        <f t="shared" si="302"/>
        <v/>
      </c>
      <c r="AK476" s="11" t="str">
        <f t="shared" si="303"/>
        <v/>
      </c>
      <c r="AL476" s="11">
        <f t="shared" si="304"/>
        <v>0</v>
      </c>
      <c r="AM476" s="11" t="str">
        <f t="shared" si="305"/>
        <v/>
      </c>
      <c r="AN476" s="11" t="str">
        <f t="shared" si="306"/>
        <v/>
      </c>
      <c r="AO476" s="4">
        <f t="shared" si="307"/>
        <v>1.0618198177932743</v>
      </c>
      <c r="AP476" s="169"/>
      <c r="AQ476" s="170">
        <f t="shared" si="308"/>
        <v>0</v>
      </c>
      <c r="AR476" s="170">
        <f t="shared" si="273"/>
        <v>0</v>
      </c>
      <c r="AS476" s="7"/>
      <c r="AT476" s="4">
        <f t="shared" si="309"/>
        <v>1.0832707232032392</v>
      </c>
      <c r="AU476" s="4"/>
      <c r="AV476" s="5">
        <f t="shared" si="310"/>
        <v>0</v>
      </c>
      <c r="AW476" s="11">
        <f t="shared" si="272"/>
        <v>0</v>
      </c>
    </row>
    <row r="477" spans="5:49" x14ac:dyDescent="0.25">
      <c r="E477" s="3">
        <v>92.65</v>
      </c>
      <c r="F477" s="3">
        <v>85.83</v>
      </c>
      <c r="G477" s="13">
        <f t="shared" si="274"/>
        <v>-1.0889292196007205E-2</v>
      </c>
      <c r="H477" s="13">
        <f t="shared" si="275"/>
        <v>-7.4014108939516321E-3</v>
      </c>
      <c r="I477" s="4">
        <f t="shared" si="276"/>
        <v>1.0794593964814168</v>
      </c>
      <c r="J477" s="5">
        <f t="shared" si="277"/>
        <v>59</v>
      </c>
      <c r="K477" s="4">
        <f t="shared" si="278"/>
        <v>1.0103997400064997</v>
      </c>
      <c r="L477" s="4">
        <f t="shared" si="279"/>
        <v>1.0131865736704446</v>
      </c>
      <c r="M477" s="4">
        <f t="shared" si="280"/>
        <v>1.0144658753709199</v>
      </c>
      <c r="N477" s="4">
        <f t="shared" si="281"/>
        <v>1.0828940432261467</v>
      </c>
      <c r="O477" s="4">
        <f t="shared" si="282"/>
        <v>1.0841512890982856</v>
      </c>
      <c r="P477" s="4">
        <f t="shared" si="283"/>
        <v>1.0857984017944764</v>
      </c>
      <c r="Q477" s="4">
        <f t="shared" si="284"/>
        <v>1.0501364138587117</v>
      </c>
      <c r="R477" s="5">
        <f t="shared" si="287"/>
        <v>0</v>
      </c>
      <c r="S477" s="3" t="str">
        <f t="shared" si="288"/>
        <v/>
      </c>
      <c r="T477" s="3" t="str">
        <f t="shared" si="289"/>
        <v/>
      </c>
      <c r="U477" s="5">
        <f t="shared" si="290"/>
        <v>0</v>
      </c>
      <c r="V477" s="3" t="str">
        <f t="shared" si="291"/>
        <v/>
      </c>
      <c r="W477" s="3" t="str">
        <f t="shared" si="292"/>
        <v/>
      </c>
      <c r="X477" s="5">
        <f t="shared" si="285"/>
        <v>1</v>
      </c>
      <c r="Y477" s="3">
        <f t="shared" si="293"/>
        <v>92.65</v>
      </c>
      <c r="Z477" s="3">
        <f t="shared" si="294"/>
        <v>85.83</v>
      </c>
      <c r="AA477" s="5" t="str">
        <f t="shared" si="286"/>
        <v>No action</v>
      </c>
      <c r="AB477" s="5" t="str">
        <f t="shared" si="311"/>
        <v xml:space="preserve"> </v>
      </c>
      <c r="AC477" s="5">
        <f t="shared" si="295"/>
        <v>0</v>
      </c>
      <c r="AD477" s="3" t="str">
        <f t="shared" si="296"/>
        <v/>
      </c>
      <c r="AE477" s="3" t="str">
        <f t="shared" si="297"/>
        <v/>
      </c>
      <c r="AF477" s="11">
        <f t="shared" si="298"/>
        <v>0</v>
      </c>
      <c r="AG477" s="3" t="str">
        <f t="shared" si="299"/>
        <v/>
      </c>
      <c r="AH477" s="3" t="str">
        <f t="shared" si="300"/>
        <v/>
      </c>
      <c r="AI477" s="11">
        <f t="shared" si="301"/>
        <v>0</v>
      </c>
      <c r="AJ477" s="11" t="str">
        <f t="shared" si="302"/>
        <v/>
      </c>
      <c r="AK477" s="11" t="str">
        <f t="shared" si="303"/>
        <v/>
      </c>
      <c r="AL477" s="11">
        <f t="shared" si="304"/>
        <v>0</v>
      </c>
      <c r="AM477" s="11" t="str">
        <f t="shared" si="305"/>
        <v/>
      </c>
      <c r="AN477" s="11" t="str">
        <f t="shared" si="306"/>
        <v/>
      </c>
      <c r="AO477" s="4">
        <f t="shared" si="307"/>
        <v>1.0686648025166026</v>
      </c>
      <c r="AP477" s="169"/>
      <c r="AQ477" s="170">
        <f t="shared" si="308"/>
        <v>0</v>
      </c>
      <c r="AR477" s="170">
        <f t="shared" si="273"/>
        <v>0</v>
      </c>
      <c r="AS477" s="7"/>
      <c r="AT477" s="4">
        <f t="shared" si="309"/>
        <v>1.0902539904462309</v>
      </c>
      <c r="AU477" s="4">
        <f>IF(I478&gt;MIN($I$477:I477), MIN($AT$477:AT477),AT478)</f>
        <v>1.0902539904462309</v>
      </c>
      <c r="AV477" s="5">
        <f t="shared" si="310"/>
        <v>1</v>
      </c>
      <c r="AW477" s="11">
        <f t="shared" si="272"/>
        <v>0</v>
      </c>
    </row>
    <row r="478" spans="5:49" x14ac:dyDescent="0.25">
      <c r="E478" s="3">
        <v>93.67</v>
      </c>
      <c r="F478" s="3">
        <v>86.47</v>
      </c>
      <c r="G478" s="13">
        <f t="shared" si="274"/>
        <v>-2.4169184290030121E-2</v>
      </c>
      <c r="H478" s="13">
        <f t="shared" si="275"/>
        <v>-2.799010791366896E-2</v>
      </c>
      <c r="I478" s="4">
        <f t="shared" si="276"/>
        <v>1.0832658725569562</v>
      </c>
      <c r="J478" s="5">
        <f t="shared" si="277"/>
        <v>40</v>
      </c>
      <c r="K478" s="4">
        <f t="shared" si="278"/>
        <v>1.0103997400064997</v>
      </c>
      <c r="L478" s="4">
        <f t="shared" si="279"/>
        <v>1.0131865736704446</v>
      </c>
      <c r="M478" s="4">
        <f t="shared" si="280"/>
        <v>1.0144658753709199</v>
      </c>
      <c r="N478" s="4">
        <f t="shared" si="281"/>
        <v>1.0828940432261467</v>
      </c>
      <c r="O478" s="4">
        <f t="shared" si="282"/>
        <v>1.0841512890982856</v>
      </c>
      <c r="P478" s="4">
        <f t="shared" si="283"/>
        <v>1.0857984017944764</v>
      </c>
      <c r="Q478" s="4">
        <f t="shared" si="284"/>
        <v>1.0501364138587117</v>
      </c>
      <c r="R478" s="5">
        <f t="shared" si="287"/>
        <v>0</v>
      </c>
      <c r="S478" s="3" t="str">
        <f t="shared" si="288"/>
        <v/>
      </c>
      <c r="T478" s="3" t="str">
        <f t="shared" si="289"/>
        <v/>
      </c>
      <c r="U478" s="5">
        <f t="shared" si="290"/>
        <v>0</v>
      </c>
      <c r="V478" s="3" t="str">
        <f t="shared" si="291"/>
        <v/>
      </c>
      <c r="W478" s="3" t="str">
        <f t="shared" si="292"/>
        <v/>
      </c>
      <c r="X478" s="5">
        <f t="shared" si="285"/>
        <v>1</v>
      </c>
      <c r="Y478" s="3">
        <f t="shared" si="293"/>
        <v>93.67</v>
      </c>
      <c r="Z478" s="3">
        <f t="shared" si="294"/>
        <v>86.47</v>
      </c>
      <c r="AA478" s="5" t="str">
        <f t="shared" si="286"/>
        <v>SELL BRENT, BUY WTI</v>
      </c>
      <c r="AB478" s="5" t="str">
        <f t="shared" si="311"/>
        <v>SELL BRENT, BUY WTI</v>
      </c>
      <c r="AC478" s="5">
        <f t="shared" si="295"/>
        <v>0</v>
      </c>
      <c r="AD478" s="3" t="str">
        <f t="shared" si="296"/>
        <v/>
      </c>
      <c r="AE478" s="3" t="str">
        <f t="shared" si="297"/>
        <v/>
      </c>
      <c r="AF478" s="11">
        <f t="shared" si="298"/>
        <v>0</v>
      </c>
      <c r="AG478" s="3" t="str">
        <f t="shared" si="299"/>
        <v/>
      </c>
      <c r="AH478" s="3" t="str">
        <f t="shared" si="300"/>
        <v/>
      </c>
      <c r="AI478" s="11">
        <f t="shared" si="301"/>
        <v>0</v>
      </c>
      <c r="AJ478" s="11" t="str">
        <f t="shared" si="302"/>
        <v/>
      </c>
      <c r="AK478" s="11" t="str">
        <f t="shared" si="303"/>
        <v/>
      </c>
      <c r="AL478" s="11">
        <f t="shared" si="304"/>
        <v>0</v>
      </c>
      <c r="AM478" s="11" t="str">
        <f t="shared" si="305"/>
        <v/>
      </c>
      <c r="AN478" s="11" t="str">
        <f t="shared" si="306"/>
        <v/>
      </c>
      <c r="AO478" s="4">
        <f t="shared" si="307"/>
        <v>1.0724332138313866</v>
      </c>
      <c r="AP478" s="169"/>
      <c r="AQ478" s="170">
        <f t="shared" si="308"/>
        <v>0</v>
      </c>
      <c r="AR478" s="170">
        <f t="shared" si="273"/>
        <v>0</v>
      </c>
      <c r="AS478" s="7"/>
      <c r="AT478" s="4">
        <f t="shared" si="309"/>
        <v>1.0940985312825258</v>
      </c>
      <c r="AU478" s="4">
        <f>IF(I479&gt;MIN($I$477:I478), MIN($AT$477:AT478),AT479)</f>
        <v>1.089814523381295</v>
      </c>
      <c r="AV478" s="5">
        <f t="shared" si="310"/>
        <v>1</v>
      </c>
      <c r="AW478" s="11">
        <f t="shared" si="272"/>
        <v>0</v>
      </c>
    </row>
    <row r="479" spans="5:49" x14ac:dyDescent="0.25">
      <c r="E479" s="3">
        <v>95.99</v>
      </c>
      <c r="F479" s="3">
        <v>88.96</v>
      </c>
      <c r="G479" s="13">
        <f t="shared" si="274"/>
        <v>3.0599098131844471E-2</v>
      </c>
      <c r="H479" s="13">
        <f t="shared" si="275"/>
        <v>3.5984627925934376E-2</v>
      </c>
      <c r="I479" s="4">
        <f t="shared" si="276"/>
        <v>1.0790242805755397</v>
      </c>
      <c r="J479" s="5">
        <f t="shared" si="277"/>
        <v>60</v>
      </c>
      <c r="K479" s="4">
        <f t="shared" si="278"/>
        <v>1.0103997400064997</v>
      </c>
      <c r="L479" s="4">
        <f t="shared" si="279"/>
        <v>1.0131865736704446</v>
      </c>
      <c r="M479" s="4">
        <f t="shared" si="280"/>
        <v>1.0144658753709199</v>
      </c>
      <c r="N479" s="4">
        <f t="shared" si="281"/>
        <v>1.0828940432261467</v>
      </c>
      <c r="O479" s="4">
        <f t="shared" si="282"/>
        <v>1.0841512890982856</v>
      </c>
      <c r="P479" s="4">
        <f t="shared" si="283"/>
        <v>1.0857984017944764</v>
      </c>
      <c r="Q479" s="4">
        <f t="shared" si="284"/>
        <v>1.0501364138587117</v>
      </c>
      <c r="R479" s="5">
        <f t="shared" si="287"/>
        <v>0</v>
      </c>
      <c r="S479" s="3" t="str">
        <f t="shared" si="288"/>
        <v/>
      </c>
      <c r="T479" s="3" t="str">
        <f t="shared" si="289"/>
        <v/>
      </c>
      <c r="U479" s="5">
        <f t="shared" si="290"/>
        <v>0</v>
      </c>
      <c r="V479" s="3" t="str">
        <f t="shared" si="291"/>
        <v/>
      </c>
      <c r="W479" s="3" t="str">
        <f t="shared" si="292"/>
        <v/>
      </c>
      <c r="X479" s="5">
        <f t="shared" si="285"/>
        <v>1</v>
      </c>
      <c r="Y479" s="3">
        <f t="shared" si="293"/>
        <v>95.99</v>
      </c>
      <c r="Z479" s="3">
        <f t="shared" si="294"/>
        <v>88.96</v>
      </c>
      <c r="AA479" s="5" t="str">
        <f t="shared" si="286"/>
        <v>No action</v>
      </c>
      <c r="AB479" s="5" t="str">
        <f t="shared" si="311"/>
        <v>No action</v>
      </c>
      <c r="AC479" s="5">
        <f t="shared" si="295"/>
        <v>0</v>
      </c>
      <c r="AD479" s="3" t="str">
        <f t="shared" si="296"/>
        <v/>
      </c>
      <c r="AE479" s="3" t="str">
        <f t="shared" si="297"/>
        <v/>
      </c>
      <c r="AF479" s="11">
        <f t="shared" si="298"/>
        <v>1</v>
      </c>
      <c r="AG479" s="3">
        <f t="shared" si="299"/>
        <v>95.99</v>
      </c>
      <c r="AH479" s="3">
        <f t="shared" si="300"/>
        <v>88.96</v>
      </c>
      <c r="AI479" s="11">
        <f t="shared" si="301"/>
        <v>0</v>
      </c>
      <c r="AJ479" s="11" t="str">
        <f t="shared" si="302"/>
        <v/>
      </c>
      <c r="AK479" s="11" t="str">
        <f t="shared" si="303"/>
        <v/>
      </c>
      <c r="AL479" s="11">
        <f t="shared" si="304"/>
        <v>0</v>
      </c>
      <c r="AM479" s="11" t="str">
        <f t="shared" si="305"/>
        <v/>
      </c>
      <c r="AN479" s="11" t="str">
        <f t="shared" si="306"/>
        <v/>
      </c>
      <c r="AO479" s="4">
        <f t="shared" si="307"/>
        <v>1.0682340377697843</v>
      </c>
      <c r="AP479" s="169"/>
      <c r="AQ479" s="170">
        <f t="shared" si="308"/>
        <v>0</v>
      </c>
      <c r="AR479" s="170">
        <f t="shared" si="273"/>
        <v>0</v>
      </c>
      <c r="AS479" s="7"/>
      <c r="AT479" s="4">
        <f t="shared" si="309"/>
        <v>1.089814523381295</v>
      </c>
      <c r="AU479" s="4">
        <f>IF(I480&gt;MIN($I$477:I479), MIN($AT$477:AT479),AT480)</f>
        <v>1.089814523381295</v>
      </c>
      <c r="AV479" s="5">
        <f t="shared" si="310"/>
        <v>1</v>
      </c>
      <c r="AW479" s="11">
        <f t="shared" si="272"/>
        <v>0</v>
      </c>
    </row>
    <row r="480" spans="5:49" x14ac:dyDescent="0.25">
      <c r="E480" s="3">
        <v>93.14</v>
      </c>
      <c r="F480" s="3">
        <v>85.87</v>
      </c>
      <c r="G480" s="13">
        <f t="shared" si="274"/>
        <v>-7.6709993607499971E-3</v>
      </c>
      <c r="H480" s="13">
        <f t="shared" si="275"/>
        <v>-1.2080073630925003E-2</v>
      </c>
      <c r="I480" s="4">
        <f t="shared" si="276"/>
        <v>1.0846628624665191</v>
      </c>
      <c r="J480" s="5">
        <f t="shared" si="277"/>
        <v>30</v>
      </c>
      <c r="K480" s="4">
        <f t="shared" si="278"/>
        <v>1.0103997400064997</v>
      </c>
      <c r="L480" s="4">
        <f t="shared" si="279"/>
        <v>1.0131865736704446</v>
      </c>
      <c r="M480" s="4">
        <f t="shared" si="280"/>
        <v>1.0144658753709199</v>
      </c>
      <c r="N480" s="4">
        <f t="shared" si="281"/>
        <v>1.0828940432261467</v>
      </c>
      <c r="O480" s="4">
        <f t="shared" si="282"/>
        <v>1.0841512890982856</v>
      </c>
      <c r="P480" s="4">
        <f t="shared" si="283"/>
        <v>1.0857984017944764</v>
      </c>
      <c r="Q480" s="4">
        <f t="shared" si="284"/>
        <v>1.0501364138587117</v>
      </c>
      <c r="R480" s="5">
        <f t="shared" si="287"/>
        <v>0</v>
      </c>
      <c r="S480" s="3" t="str">
        <f t="shared" si="288"/>
        <v/>
      </c>
      <c r="T480" s="3" t="str">
        <f t="shared" si="289"/>
        <v/>
      </c>
      <c r="U480" s="5">
        <f t="shared" si="290"/>
        <v>0</v>
      </c>
      <c r="V480" s="3" t="str">
        <f t="shared" si="291"/>
        <v/>
      </c>
      <c r="W480" s="3" t="str">
        <f t="shared" si="292"/>
        <v/>
      </c>
      <c r="X480" s="5">
        <f t="shared" si="285"/>
        <v>1</v>
      </c>
      <c r="Y480" s="3">
        <f t="shared" si="293"/>
        <v>93.14</v>
      </c>
      <c r="Z480" s="3">
        <f t="shared" si="294"/>
        <v>85.87</v>
      </c>
      <c r="AA480" s="5" t="str">
        <f t="shared" si="286"/>
        <v>SELL BRENT, BUY WTI</v>
      </c>
      <c r="AB480" s="5" t="str">
        <f t="shared" si="311"/>
        <v>SELL BRENT, BUY WTI</v>
      </c>
      <c r="AC480" s="5">
        <f t="shared" si="295"/>
        <v>0</v>
      </c>
      <c r="AD480" s="3" t="str">
        <f t="shared" si="296"/>
        <v/>
      </c>
      <c r="AE480" s="3" t="str">
        <f t="shared" si="297"/>
        <v/>
      </c>
      <c r="AF480" s="11">
        <f t="shared" si="298"/>
        <v>1</v>
      </c>
      <c r="AG480" s="3">
        <f t="shared" si="299"/>
        <v>93.14</v>
      </c>
      <c r="AH480" s="3">
        <f t="shared" si="300"/>
        <v>85.87</v>
      </c>
      <c r="AI480" s="11">
        <f t="shared" si="301"/>
        <v>0</v>
      </c>
      <c r="AJ480" s="11" t="str">
        <f t="shared" si="302"/>
        <v/>
      </c>
      <c r="AK480" s="11" t="str">
        <f t="shared" si="303"/>
        <v/>
      </c>
      <c r="AL480" s="11">
        <f t="shared" si="304"/>
        <v>0</v>
      </c>
      <c r="AM480" s="11" t="str">
        <f t="shared" si="305"/>
        <v/>
      </c>
      <c r="AN480" s="11" t="str">
        <f t="shared" si="306"/>
        <v/>
      </c>
      <c r="AO480" s="4">
        <f t="shared" si="307"/>
        <v>1.073816233841854</v>
      </c>
      <c r="AP480" s="169"/>
      <c r="AQ480" s="170">
        <f t="shared" si="308"/>
        <v>0</v>
      </c>
      <c r="AR480" s="170">
        <f t="shared" si="273"/>
        <v>0</v>
      </c>
      <c r="AS480" s="7"/>
      <c r="AT480" s="4">
        <f t="shared" si="309"/>
        <v>1.0955094910911842</v>
      </c>
      <c r="AU480" s="4">
        <f>IF(I481&gt;MIN($I$477:I480), MIN($AT$477:AT480),AT481)</f>
        <v>1.089814523381295</v>
      </c>
      <c r="AV480" s="5">
        <f t="shared" si="310"/>
        <v>1</v>
      </c>
      <c r="AW480" s="11">
        <f t="shared" si="272"/>
        <v>0</v>
      </c>
    </row>
    <row r="481" spans="5:49" x14ac:dyDescent="0.25">
      <c r="E481" s="3">
        <v>93.86</v>
      </c>
      <c r="F481" s="3">
        <v>86.92</v>
      </c>
      <c r="G481" s="13">
        <f t="shared" si="274"/>
        <v>1.0768899418479361E-2</v>
      </c>
      <c r="H481" s="13">
        <f t="shared" si="275"/>
        <v>1.5539198504498142E-2</v>
      </c>
      <c r="I481" s="4">
        <f t="shared" si="276"/>
        <v>1.0798435342843995</v>
      </c>
      <c r="J481" s="5">
        <f t="shared" si="277"/>
        <v>54</v>
      </c>
      <c r="K481" s="4">
        <f t="shared" si="278"/>
        <v>1.0103997400064997</v>
      </c>
      <c r="L481" s="4">
        <f t="shared" si="279"/>
        <v>1.0131865736704446</v>
      </c>
      <c r="M481" s="4">
        <f t="shared" si="280"/>
        <v>1.0144658753709199</v>
      </c>
      <c r="N481" s="4">
        <f t="shared" si="281"/>
        <v>1.0828940432261467</v>
      </c>
      <c r="O481" s="4">
        <f t="shared" si="282"/>
        <v>1.0841512890982856</v>
      </c>
      <c r="P481" s="4">
        <f t="shared" si="283"/>
        <v>1.0857984017944764</v>
      </c>
      <c r="Q481" s="4">
        <f t="shared" si="284"/>
        <v>1.0501364138587117</v>
      </c>
      <c r="R481" s="5">
        <f t="shared" si="287"/>
        <v>0</v>
      </c>
      <c r="S481" s="3" t="str">
        <f t="shared" si="288"/>
        <v/>
      </c>
      <c r="T481" s="3" t="str">
        <f t="shared" si="289"/>
        <v/>
      </c>
      <c r="U481" s="5">
        <f t="shared" si="290"/>
        <v>0</v>
      </c>
      <c r="V481" s="3" t="str">
        <f t="shared" si="291"/>
        <v/>
      </c>
      <c r="W481" s="3" t="str">
        <f t="shared" si="292"/>
        <v/>
      </c>
      <c r="X481" s="5">
        <f t="shared" si="285"/>
        <v>1</v>
      </c>
      <c r="Y481" s="3">
        <f t="shared" si="293"/>
        <v>93.86</v>
      </c>
      <c r="Z481" s="3">
        <f t="shared" si="294"/>
        <v>86.92</v>
      </c>
      <c r="AA481" s="5" t="str">
        <f t="shared" si="286"/>
        <v>No action</v>
      </c>
      <c r="AB481" s="5" t="str">
        <f t="shared" si="311"/>
        <v>No action</v>
      </c>
      <c r="AC481" s="5">
        <f t="shared" si="295"/>
        <v>0</v>
      </c>
      <c r="AD481" s="3" t="str">
        <f t="shared" si="296"/>
        <v/>
      </c>
      <c r="AE481" s="3" t="str">
        <f t="shared" si="297"/>
        <v/>
      </c>
      <c r="AF481" s="11">
        <f t="shared" si="298"/>
        <v>1</v>
      </c>
      <c r="AG481" s="3">
        <f t="shared" si="299"/>
        <v>93.86</v>
      </c>
      <c r="AH481" s="3">
        <f t="shared" si="300"/>
        <v>86.92</v>
      </c>
      <c r="AI481" s="11">
        <f t="shared" si="301"/>
        <v>0</v>
      </c>
      <c r="AJ481" s="11" t="str">
        <f t="shared" si="302"/>
        <v/>
      </c>
      <c r="AK481" s="11" t="str">
        <f t="shared" si="303"/>
        <v/>
      </c>
      <c r="AL481" s="11">
        <f t="shared" si="304"/>
        <v>0</v>
      </c>
      <c r="AM481" s="11" t="str">
        <f t="shared" si="305"/>
        <v/>
      </c>
      <c r="AN481" s="11" t="str">
        <f t="shared" si="306"/>
        <v/>
      </c>
      <c r="AO481" s="4">
        <f t="shared" si="307"/>
        <v>1.0690450989415554</v>
      </c>
      <c r="AP481" s="169"/>
      <c r="AQ481" s="170">
        <f t="shared" si="308"/>
        <v>0</v>
      </c>
      <c r="AR481" s="170">
        <f t="shared" si="273"/>
        <v>0</v>
      </c>
      <c r="AS481" s="7"/>
      <c r="AT481" s="4">
        <f t="shared" si="309"/>
        <v>1.0906419696272436</v>
      </c>
      <c r="AU481" s="4">
        <f>IF(I482&gt;MIN($I$477:I481), MIN($AT$477:AT481),AT482)</f>
        <v>1.089814523381295</v>
      </c>
      <c r="AV481" s="5">
        <f t="shared" si="310"/>
        <v>1</v>
      </c>
      <c r="AW481" s="11">
        <f t="shared" si="272"/>
        <v>0</v>
      </c>
    </row>
    <row r="482" spans="5:49" x14ac:dyDescent="0.25">
      <c r="E482" s="3">
        <v>92.86</v>
      </c>
      <c r="F482" s="3">
        <v>85.59</v>
      </c>
      <c r="G482" s="13">
        <f t="shared" si="274"/>
        <v>3.4306081532635258E-2</v>
      </c>
      <c r="H482" s="13">
        <f t="shared" si="275"/>
        <v>4.8383145516903481E-2</v>
      </c>
      <c r="I482" s="4">
        <f t="shared" si="276"/>
        <v>1.0849398294193247</v>
      </c>
      <c r="J482" s="5">
        <f t="shared" si="277"/>
        <v>26</v>
      </c>
      <c r="K482" s="4">
        <f t="shared" si="278"/>
        <v>1.0103997400064997</v>
      </c>
      <c r="L482" s="4">
        <f t="shared" si="279"/>
        <v>1.0131865736704446</v>
      </c>
      <c r="M482" s="4">
        <f t="shared" si="280"/>
        <v>1.0144658753709199</v>
      </c>
      <c r="N482" s="4">
        <f t="shared" si="281"/>
        <v>1.0828940432261467</v>
      </c>
      <c r="O482" s="4">
        <f t="shared" si="282"/>
        <v>1.0841512890982856</v>
      </c>
      <c r="P482" s="4">
        <f t="shared" si="283"/>
        <v>1.0857984017944764</v>
      </c>
      <c r="Q482" s="4">
        <f t="shared" si="284"/>
        <v>1.0501364138587117</v>
      </c>
      <c r="R482" s="5">
        <f t="shared" si="287"/>
        <v>0</v>
      </c>
      <c r="S482" s="3" t="str">
        <f t="shared" si="288"/>
        <v/>
      </c>
      <c r="T482" s="3" t="str">
        <f t="shared" si="289"/>
        <v/>
      </c>
      <c r="U482" s="5">
        <f t="shared" si="290"/>
        <v>0</v>
      </c>
      <c r="V482" s="3" t="str">
        <f t="shared" si="291"/>
        <v/>
      </c>
      <c r="W482" s="3" t="str">
        <f t="shared" si="292"/>
        <v/>
      </c>
      <c r="X482" s="5">
        <f t="shared" si="285"/>
        <v>0</v>
      </c>
      <c r="Y482" s="3" t="str">
        <f t="shared" si="293"/>
        <v/>
      </c>
      <c r="Z482" s="3" t="str">
        <f t="shared" si="294"/>
        <v/>
      </c>
      <c r="AA482" s="5" t="str">
        <f t="shared" si="286"/>
        <v>SELL BRENT, BUY WTI</v>
      </c>
      <c r="AB482" s="5" t="str">
        <f t="shared" si="311"/>
        <v>SELL BRENT, BUY WTI</v>
      </c>
      <c r="AC482" s="5">
        <f t="shared" si="295"/>
        <v>0</v>
      </c>
      <c r="AD482" s="3" t="str">
        <f t="shared" si="296"/>
        <v/>
      </c>
      <c r="AE482" s="3" t="str">
        <f t="shared" si="297"/>
        <v/>
      </c>
      <c r="AF482" s="11">
        <f t="shared" si="298"/>
        <v>0</v>
      </c>
      <c r="AG482" s="3" t="str">
        <f t="shared" si="299"/>
        <v/>
      </c>
      <c r="AH482" s="3" t="str">
        <f t="shared" si="300"/>
        <v/>
      </c>
      <c r="AI482" s="11">
        <f t="shared" si="301"/>
        <v>0</v>
      </c>
      <c r="AJ482" s="11" t="str">
        <f t="shared" si="302"/>
        <v/>
      </c>
      <c r="AK482" s="11" t="str">
        <f t="shared" si="303"/>
        <v/>
      </c>
      <c r="AL482" s="11">
        <f t="shared" si="304"/>
        <v>1</v>
      </c>
      <c r="AM482" s="11">
        <f t="shared" si="305"/>
        <v>92.86</v>
      </c>
      <c r="AN482" s="11">
        <f t="shared" si="306"/>
        <v>85.59</v>
      </c>
      <c r="AO482" s="4">
        <f t="shared" si="307"/>
        <v>1.0740904311251314</v>
      </c>
      <c r="AP482" s="169"/>
      <c r="AQ482" s="170">
        <f t="shared" si="308"/>
        <v>0</v>
      </c>
      <c r="AR482" s="170">
        <f t="shared" si="273"/>
        <v>0</v>
      </c>
      <c r="AS482" s="7"/>
      <c r="AT482" s="4">
        <f t="shared" si="309"/>
        <v>1.0957892277135179</v>
      </c>
      <c r="AU482" s="4">
        <f>IF(I483&gt;MIN($I$477:I482), MIN($AT$477:AT482),AT483)</f>
        <v>1.089814523381295</v>
      </c>
      <c r="AV482" s="5">
        <f t="shared" si="310"/>
        <v>0</v>
      </c>
      <c r="AW482" s="11">
        <f t="shared" si="272"/>
        <v>1</v>
      </c>
    </row>
    <row r="483" spans="5:49" x14ac:dyDescent="0.25">
      <c r="E483" s="3">
        <v>89.78</v>
      </c>
      <c r="F483" s="3">
        <v>81.64</v>
      </c>
      <c r="G483" s="13">
        <f t="shared" si="274"/>
        <v>2.4651905957543851E-2</v>
      </c>
      <c r="H483" s="13">
        <f t="shared" si="275"/>
        <v>1.9098739233553985E-2</v>
      </c>
      <c r="I483" s="4">
        <f t="shared" si="276"/>
        <v>1.0997060264576188</v>
      </c>
      <c r="J483" s="5">
        <f t="shared" si="277"/>
        <v>1</v>
      </c>
      <c r="K483" s="4">
        <f t="shared" si="278"/>
        <v>1.0103997400064997</v>
      </c>
      <c r="L483" s="4">
        <f t="shared" si="279"/>
        <v>1.0131865736704446</v>
      </c>
      <c r="M483" s="4">
        <f t="shared" si="280"/>
        <v>1.0144658753709199</v>
      </c>
      <c r="N483" s="4">
        <f t="shared" si="281"/>
        <v>1.0828940432261467</v>
      </c>
      <c r="O483" s="4">
        <f t="shared" si="282"/>
        <v>1.0841512890982856</v>
      </c>
      <c r="P483" s="4">
        <f t="shared" si="283"/>
        <v>1.0857984017944764</v>
      </c>
      <c r="Q483" s="4">
        <f t="shared" si="284"/>
        <v>1.0501364138587117</v>
      </c>
      <c r="R483" s="5">
        <f t="shared" si="287"/>
        <v>0</v>
      </c>
      <c r="S483" s="3" t="str">
        <f t="shared" si="288"/>
        <v/>
      </c>
      <c r="T483" s="3" t="str">
        <f t="shared" si="289"/>
        <v/>
      </c>
      <c r="U483" s="5">
        <f t="shared" si="290"/>
        <v>0</v>
      </c>
      <c r="V483" s="3" t="str">
        <f t="shared" si="291"/>
        <v/>
      </c>
      <c r="W483" s="3" t="str">
        <f t="shared" si="292"/>
        <v/>
      </c>
      <c r="X483" s="5">
        <f t="shared" si="285"/>
        <v>0</v>
      </c>
      <c r="Y483" s="3" t="str">
        <f t="shared" si="293"/>
        <v/>
      </c>
      <c r="Z483" s="3" t="str">
        <f t="shared" si="294"/>
        <v/>
      </c>
      <c r="AA483" s="5" t="str">
        <f t="shared" si="286"/>
        <v>SELL BRENT, BUY WTI</v>
      </c>
      <c r="AB483" s="5" t="str">
        <f t="shared" si="311"/>
        <v xml:space="preserve"> </v>
      </c>
      <c r="AC483" s="5">
        <f t="shared" si="295"/>
        <v>0</v>
      </c>
      <c r="AD483" s="3" t="str">
        <f t="shared" si="296"/>
        <v/>
      </c>
      <c r="AE483" s="3" t="str">
        <f t="shared" si="297"/>
        <v/>
      </c>
      <c r="AF483" s="11">
        <f t="shared" si="298"/>
        <v>0</v>
      </c>
      <c r="AG483" s="3" t="str">
        <f t="shared" si="299"/>
        <v/>
      </c>
      <c r="AH483" s="3" t="str">
        <f t="shared" si="300"/>
        <v/>
      </c>
      <c r="AI483" s="11">
        <f t="shared" si="301"/>
        <v>0</v>
      </c>
      <c r="AJ483" s="11" t="str">
        <f t="shared" si="302"/>
        <v/>
      </c>
      <c r="AK483" s="11" t="str">
        <f t="shared" si="303"/>
        <v/>
      </c>
      <c r="AL483" s="11">
        <f t="shared" si="304"/>
        <v>0</v>
      </c>
      <c r="AM483" s="11" t="str">
        <f t="shared" si="305"/>
        <v/>
      </c>
      <c r="AN483" s="11" t="str">
        <f t="shared" si="306"/>
        <v/>
      </c>
      <c r="AO483" s="4">
        <f t="shared" si="307"/>
        <v>1.0887089661930427</v>
      </c>
      <c r="AP483" s="169"/>
      <c r="AQ483" s="170">
        <f t="shared" si="308"/>
        <v>0</v>
      </c>
      <c r="AR483" s="170">
        <f t="shared" si="273"/>
        <v>0</v>
      </c>
      <c r="AS483" s="7"/>
      <c r="AT483" s="4">
        <f t="shared" si="309"/>
        <v>1.110703086722195</v>
      </c>
      <c r="AU483" s="4"/>
      <c r="AV483" s="5">
        <f t="shared" si="310"/>
        <v>0</v>
      </c>
      <c r="AW483" s="11">
        <f t="shared" si="272"/>
        <v>0</v>
      </c>
    </row>
    <row r="484" spans="5:49" x14ac:dyDescent="0.25">
      <c r="E484" s="3">
        <v>87.62</v>
      </c>
      <c r="F484" s="3">
        <v>80.11</v>
      </c>
      <c r="G484" s="13">
        <f t="shared" si="274"/>
        <v>1.9439679817039313E-3</v>
      </c>
      <c r="H484" s="13">
        <f t="shared" si="275"/>
        <v>8.7456271864061463E-4</v>
      </c>
      <c r="I484" s="4">
        <f t="shared" si="276"/>
        <v>1.0937460991137187</v>
      </c>
      <c r="J484" s="5">
        <f t="shared" si="277"/>
        <v>5</v>
      </c>
      <c r="K484" s="4">
        <f t="shared" si="278"/>
        <v>1.0103997400064997</v>
      </c>
      <c r="L484" s="4">
        <f t="shared" si="279"/>
        <v>1.0131865736704446</v>
      </c>
      <c r="M484" s="4">
        <f t="shared" si="280"/>
        <v>1.0144658753709199</v>
      </c>
      <c r="N484" s="4">
        <f t="shared" si="281"/>
        <v>1.0828940432261467</v>
      </c>
      <c r="O484" s="4">
        <f t="shared" si="282"/>
        <v>1.0841512890982856</v>
      </c>
      <c r="P484" s="4">
        <f t="shared" si="283"/>
        <v>1.0857984017944764</v>
      </c>
      <c r="Q484" s="4">
        <f t="shared" si="284"/>
        <v>1.0501364138587117</v>
      </c>
      <c r="R484" s="5">
        <f t="shared" si="287"/>
        <v>0</v>
      </c>
      <c r="S484" s="3" t="str">
        <f t="shared" si="288"/>
        <v/>
      </c>
      <c r="T484" s="3" t="str">
        <f t="shared" si="289"/>
        <v/>
      </c>
      <c r="U484" s="5">
        <f t="shared" si="290"/>
        <v>0</v>
      </c>
      <c r="V484" s="3" t="str">
        <f t="shared" si="291"/>
        <v/>
      </c>
      <c r="W484" s="3" t="str">
        <f t="shared" si="292"/>
        <v/>
      </c>
      <c r="X484" s="5">
        <f t="shared" si="285"/>
        <v>0</v>
      </c>
      <c r="Y484" s="3" t="str">
        <f t="shared" si="293"/>
        <v/>
      </c>
      <c r="Z484" s="3" t="str">
        <f t="shared" si="294"/>
        <v/>
      </c>
      <c r="AA484" s="5" t="str">
        <f t="shared" si="286"/>
        <v>SELL BRENT, BUY WTI</v>
      </c>
      <c r="AB484" s="5" t="str">
        <f t="shared" si="311"/>
        <v xml:space="preserve"> </v>
      </c>
      <c r="AC484" s="5">
        <f t="shared" si="295"/>
        <v>0</v>
      </c>
      <c r="AD484" s="3" t="str">
        <f t="shared" si="296"/>
        <v/>
      </c>
      <c r="AE484" s="3" t="str">
        <f t="shared" si="297"/>
        <v/>
      </c>
      <c r="AF484" s="11">
        <f t="shared" si="298"/>
        <v>0</v>
      </c>
      <c r="AG484" s="3" t="str">
        <f t="shared" si="299"/>
        <v/>
      </c>
      <c r="AH484" s="3" t="str">
        <f t="shared" si="300"/>
        <v/>
      </c>
      <c r="AI484" s="11">
        <f t="shared" si="301"/>
        <v>0</v>
      </c>
      <c r="AJ484" s="11" t="str">
        <f t="shared" si="302"/>
        <v/>
      </c>
      <c r="AK484" s="11" t="str">
        <f t="shared" si="303"/>
        <v/>
      </c>
      <c r="AL484" s="11">
        <f t="shared" si="304"/>
        <v>0</v>
      </c>
      <c r="AM484" s="11" t="str">
        <f t="shared" si="305"/>
        <v/>
      </c>
      <c r="AN484" s="11" t="str">
        <f t="shared" si="306"/>
        <v/>
      </c>
      <c r="AO484" s="4">
        <f t="shared" si="307"/>
        <v>1.0828086381225814</v>
      </c>
      <c r="AP484" s="169"/>
      <c r="AQ484" s="170">
        <f t="shared" si="308"/>
        <v>0</v>
      </c>
      <c r="AR484" s="170">
        <f t="shared" si="273"/>
        <v>0</v>
      </c>
      <c r="AS484" s="7"/>
      <c r="AT484" s="4">
        <f t="shared" si="309"/>
        <v>1.1046835601048559</v>
      </c>
      <c r="AU484" s="4"/>
      <c r="AV484" s="5">
        <f t="shared" si="310"/>
        <v>0</v>
      </c>
      <c r="AW484" s="11">
        <f t="shared" si="272"/>
        <v>0</v>
      </c>
    </row>
    <row r="485" spans="5:49" x14ac:dyDescent="0.25">
      <c r="E485" s="3">
        <v>87.45</v>
      </c>
      <c r="F485" s="3">
        <v>80.040000000000006</v>
      </c>
      <c r="G485" s="13">
        <f t="shared" si="274"/>
        <v>-1.0298777727478448E-2</v>
      </c>
      <c r="H485" s="13">
        <f t="shared" si="275"/>
        <v>-1.1241507103150084E-2</v>
      </c>
      <c r="I485" s="4">
        <f t="shared" si="276"/>
        <v>1.0925787106446776</v>
      </c>
      <c r="J485" s="5">
        <f t="shared" si="277"/>
        <v>11</v>
      </c>
      <c r="K485" s="4">
        <f t="shared" si="278"/>
        <v>1.0103997400064997</v>
      </c>
      <c r="L485" s="4">
        <f t="shared" si="279"/>
        <v>1.0131865736704446</v>
      </c>
      <c r="M485" s="4">
        <f t="shared" si="280"/>
        <v>1.0144658753709199</v>
      </c>
      <c r="N485" s="4">
        <f t="shared" si="281"/>
        <v>1.0828940432261467</v>
      </c>
      <c r="O485" s="4">
        <f t="shared" si="282"/>
        <v>1.0841512890982856</v>
      </c>
      <c r="P485" s="4">
        <f t="shared" si="283"/>
        <v>1.0857984017944764</v>
      </c>
      <c r="Q485" s="4">
        <f t="shared" si="284"/>
        <v>1.0501364138587117</v>
      </c>
      <c r="R485" s="5">
        <f t="shared" si="287"/>
        <v>0</v>
      </c>
      <c r="S485" s="3" t="str">
        <f t="shared" si="288"/>
        <v/>
      </c>
      <c r="T485" s="3" t="str">
        <f t="shared" si="289"/>
        <v/>
      </c>
      <c r="U485" s="5">
        <f t="shared" si="290"/>
        <v>0</v>
      </c>
      <c r="V485" s="3" t="str">
        <f t="shared" si="291"/>
        <v/>
      </c>
      <c r="W485" s="3" t="str">
        <f t="shared" si="292"/>
        <v/>
      </c>
      <c r="X485" s="5">
        <f t="shared" si="285"/>
        <v>0</v>
      </c>
      <c r="Y485" s="3" t="str">
        <f t="shared" si="293"/>
        <v/>
      </c>
      <c r="Z485" s="3" t="str">
        <f t="shared" si="294"/>
        <v/>
      </c>
      <c r="AA485" s="5" t="str">
        <f t="shared" si="286"/>
        <v>SELL BRENT, BUY WTI</v>
      </c>
      <c r="AB485" s="5" t="str">
        <f t="shared" si="311"/>
        <v xml:space="preserve"> </v>
      </c>
      <c r="AC485" s="5">
        <f t="shared" si="295"/>
        <v>0</v>
      </c>
      <c r="AD485" s="3" t="str">
        <f t="shared" si="296"/>
        <v/>
      </c>
      <c r="AE485" s="3" t="str">
        <f t="shared" si="297"/>
        <v/>
      </c>
      <c r="AF485" s="11">
        <f t="shared" si="298"/>
        <v>0</v>
      </c>
      <c r="AG485" s="3" t="str">
        <f t="shared" si="299"/>
        <v/>
      </c>
      <c r="AH485" s="3" t="str">
        <f t="shared" si="300"/>
        <v/>
      </c>
      <c r="AI485" s="11">
        <f t="shared" si="301"/>
        <v>0</v>
      </c>
      <c r="AJ485" s="11" t="str">
        <f t="shared" si="302"/>
        <v/>
      </c>
      <c r="AK485" s="11" t="str">
        <f t="shared" si="303"/>
        <v/>
      </c>
      <c r="AL485" s="11">
        <f t="shared" si="304"/>
        <v>0</v>
      </c>
      <c r="AM485" s="11" t="str">
        <f t="shared" si="305"/>
        <v/>
      </c>
      <c r="AN485" s="11" t="str">
        <f t="shared" si="306"/>
        <v/>
      </c>
      <c r="AO485" s="4">
        <f t="shared" si="307"/>
        <v>1.0816529235382308</v>
      </c>
      <c r="AP485" s="169"/>
      <c r="AQ485" s="170">
        <f t="shared" si="308"/>
        <v>0</v>
      </c>
      <c r="AR485" s="170">
        <f t="shared" si="273"/>
        <v>0</v>
      </c>
      <c r="AS485" s="7"/>
      <c r="AT485" s="4">
        <f t="shared" si="309"/>
        <v>1.1035044977511244</v>
      </c>
      <c r="AU485" s="4"/>
      <c r="AV485" s="5">
        <f t="shared" si="310"/>
        <v>0</v>
      </c>
      <c r="AW485" s="11">
        <f t="shared" si="272"/>
        <v>0</v>
      </c>
    </row>
    <row r="486" spans="5:49" x14ac:dyDescent="0.25">
      <c r="E486" s="3">
        <v>88.36</v>
      </c>
      <c r="F486" s="3">
        <v>80.95</v>
      </c>
      <c r="G486" s="13">
        <f t="shared" si="274"/>
        <v>3.7820061075874989E-2</v>
      </c>
      <c r="H486" s="13">
        <f t="shared" si="275"/>
        <v>3.8619450859635585E-2</v>
      </c>
      <c r="I486" s="4">
        <f t="shared" si="276"/>
        <v>1.091537986411365</v>
      </c>
      <c r="J486" s="5">
        <f t="shared" si="277"/>
        <v>13</v>
      </c>
      <c r="K486" s="4">
        <f t="shared" si="278"/>
        <v>1.0103997400064997</v>
      </c>
      <c r="L486" s="4">
        <f t="shared" si="279"/>
        <v>1.0131865736704446</v>
      </c>
      <c r="M486" s="4">
        <f t="shared" si="280"/>
        <v>1.0144658753709199</v>
      </c>
      <c r="N486" s="4">
        <f t="shared" si="281"/>
        <v>1.0828940432261467</v>
      </c>
      <c r="O486" s="4">
        <f t="shared" si="282"/>
        <v>1.0841512890982856</v>
      </c>
      <c r="P486" s="4">
        <f t="shared" si="283"/>
        <v>1.0857984017944764</v>
      </c>
      <c r="Q486" s="4">
        <f t="shared" si="284"/>
        <v>1.0501364138587117</v>
      </c>
      <c r="R486" s="5">
        <f t="shared" si="287"/>
        <v>0</v>
      </c>
      <c r="S486" s="3" t="str">
        <f t="shared" si="288"/>
        <v/>
      </c>
      <c r="T486" s="3" t="str">
        <f t="shared" si="289"/>
        <v/>
      </c>
      <c r="U486" s="5">
        <f t="shared" si="290"/>
        <v>0</v>
      </c>
      <c r="V486" s="3" t="str">
        <f t="shared" si="291"/>
        <v/>
      </c>
      <c r="W486" s="3" t="str">
        <f t="shared" si="292"/>
        <v/>
      </c>
      <c r="X486" s="5">
        <f t="shared" si="285"/>
        <v>0</v>
      </c>
      <c r="Y486" s="3" t="str">
        <f t="shared" si="293"/>
        <v/>
      </c>
      <c r="Z486" s="3" t="str">
        <f t="shared" si="294"/>
        <v/>
      </c>
      <c r="AA486" s="5" t="str">
        <f t="shared" si="286"/>
        <v>SELL BRENT, BUY WTI</v>
      </c>
      <c r="AB486" s="5" t="str">
        <f t="shared" si="311"/>
        <v xml:space="preserve"> </v>
      </c>
      <c r="AC486" s="5">
        <f t="shared" si="295"/>
        <v>0</v>
      </c>
      <c r="AD486" s="3" t="str">
        <f t="shared" si="296"/>
        <v/>
      </c>
      <c r="AE486" s="3" t="str">
        <f t="shared" si="297"/>
        <v/>
      </c>
      <c r="AF486" s="11">
        <f t="shared" si="298"/>
        <v>0</v>
      </c>
      <c r="AG486" s="3" t="str">
        <f t="shared" si="299"/>
        <v/>
      </c>
      <c r="AH486" s="3" t="str">
        <f t="shared" si="300"/>
        <v/>
      </c>
      <c r="AI486" s="11">
        <f t="shared" si="301"/>
        <v>0</v>
      </c>
      <c r="AJ486" s="11" t="str">
        <f t="shared" si="302"/>
        <v/>
      </c>
      <c r="AK486" s="11" t="str">
        <f t="shared" si="303"/>
        <v/>
      </c>
      <c r="AL486" s="11">
        <f t="shared" si="304"/>
        <v>0</v>
      </c>
      <c r="AM486" s="11" t="str">
        <f t="shared" si="305"/>
        <v/>
      </c>
      <c r="AN486" s="11" t="str">
        <f t="shared" si="306"/>
        <v/>
      </c>
      <c r="AO486" s="4">
        <f t="shared" si="307"/>
        <v>1.0806226065472513</v>
      </c>
      <c r="AP486" s="169"/>
      <c r="AQ486" s="170">
        <f t="shared" si="308"/>
        <v>0</v>
      </c>
      <c r="AR486" s="170">
        <f t="shared" si="273"/>
        <v>0</v>
      </c>
      <c r="AS486" s="7"/>
      <c r="AT486" s="4">
        <f t="shared" si="309"/>
        <v>1.1024533662754787</v>
      </c>
      <c r="AU486" s="4"/>
      <c r="AV486" s="5">
        <f t="shared" si="310"/>
        <v>0</v>
      </c>
      <c r="AW486" s="11">
        <f t="shared" si="272"/>
        <v>0</v>
      </c>
    </row>
    <row r="487" spans="5:49" x14ac:dyDescent="0.25">
      <c r="E487" s="3">
        <v>85.14</v>
      </c>
      <c r="F487" s="3">
        <v>77.94</v>
      </c>
      <c r="G487" s="13">
        <f t="shared" si="274"/>
        <v>1.7082785808147261E-2</v>
      </c>
      <c r="H487" s="13">
        <f t="shared" si="275"/>
        <v>2.1761929732564189E-2</v>
      </c>
      <c r="I487" s="4">
        <f t="shared" si="276"/>
        <v>1.0923787528868361</v>
      </c>
      <c r="J487" s="5">
        <f t="shared" si="277"/>
        <v>12</v>
      </c>
      <c r="K487" s="4">
        <f t="shared" si="278"/>
        <v>1.0103997400064997</v>
      </c>
      <c r="L487" s="4">
        <f t="shared" si="279"/>
        <v>1.0131865736704446</v>
      </c>
      <c r="M487" s="4">
        <f t="shared" si="280"/>
        <v>1.0144658753709199</v>
      </c>
      <c r="N487" s="4">
        <f t="shared" si="281"/>
        <v>1.0828940432261467</v>
      </c>
      <c r="O487" s="4">
        <f t="shared" si="282"/>
        <v>1.0841512890982856</v>
      </c>
      <c r="P487" s="4">
        <f t="shared" si="283"/>
        <v>1.0857984017944764</v>
      </c>
      <c r="Q487" s="4">
        <f t="shared" si="284"/>
        <v>1.0501364138587117</v>
      </c>
      <c r="R487" s="5">
        <f t="shared" si="287"/>
        <v>0</v>
      </c>
      <c r="S487" s="3" t="str">
        <f t="shared" si="288"/>
        <v/>
      </c>
      <c r="T487" s="3" t="str">
        <f t="shared" si="289"/>
        <v/>
      </c>
      <c r="U487" s="5">
        <f t="shared" si="290"/>
        <v>0</v>
      </c>
      <c r="V487" s="3" t="str">
        <f t="shared" si="291"/>
        <v/>
      </c>
      <c r="W487" s="3" t="str">
        <f t="shared" si="292"/>
        <v/>
      </c>
      <c r="X487" s="5">
        <f t="shared" si="285"/>
        <v>0</v>
      </c>
      <c r="Y487" s="3" t="str">
        <f t="shared" si="293"/>
        <v/>
      </c>
      <c r="Z487" s="3" t="str">
        <f t="shared" si="294"/>
        <v/>
      </c>
      <c r="AA487" s="5" t="str">
        <f t="shared" si="286"/>
        <v>SELL BRENT, BUY WTI</v>
      </c>
      <c r="AB487" s="5" t="str">
        <f t="shared" si="311"/>
        <v xml:space="preserve"> </v>
      </c>
      <c r="AC487" s="5">
        <f t="shared" si="295"/>
        <v>0</v>
      </c>
      <c r="AD487" s="3" t="str">
        <f t="shared" si="296"/>
        <v/>
      </c>
      <c r="AE487" s="3" t="str">
        <f t="shared" si="297"/>
        <v/>
      </c>
      <c r="AF487" s="11">
        <f t="shared" si="298"/>
        <v>0</v>
      </c>
      <c r="AG487" s="3" t="str">
        <f t="shared" si="299"/>
        <v/>
      </c>
      <c r="AH487" s="3" t="str">
        <f t="shared" si="300"/>
        <v/>
      </c>
      <c r="AI487" s="11">
        <f t="shared" si="301"/>
        <v>0</v>
      </c>
      <c r="AJ487" s="11" t="str">
        <f t="shared" si="302"/>
        <v/>
      </c>
      <c r="AK487" s="11" t="str">
        <f t="shared" si="303"/>
        <v/>
      </c>
      <c r="AL487" s="11">
        <f t="shared" si="304"/>
        <v>0</v>
      </c>
      <c r="AM487" s="11" t="str">
        <f t="shared" si="305"/>
        <v/>
      </c>
      <c r="AN487" s="11" t="str">
        <f t="shared" si="306"/>
        <v/>
      </c>
      <c r="AO487" s="4">
        <f t="shared" si="307"/>
        <v>1.0814549653579677</v>
      </c>
      <c r="AP487" s="169"/>
      <c r="AQ487" s="170">
        <f t="shared" si="308"/>
        <v>0</v>
      </c>
      <c r="AR487" s="170">
        <f t="shared" si="273"/>
        <v>0</v>
      </c>
      <c r="AS487" s="7"/>
      <c r="AT487" s="4">
        <f t="shared" si="309"/>
        <v>1.1033025404157044</v>
      </c>
      <c r="AU487" s="4"/>
      <c r="AV487" s="5">
        <f t="shared" si="310"/>
        <v>0</v>
      </c>
      <c r="AW487" s="11">
        <f t="shared" si="272"/>
        <v>0</v>
      </c>
    </row>
    <row r="488" spans="5:49" x14ac:dyDescent="0.25">
      <c r="E488" s="3">
        <v>83.71</v>
      </c>
      <c r="F488" s="3">
        <v>76.28</v>
      </c>
      <c r="G488" s="13">
        <f t="shared" si="274"/>
        <v>-2.1456669448087773E-3</v>
      </c>
      <c r="H488" s="13">
        <f t="shared" si="275"/>
        <v>-1.2428793371310087E-2</v>
      </c>
      <c r="I488" s="4">
        <f t="shared" si="276"/>
        <v>1.0974042999475615</v>
      </c>
      <c r="J488" s="5">
        <f t="shared" si="277"/>
        <v>3</v>
      </c>
      <c r="K488" s="4">
        <f t="shared" si="278"/>
        <v>1.0103997400064997</v>
      </c>
      <c r="L488" s="4">
        <f t="shared" si="279"/>
        <v>1.0131865736704446</v>
      </c>
      <c r="M488" s="4">
        <f t="shared" si="280"/>
        <v>1.0144658753709199</v>
      </c>
      <c r="N488" s="4">
        <f t="shared" si="281"/>
        <v>1.0828940432261467</v>
      </c>
      <c r="O488" s="4">
        <f t="shared" si="282"/>
        <v>1.0841512890982856</v>
      </c>
      <c r="P488" s="4">
        <f t="shared" si="283"/>
        <v>1.0857984017944764</v>
      </c>
      <c r="Q488" s="4">
        <f t="shared" si="284"/>
        <v>1.0501364138587117</v>
      </c>
      <c r="R488" s="5">
        <f t="shared" si="287"/>
        <v>0</v>
      </c>
      <c r="S488" s="3" t="str">
        <f t="shared" si="288"/>
        <v/>
      </c>
      <c r="T488" s="3" t="str">
        <f t="shared" si="289"/>
        <v/>
      </c>
      <c r="U488" s="5">
        <f t="shared" si="290"/>
        <v>0</v>
      </c>
      <c r="V488" s="3" t="str">
        <f t="shared" si="291"/>
        <v/>
      </c>
      <c r="W488" s="3" t="str">
        <f t="shared" si="292"/>
        <v/>
      </c>
      <c r="X488" s="5">
        <f t="shared" si="285"/>
        <v>0</v>
      </c>
      <c r="Y488" s="3" t="str">
        <f t="shared" si="293"/>
        <v/>
      </c>
      <c r="Z488" s="3" t="str">
        <f t="shared" si="294"/>
        <v/>
      </c>
      <c r="AA488" s="5" t="str">
        <f t="shared" si="286"/>
        <v>SELL BRENT, BUY WTI</v>
      </c>
      <c r="AB488" s="5" t="str">
        <f t="shared" si="311"/>
        <v xml:space="preserve"> </v>
      </c>
      <c r="AC488" s="5">
        <f t="shared" si="295"/>
        <v>0</v>
      </c>
      <c r="AD488" s="3" t="str">
        <f t="shared" si="296"/>
        <v/>
      </c>
      <c r="AE488" s="3" t="str">
        <f t="shared" si="297"/>
        <v/>
      </c>
      <c r="AF488" s="11">
        <f t="shared" si="298"/>
        <v>0</v>
      </c>
      <c r="AG488" s="3" t="str">
        <f t="shared" si="299"/>
        <v/>
      </c>
      <c r="AH488" s="3" t="str">
        <f t="shared" si="300"/>
        <v/>
      </c>
      <c r="AI488" s="11">
        <f t="shared" si="301"/>
        <v>0</v>
      </c>
      <c r="AJ488" s="11" t="str">
        <f t="shared" si="302"/>
        <v/>
      </c>
      <c r="AK488" s="11" t="str">
        <f t="shared" si="303"/>
        <v/>
      </c>
      <c r="AL488" s="11">
        <f t="shared" si="304"/>
        <v>0</v>
      </c>
      <c r="AM488" s="11" t="str">
        <f t="shared" si="305"/>
        <v/>
      </c>
      <c r="AN488" s="11" t="str">
        <f t="shared" si="306"/>
        <v/>
      </c>
      <c r="AO488" s="4">
        <f t="shared" si="307"/>
        <v>1.0864302569480859</v>
      </c>
      <c r="AP488" s="169"/>
      <c r="AQ488" s="170">
        <f t="shared" si="308"/>
        <v>0</v>
      </c>
      <c r="AR488" s="170">
        <f t="shared" si="273"/>
        <v>0</v>
      </c>
      <c r="AS488" s="7"/>
      <c r="AT488" s="4">
        <f t="shared" si="309"/>
        <v>1.1083783429470371</v>
      </c>
      <c r="AU488" s="4"/>
      <c r="AV488" s="5">
        <f t="shared" si="310"/>
        <v>0</v>
      </c>
      <c r="AW488" s="11">
        <f t="shared" si="272"/>
        <v>0</v>
      </c>
    </row>
    <row r="489" spans="5:49" x14ac:dyDescent="0.25">
      <c r="E489" s="3">
        <v>83.89</v>
      </c>
      <c r="F489" s="3">
        <v>77.239999999999995</v>
      </c>
      <c r="G489" s="13">
        <f t="shared" si="274"/>
        <v>-4.2729970326409461E-3</v>
      </c>
      <c r="H489" s="13">
        <f t="shared" si="275"/>
        <v>-1.2276214833759735E-2</v>
      </c>
      <c r="I489" s="4">
        <f t="shared" si="276"/>
        <v>1.0860952874158467</v>
      </c>
      <c r="J489" s="5">
        <f t="shared" si="277"/>
        <v>21</v>
      </c>
      <c r="K489" s="4">
        <f t="shared" si="278"/>
        <v>1.0103997400064997</v>
      </c>
      <c r="L489" s="4">
        <f t="shared" si="279"/>
        <v>1.0131865736704446</v>
      </c>
      <c r="M489" s="4">
        <f t="shared" si="280"/>
        <v>1.0144658753709199</v>
      </c>
      <c r="N489" s="4">
        <f t="shared" si="281"/>
        <v>1.0828940432261467</v>
      </c>
      <c r="O489" s="4">
        <f t="shared" si="282"/>
        <v>1.0841512890982856</v>
      </c>
      <c r="P489" s="4">
        <f t="shared" si="283"/>
        <v>1.0857984017944764</v>
      </c>
      <c r="Q489" s="4">
        <f t="shared" si="284"/>
        <v>1.0501364138587117</v>
      </c>
      <c r="R489" s="5">
        <f t="shared" si="287"/>
        <v>0</v>
      </c>
      <c r="S489" s="3" t="str">
        <f t="shared" si="288"/>
        <v/>
      </c>
      <c r="T489" s="3" t="str">
        <f t="shared" si="289"/>
        <v/>
      </c>
      <c r="U489" s="5">
        <f t="shared" si="290"/>
        <v>0</v>
      </c>
      <c r="V489" s="3" t="str">
        <f t="shared" si="291"/>
        <v/>
      </c>
      <c r="W489" s="3" t="str">
        <f t="shared" si="292"/>
        <v/>
      </c>
      <c r="X489" s="5">
        <f t="shared" si="285"/>
        <v>1</v>
      </c>
      <c r="Y489" s="3">
        <f t="shared" si="293"/>
        <v>83.89</v>
      </c>
      <c r="Z489" s="3">
        <f t="shared" si="294"/>
        <v>77.239999999999995</v>
      </c>
      <c r="AA489" s="5" t="str">
        <f t="shared" si="286"/>
        <v>SELL BRENT, BUY WTI</v>
      </c>
      <c r="AB489" s="5" t="str">
        <f t="shared" si="311"/>
        <v xml:space="preserve"> </v>
      </c>
      <c r="AC489" s="5">
        <f t="shared" si="295"/>
        <v>0</v>
      </c>
      <c r="AD489" s="3" t="str">
        <f t="shared" si="296"/>
        <v/>
      </c>
      <c r="AE489" s="3" t="str">
        <f t="shared" si="297"/>
        <v/>
      </c>
      <c r="AF489" s="11">
        <f t="shared" si="298"/>
        <v>1</v>
      </c>
      <c r="AG489" s="3">
        <f t="shared" si="299"/>
        <v>83.89</v>
      </c>
      <c r="AH489" s="3">
        <f t="shared" si="300"/>
        <v>77.239999999999995</v>
      </c>
      <c r="AI489" s="11">
        <f t="shared" si="301"/>
        <v>0</v>
      </c>
      <c r="AJ489" s="11" t="str">
        <f t="shared" si="302"/>
        <v/>
      </c>
      <c r="AK489" s="11" t="str">
        <f t="shared" si="303"/>
        <v/>
      </c>
      <c r="AL489" s="11">
        <f t="shared" si="304"/>
        <v>1</v>
      </c>
      <c r="AM489" s="11">
        <f t="shared" si="305"/>
        <v>83.89</v>
      </c>
      <c r="AN489" s="11">
        <f t="shared" si="306"/>
        <v>77.239999999999995</v>
      </c>
      <c r="AO489" s="4">
        <f t="shared" si="307"/>
        <v>1.0752343345416882</v>
      </c>
      <c r="AP489" s="169"/>
      <c r="AQ489" s="170">
        <f t="shared" si="308"/>
        <v>0</v>
      </c>
      <c r="AR489" s="170">
        <f t="shared" si="273"/>
        <v>0</v>
      </c>
      <c r="AS489" s="7"/>
      <c r="AT489" s="4">
        <f t="shared" si="309"/>
        <v>1.0969562402900053</v>
      </c>
      <c r="AU489" s="4">
        <f>IF(I490&gt;MIN($I$489:I489), MIN($AT$489:AT489),AT490)</f>
        <v>1.0881393861892581</v>
      </c>
      <c r="AV489" s="5">
        <f t="shared" si="310"/>
        <v>1</v>
      </c>
      <c r="AW489" s="11">
        <f t="shared" si="272"/>
        <v>0</v>
      </c>
    </row>
    <row r="490" spans="5:49" x14ac:dyDescent="0.25">
      <c r="E490" s="3">
        <v>84.25</v>
      </c>
      <c r="F490" s="3">
        <v>78.2</v>
      </c>
      <c r="G490" s="13">
        <f t="shared" si="274"/>
        <v>-3.127515235138556E-2</v>
      </c>
      <c r="H490" s="13">
        <f t="shared" si="275"/>
        <v>-2.9174425822470429E-2</v>
      </c>
      <c r="I490" s="4">
        <f t="shared" si="276"/>
        <v>1.0773657289002556</v>
      </c>
      <c r="J490" s="5">
        <f t="shared" si="277"/>
        <v>68</v>
      </c>
      <c r="K490" s="4">
        <f t="shared" si="278"/>
        <v>1.0103997400064997</v>
      </c>
      <c r="L490" s="4">
        <f t="shared" si="279"/>
        <v>1.0131865736704446</v>
      </c>
      <c r="M490" s="4">
        <f t="shared" si="280"/>
        <v>1.0144658753709199</v>
      </c>
      <c r="N490" s="4">
        <f t="shared" si="281"/>
        <v>1.0828940432261467</v>
      </c>
      <c r="O490" s="4">
        <f t="shared" si="282"/>
        <v>1.0841512890982856</v>
      </c>
      <c r="P490" s="4">
        <f t="shared" si="283"/>
        <v>1.0857984017944764</v>
      </c>
      <c r="Q490" s="4">
        <f t="shared" si="284"/>
        <v>1.0501364138587117</v>
      </c>
      <c r="R490" s="5">
        <f t="shared" si="287"/>
        <v>0</v>
      </c>
      <c r="S490" s="3" t="str">
        <f t="shared" si="288"/>
        <v/>
      </c>
      <c r="T490" s="3" t="str">
        <f t="shared" si="289"/>
        <v/>
      </c>
      <c r="U490" s="5">
        <f t="shared" si="290"/>
        <v>0</v>
      </c>
      <c r="V490" s="3" t="str">
        <f t="shared" si="291"/>
        <v/>
      </c>
      <c r="W490" s="3" t="str">
        <f t="shared" si="292"/>
        <v/>
      </c>
      <c r="X490" s="5">
        <f t="shared" si="285"/>
        <v>0</v>
      </c>
      <c r="Y490" s="3" t="str">
        <f t="shared" si="293"/>
        <v/>
      </c>
      <c r="Z490" s="3" t="str">
        <f t="shared" si="294"/>
        <v/>
      </c>
      <c r="AA490" s="5" t="str">
        <f t="shared" si="286"/>
        <v>No action</v>
      </c>
      <c r="AB490" s="5" t="str">
        <f t="shared" si="311"/>
        <v>No action</v>
      </c>
      <c r="AC490" s="5">
        <f t="shared" si="295"/>
        <v>0</v>
      </c>
      <c r="AD490" s="3" t="str">
        <f t="shared" si="296"/>
        <v/>
      </c>
      <c r="AE490" s="3" t="str">
        <f t="shared" si="297"/>
        <v/>
      </c>
      <c r="AF490" s="11">
        <f t="shared" si="298"/>
        <v>0</v>
      </c>
      <c r="AG490" s="3" t="str">
        <f t="shared" si="299"/>
        <v/>
      </c>
      <c r="AH490" s="3" t="str">
        <f t="shared" si="300"/>
        <v/>
      </c>
      <c r="AI490" s="11">
        <f t="shared" si="301"/>
        <v>0</v>
      </c>
      <c r="AJ490" s="11" t="str">
        <f t="shared" si="302"/>
        <v/>
      </c>
      <c r="AK490" s="11" t="str">
        <f t="shared" si="303"/>
        <v/>
      </c>
      <c r="AL490" s="11">
        <f t="shared" si="304"/>
        <v>0</v>
      </c>
      <c r="AM490" s="11" t="str">
        <f t="shared" si="305"/>
        <v/>
      </c>
      <c r="AN490" s="11" t="str">
        <f t="shared" si="306"/>
        <v/>
      </c>
      <c r="AO490" s="4">
        <f t="shared" si="307"/>
        <v>1.0665920716112531</v>
      </c>
      <c r="AP490" s="169"/>
      <c r="AQ490" s="170">
        <f t="shared" si="308"/>
        <v>0</v>
      </c>
      <c r="AR490" s="170">
        <f t="shared" si="273"/>
        <v>0</v>
      </c>
      <c r="AS490" s="7"/>
      <c r="AT490" s="4">
        <f t="shared" si="309"/>
        <v>1.0881393861892581</v>
      </c>
      <c r="AU490" s="4">
        <f>IF(I491&gt;MIN($I$489:I490), MIN($AT$489:AT490),AT491)</f>
        <v>1.0881393861892581</v>
      </c>
      <c r="AV490" s="5">
        <f t="shared" si="310"/>
        <v>0</v>
      </c>
      <c r="AW490" s="11">
        <f t="shared" si="272"/>
        <v>0</v>
      </c>
    </row>
    <row r="491" spans="5:49" x14ac:dyDescent="0.25">
      <c r="E491" s="3">
        <v>86.97</v>
      </c>
      <c r="F491" s="3">
        <v>80.55</v>
      </c>
      <c r="G491" s="13">
        <f t="shared" si="274"/>
        <v>1.0359116022100601E-3</v>
      </c>
      <c r="H491" s="13">
        <f t="shared" si="275"/>
        <v>-8.249199704506327E-3</v>
      </c>
      <c r="I491" s="4">
        <f t="shared" si="276"/>
        <v>1.0797020484171322</v>
      </c>
      <c r="J491" s="5">
        <f t="shared" si="277"/>
        <v>56</v>
      </c>
      <c r="K491" s="4">
        <f t="shared" si="278"/>
        <v>1.0103997400064997</v>
      </c>
      <c r="L491" s="4">
        <f t="shared" si="279"/>
        <v>1.0131865736704446</v>
      </c>
      <c r="M491" s="4">
        <f t="shared" si="280"/>
        <v>1.0144658753709199</v>
      </c>
      <c r="N491" s="4">
        <f t="shared" si="281"/>
        <v>1.0828940432261467</v>
      </c>
      <c r="O491" s="4">
        <f t="shared" si="282"/>
        <v>1.0841512890982856</v>
      </c>
      <c r="P491" s="4">
        <f t="shared" si="283"/>
        <v>1.0857984017944764</v>
      </c>
      <c r="Q491" s="4">
        <f t="shared" si="284"/>
        <v>1.0501364138587117</v>
      </c>
      <c r="R491" s="5">
        <f t="shared" si="287"/>
        <v>0</v>
      </c>
      <c r="S491" s="3" t="str">
        <f t="shared" si="288"/>
        <v/>
      </c>
      <c r="T491" s="3" t="str">
        <f t="shared" si="289"/>
        <v/>
      </c>
      <c r="U491" s="5">
        <f t="shared" si="290"/>
        <v>0</v>
      </c>
      <c r="V491" s="3" t="str">
        <f t="shared" si="291"/>
        <v/>
      </c>
      <c r="W491" s="3" t="str">
        <f t="shared" si="292"/>
        <v/>
      </c>
      <c r="X491" s="5">
        <f t="shared" si="285"/>
        <v>0</v>
      </c>
      <c r="Y491" s="3" t="str">
        <f t="shared" si="293"/>
        <v/>
      </c>
      <c r="Z491" s="3" t="str">
        <f t="shared" si="294"/>
        <v/>
      </c>
      <c r="AA491" s="5" t="str">
        <f t="shared" si="286"/>
        <v>No action</v>
      </c>
      <c r="AB491" s="5" t="str">
        <f t="shared" si="311"/>
        <v xml:space="preserve"> </v>
      </c>
      <c r="AC491" s="5">
        <f t="shared" si="295"/>
        <v>0</v>
      </c>
      <c r="AD491" s="3" t="str">
        <f t="shared" si="296"/>
        <v/>
      </c>
      <c r="AE491" s="3" t="str">
        <f t="shared" si="297"/>
        <v/>
      </c>
      <c r="AF491" s="11">
        <f t="shared" si="298"/>
        <v>0</v>
      </c>
      <c r="AG491" s="3" t="str">
        <f t="shared" si="299"/>
        <v/>
      </c>
      <c r="AH491" s="3" t="str">
        <f t="shared" si="300"/>
        <v/>
      </c>
      <c r="AI491" s="11">
        <f t="shared" si="301"/>
        <v>0</v>
      </c>
      <c r="AJ491" s="11" t="str">
        <f t="shared" si="302"/>
        <v/>
      </c>
      <c r="AK491" s="11" t="str">
        <f t="shared" si="303"/>
        <v/>
      </c>
      <c r="AL491" s="11">
        <f t="shared" si="304"/>
        <v>0</v>
      </c>
      <c r="AM491" s="11" t="str">
        <f t="shared" si="305"/>
        <v/>
      </c>
      <c r="AN491" s="11" t="str">
        <f t="shared" si="306"/>
        <v/>
      </c>
      <c r="AO491" s="4">
        <f t="shared" si="307"/>
        <v>1.0689050279329608</v>
      </c>
      <c r="AP491" s="169"/>
      <c r="AQ491" s="170">
        <f t="shared" si="308"/>
        <v>0</v>
      </c>
      <c r="AR491" s="170">
        <f t="shared" si="273"/>
        <v>0</v>
      </c>
      <c r="AS491" s="7"/>
      <c r="AT491" s="4">
        <f t="shared" si="309"/>
        <v>1.0904990689013037</v>
      </c>
      <c r="AU491" s="4">
        <f>IF(I492&gt;MIN($I$489:I491), MIN($AT$489:AT491),AT492)</f>
        <v>1.0803841418369859</v>
      </c>
      <c r="AV491" s="5">
        <f t="shared" si="310"/>
        <v>0</v>
      </c>
      <c r="AW491" s="11">
        <f t="shared" si="272"/>
        <v>0</v>
      </c>
    </row>
    <row r="492" spans="5:49" x14ac:dyDescent="0.25">
      <c r="E492" s="3">
        <v>86.88</v>
      </c>
      <c r="F492" s="3">
        <v>81.22</v>
      </c>
      <c r="G492" s="13">
        <f t="shared" si="274"/>
        <v>1.5309103657824119E-2</v>
      </c>
      <c r="H492" s="13">
        <f t="shared" si="275"/>
        <v>1.5503875968992276E-2</v>
      </c>
      <c r="I492" s="4">
        <f t="shared" si="276"/>
        <v>1.0696872691455306</v>
      </c>
      <c r="J492" s="5">
        <f t="shared" si="277"/>
        <v>139</v>
      </c>
      <c r="K492" s="4">
        <f t="shared" si="278"/>
        <v>1.0103997400064997</v>
      </c>
      <c r="L492" s="4">
        <f t="shared" si="279"/>
        <v>1.0131865736704446</v>
      </c>
      <c r="M492" s="4">
        <f t="shared" si="280"/>
        <v>1.0144658753709199</v>
      </c>
      <c r="N492" s="4">
        <f t="shared" si="281"/>
        <v>1.0828940432261467</v>
      </c>
      <c r="O492" s="4">
        <f t="shared" si="282"/>
        <v>1.0841512890982856</v>
      </c>
      <c r="P492" s="4">
        <f t="shared" si="283"/>
        <v>1.0857984017944764</v>
      </c>
      <c r="Q492" s="4">
        <f t="shared" si="284"/>
        <v>1.0501364138587117</v>
      </c>
      <c r="R492" s="5">
        <f t="shared" si="287"/>
        <v>0</v>
      </c>
      <c r="S492" s="3" t="str">
        <f t="shared" si="288"/>
        <v/>
      </c>
      <c r="T492" s="3" t="str">
        <f t="shared" si="289"/>
        <v/>
      </c>
      <c r="U492" s="5">
        <f t="shared" si="290"/>
        <v>0</v>
      </c>
      <c r="V492" s="3" t="str">
        <f t="shared" si="291"/>
        <v/>
      </c>
      <c r="W492" s="3" t="str">
        <f t="shared" si="292"/>
        <v/>
      </c>
      <c r="X492" s="5">
        <f t="shared" si="285"/>
        <v>0</v>
      </c>
      <c r="Y492" s="3" t="str">
        <f t="shared" si="293"/>
        <v/>
      </c>
      <c r="Z492" s="3" t="str">
        <f t="shared" si="294"/>
        <v/>
      </c>
      <c r="AA492" s="5" t="str">
        <f t="shared" si="286"/>
        <v>No action</v>
      </c>
      <c r="AB492" s="5" t="str">
        <f t="shared" si="311"/>
        <v xml:space="preserve"> </v>
      </c>
      <c r="AC492" s="5">
        <f t="shared" si="295"/>
        <v>0</v>
      </c>
      <c r="AD492" s="3" t="str">
        <f t="shared" si="296"/>
        <v/>
      </c>
      <c r="AE492" s="3" t="str">
        <f t="shared" si="297"/>
        <v/>
      </c>
      <c r="AF492" s="11">
        <f t="shared" si="298"/>
        <v>0</v>
      </c>
      <c r="AG492" s="3" t="str">
        <f t="shared" si="299"/>
        <v/>
      </c>
      <c r="AH492" s="3" t="str">
        <f t="shared" si="300"/>
        <v/>
      </c>
      <c r="AI492" s="11">
        <f t="shared" si="301"/>
        <v>0</v>
      </c>
      <c r="AJ492" s="11" t="str">
        <f t="shared" si="302"/>
        <v/>
      </c>
      <c r="AK492" s="11" t="str">
        <f t="shared" si="303"/>
        <v/>
      </c>
      <c r="AL492" s="11">
        <f t="shared" si="304"/>
        <v>0</v>
      </c>
      <c r="AM492" s="11" t="str">
        <f t="shared" si="305"/>
        <v/>
      </c>
      <c r="AN492" s="11" t="str">
        <f t="shared" si="306"/>
        <v/>
      </c>
      <c r="AO492" s="4">
        <f t="shared" si="307"/>
        <v>1.0589903964540752</v>
      </c>
      <c r="AP492" s="169"/>
      <c r="AQ492" s="170">
        <f t="shared" si="308"/>
        <v>0</v>
      </c>
      <c r="AR492" s="170">
        <f t="shared" si="273"/>
        <v>0</v>
      </c>
      <c r="AS492" s="7"/>
      <c r="AT492" s="4">
        <f t="shared" si="309"/>
        <v>1.0803841418369859</v>
      </c>
      <c r="AU492" s="4">
        <f>IF(I493&gt;MIN($I$489:I492), MIN($AT$489:AT492),AT493)</f>
        <v>1.0803841418369859</v>
      </c>
      <c r="AV492" s="5">
        <f t="shared" si="310"/>
        <v>0</v>
      </c>
      <c r="AW492" s="11">
        <f t="shared" si="272"/>
        <v>0</v>
      </c>
    </row>
    <row r="493" spans="5:49" x14ac:dyDescent="0.25">
      <c r="E493" s="3">
        <v>85.57</v>
      </c>
      <c r="F493" s="3">
        <v>79.98</v>
      </c>
      <c r="G493" s="13">
        <f t="shared" si="274"/>
        <v>3.495403967102062E-2</v>
      </c>
      <c r="H493" s="13">
        <f t="shared" si="275"/>
        <v>3.964643182113603E-2</v>
      </c>
      <c r="I493" s="4">
        <f t="shared" si="276"/>
        <v>1.0698924731182795</v>
      </c>
      <c r="J493" s="5">
        <f t="shared" si="277"/>
        <v>134</v>
      </c>
      <c r="K493" s="4">
        <f t="shared" si="278"/>
        <v>1.0103997400064997</v>
      </c>
      <c r="L493" s="4">
        <f t="shared" si="279"/>
        <v>1.0131865736704446</v>
      </c>
      <c r="M493" s="4">
        <f t="shared" si="280"/>
        <v>1.0144658753709199</v>
      </c>
      <c r="N493" s="4">
        <f t="shared" si="281"/>
        <v>1.0828940432261467</v>
      </c>
      <c r="O493" s="4">
        <f t="shared" si="282"/>
        <v>1.0841512890982856</v>
      </c>
      <c r="P493" s="4">
        <f t="shared" si="283"/>
        <v>1.0857984017944764</v>
      </c>
      <c r="Q493" s="4">
        <f t="shared" si="284"/>
        <v>1.0501364138587117</v>
      </c>
      <c r="R493" s="5">
        <f t="shared" si="287"/>
        <v>0</v>
      </c>
      <c r="S493" s="3" t="str">
        <f t="shared" si="288"/>
        <v/>
      </c>
      <c r="T493" s="3" t="str">
        <f t="shared" si="289"/>
        <v/>
      </c>
      <c r="U493" s="5">
        <f t="shared" si="290"/>
        <v>0</v>
      </c>
      <c r="V493" s="3" t="str">
        <f t="shared" si="291"/>
        <v/>
      </c>
      <c r="W493" s="3" t="str">
        <f t="shared" si="292"/>
        <v/>
      </c>
      <c r="X493" s="5">
        <f t="shared" si="285"/>
        <v>0</v>
      </c>
      <c r="Y493" s="3" t="str">
        <f t="shared" si="293"/>
        <v/>
      </c>
      <c r="Z493" s="3" t="str">
        <f t="shared" si="294"/>
        <v/>
      </c>
      <c r="AA493" s="5" t="str">
        <f t="shared" si="286"/>
        <v>No action</v>
      </c>
      <c r="AB493" s="5" t="str">
        <f t="shared" si="311"/>
        <v xml:space="preserve"> </v>
      </c>
      <c r="AC493" s="5">
        <f t="shared" si="295"/>
        <v>0</v>
      </c>
      <c r="AD493" s="3" t="str">
        <f t="shared" si="296"/>
        <v/>
      </c>
      <c r="AE493" s="3" t="str">
        <f t="shared" si="297"/>
        <v/>
      </c>
      <c r="AF493" s="11">
        <f t="shared" si="298"/>
        <v>0</v>
      </c>
      <c r="AG493" s="3" t="str">
        <f t="shared" si="299"/>
        <v/>
      </c>
      <c r="AH493" s="3" t="str">
        <f t="shared" si="300"/>
        <v/>
      </c>
      <c r="AI493" s="11">
        <f t="shared" si="301"/>
        <v>0</v>
      </c>
      <c r="AJ493" s="11" t="str">
        <f t="shared" si="302"/>
        <v/>
      </c>
      <c r="AK493" s="11" t="str">
        <f t="shared" si="303"/>
        <v/>
      </c>
      <c r="AL493" s="11">
        <f t="shared" si="304"/>
        <v>0</v>
      </c>
      <c r="AM493" s="11" t="str">
        <f t="shared" si="305"/>
        <v/>
      </c>
      <c r="AN493" s="11" t="str">
        <f t="shared" si="306"/>
        <v/>
      </c>
      <c r="AO493" s="4">
        <f t="shared" si="307"/>
        <v>1.0591935483870967</v>
      </c>
      <c r="AP493" s="169"/>
      <c r="AQ493" s="170">
        <f t="shared" si="308"/>
        <v>0</v>
      </c>
      <c r="AR493" s="170">
        <f t="shared" si="273"/>
        <v>0</v>
      </c>
      <c r="AS493" s="7"/>
      <c r="AT493" s="4">
        <f t="shared" si="309"/>
        <v>1.0805913978494623</v>
      </c>
      <c r="AU493" s="4">
        <f>IF(I494&gt;MIN($I$489:I493), MIN($AT$489:AT493),AT494)</f>
        <v>1.0803841418369859</v>
      </c>
      <c r="AV493" s="5">
        <f t="shared" si="310"/>
        <v>0</v>
      </c>
      <c r="AW493" s="11">
        <f t="shared" si="272"/>
        <v>0</v>
      </c>
    </row>
    <row r="494" spans="5:49" x14ac:dyDescent="0.25">
      <c r="E494" s="3">
        <v>82.68</v>
      </c>
      <c r="F494" s="3">
        <v>76.930000000000007</v>
      </c>
      <c r="G494" s="13">
        <f t="shared" si="274"/>
        <v>4.1965973534971779E-2</v>
      </c>
      <c r="H494" s="13">
        <f t="shared" si="275"/>
        <v>3.6094276094276179E-2</v>
      </c>
      <c r="I494" s="4">
        <f t="shared" si="276"/>
        <v>1.0747432731054205</v>
      </c>
      <c r="J494" s="5">
        <f t="shared" si="277"/>
        <v>82</v>
      </c>
      <c r="K494" s="4">
        <f t="shared" si="278"/>
        <v>1.0103997400064997</v>
      </c>
      <c r="L494" s="4">
        <f t="shared" si="279"/>
        <v>1.0131865736704446</v>
      </c>
      <c r="M494" s="4">
        <f t="shared" si="280"/>
        <v>1.0144658753709199</v>
      </c>
      <c r="N494" s="4">
        <f t="shared" si="281"/>
        <v>1.0828940432261467</v>
      </c>
      <c r="O494" s="4">
        <f t="shared" si="282"/>
        <v>1.0841512890982856</v>
      </c>
      <c r="P494" s="4">
        <f t="shared" si="283"/>
        <v>1.0857984017944764</v>
      </c>
      <c r="Q494" s="4">
        <f t="shared" si="284"/>
        <v>1.0501364138587117</v>
      </c>
      <c r="R494" s="5">
        <f t="shared" si="287"/>
        <v>0</v>
      </c>
      <c r="S494" s="3" t="str">
        <f t="shared" si="288"/>
        <v/>
      </c>
      <c r="T494" s="3" t="str">
        <f t="shared" si="289"/>
        <v/>
      </c>
      <c r="U494" s="5">
        <f t="shared" si="290"/>
        <v>0</v>
      </c>
      <c r="V494" s="3" t="str">
        <f t="shared" si="291"/>
        <v/>
      </c>
      <c r="W494" s="3" t="str">
        <f t="shared" si="292"/>
        <v/>
      </c>
      <c r="X494" s="5">
        <f t="shared" si="285"/>
        <v>0</v>
      </c>
      <c r="Y494" s="3" t="str">
        <f t="shared" si="293"/>
        <v/>
      </c>
      <c r="Z494" s="3" t="str">
        <f t="shared" si="294"/>
        <v/>
      </c>
      <c r="AA494" s="5" t="str">
        <f t="shared" si="286"/>
        <v>No action</v>
      </c>
      <c r="AB494" s="5" t="str">
        <f t="shared" si="311"/>
        <v xml:space="preserve"> </v>
      </c>
      <c r="AC494" s="5">
        <f t="shared" si="295"/>
        <v>0</v>
      </c>
      <c r="AD494" s="3" t="str">
        <f t="shared" si="296"/>
        <v/>
      </c>
      <c r="AE494" s="3" t="str">
        <f t="shared" si="297"/>
        <v/>
      </c>
      <c r="AF494" s="11">
        <f t="shared" si="298"/>
        <v>0</v>
      </c>
      <c r="AG494" s="3" t="str">
        <f t="shared" si="299"/>
        <v/>
      </c>
      <c r="AH494" s="3" t="str">
        <f t="shared" si="300"/>
        <v/>
      </c>
      <c r="AI494" s="11">
        <f t="shared" si="301"/>
        <v>0</v>
      </c>
      <c r="AJ494" s="11" t="str">
        <f t="shared" si="302"/>
        <v/>
      </c>
      <c r="AK494" s="11" t="str">
        <f t="shared" si="303"/>
        <v/>
      </c>
      <c r="AL494" s="11">
        <f t="shared" si="304"/>
        <v>0</v>
      </c>
      <c r="AM494" s="11" t="str">
        <f t="shared" si="305"/>
        <v/>
      </c>
      <c r="AN494" s="11" t="str">
        <f t="shared" si="306"/>
        <v/>
      </c>
      <c r="AO494" s="4">
        <f t="shared" si="307"/>
        <v>1.0639958403743663</v>
      </c>
      <c r="AP494" s="169"/>
      <c r="AQ494" s="170">
        <f t="shared" si="308"/>
        <v>0</v>
      </c>
      <c r="AR494" s="170">
        <f t="shared" si="273"/>
        <v>0</v>
      </c>
      <c r="AS494" s="7"/>
      <c r="AT494" s="4">
        <f t="shared" si="309"/>
        <v>1.0854907058364747</v>
      </c>
      <c r="AU494" s="4">
        <f>IF(I495&gt;MIN($I$489:I494), MIN($AT$489:AT494),AT495)</f>
        <v>1.0793737373737373</v>
      </c>
      <c r="AV494" s="5">
        <f t="shared" si="310"/>
        <v>0</v>
      </c>
      <c r="AW494" s="11">
        <f t="shared" si="272"/>
        <v>0</v>
      </c>
    </row>
    <row r="495" spans="5:49" x14ac:dyDescent="0.25">
      <c r="E495" s="3">
        <v>79.349999999999994</v>
      </c>
      <c r="F495" s="3">
        <v>74.25</v>
      </c>
      <c r="G495" s="13">
        <f t="shared" si="274"/>
        <v>2.8249319683814944E-2</v>
      </c>
      <c r="H495" s="13">
        <f t="shared" si="275"/>
        <v>3.1106790723510525E-2</v>
      </c>
      <c r="I495" s="4">
        <f t="shared" si="276"/>
        <v>1.0686868686868687</v>
      </c>
      <c r="J495" s="5">
        <f t="shared" si="277"/>
        <v>150</v>
      </c>
      <c r="K495" s="4">
        <f t="shared" si="278"/>
        <v>1.0103997400064997</v>
      </c>
      <c r="L495" s="4">
        <f t="shared" si="279"/>
        <v>1.0131865736704446</v>
      </c>
      <c r="M495" s="4">
        <f t="shared" si="280"/>
        <v>1.0144658753709199</v>
      </c>
      <c r="N495" s="4">
        <f t="shared" si="281"/>
        <v>1.0828940432261467</v>
      </c>
      <c r="O495" s="4">
        <f t="shared" si="282"/>
        <v>1.0841512890982856</v>
      </c>
      <c r="P495" s="4">
        <f t="shared" si="283"/>
        <v>1.0857984017944764</v>
      </c>
      <c r="Q495" s="4">
        <f t="shared" si="284"/>
        <v>1.0501364138587117</v>
      </c>
      <c r="R495" s="5">
        <f t="shared" si="287"/>
        <v>0</v>
      </c>
      <c r="S495" s="3" t="str">
        <f t="shared" si="288"/>
        <v/>
      </c>
      <c r="T495" s="3" t="str">
        <f t="shared" si="289"/>
        <v/>
      </c>
      <c r="U495" s="5">
        <f t="shared" si="290"/>
        <v>0</v>
      </c>
      <c r="V495" s="3" t="str">
        <f t="shared" si="291"/>
        <v/>
      </c>
      <c r="W495" s="3" t="str">
        <f t="shared" si="292"/>
        <v/>
      </c>
      <c r="X495" s="5">
        <f t="shared" si="285"/>
        <v>0</v>
      </c>
      <c r="Y495" s="3" t="str">
        <f t="shared" si="293"/>
        <v/>
      </c>
      <c r="Z495" s="3" t="str">
        <f t="shared" si="294"/>
        <v/>
      </c>
      <c r="AA495" s="5" t="str">
        <f t="shared" si="286"/>
        <v>No action</v>
      </c>
      <c r="AB495" s="5" t="str">
        <f t="shared" si="311"/>
        <v xml:space="preserve"> </v>
      </c>
      <c r="AC495" s="5">
        <f t="shared" si="295"/>
        <v>0</v>
      </c>
      <c r="AD495" s="3" t="str">
        <f t="shared" si="296"/>
        <v/>
      </c>
      <c r="AE495" s="3" t="str">
        <f t="shared" si="297"/>
        <v/>
      </c>
      <c r="AF495" s="11">
        <f t="shared" si="298"/>
        <v>0</v>
      </c>
      <c r="AG495" s="3" t="str">
        <f t="shared" si="299"/>
        <v/>
      </c>
      <c r="AH495" s="3" t="str">
        <f t="shared" si="300"/>
        <v/>
      </c>
      <c r="AI495" s="11">
        <f t="shared" si="301"/>
        <v>0</v>
      </c>
      <c r="AJ495" s="11" t="str">
        <f t="shared" si="302"/>
        <v/>
      </c>
      <c r="AK495" s="11" t="str">
        <f t="shared" si="303"/>
        <v/>
      </c>
      <c r="AL495" s="11">
        <f t="shared" si="304"/>
        <v>0</v>
      </c>
      <c r="AM495" s="11" t="str">
        <f t="shared" si="305"/>
        <v/>
      </c>
      <c r="AN495" s="11" t="str">
        <f t="shared" si="306"/>
        <v/>
      </c>
      <c r="AO495" s="4">
        <f t="shared" si="307"/>
        <v>1.0580000000000001</v>
      </c>
      <c r="AP495" s="169"/>
      <c r="AQ495" s="170">
        <f t="shared" si="308"/>
        <v>0</v>
      </c>
      <c r="AR495" s="170">
        <f t="shared" si="273"/>
        <v>0</v>
      </c>
      <c r="AS495" s="7"/>
      <c r="AT495" s="4">
        <f t="shared" si="309"/>
        <v>1.0793737373737373</v>
      </c>
      <c r="AU495" s="4">
        <f>IF(I496&gt;MIN($I$489:I495), MIN($AT$489:AT495),AT496)</f>
        <v>1.0793737373737373</v>
      </c>
      <c r="AV495" s="5">
        <f t="shared" si="310"/>
        <v>0</v>
      </c>
      <c r="AW495" s="11">
        <f t="shared" si="272"/>
        <v>0</v>
      </c>
    </row>
    <row r="496" spans="5:49" x14ac:dyDescent="0.25">
      <c r="E496" s="3">
        <v>77.17</v>
      </c>
      <c r="F496" s="3">
        <v>72.010000000000005</v>
      </c>
      <c r="G496" s="13">
        <f t="shared" si="274"/>
        <v>1.3394615889691375E-2</v>
      </c>
      <c r="H496" s="13">
        <f t="shared" si="275"/>
        <v>7.6966134900644523E-3</v>
      </c>
      <c r="I496" s="4">
        <f t="shared" si="276"/>
        <v>1.0716567143452298</v>
      </c>
      <c r="J496" s="5">
        <f t="shared" si="277"/>
        <v>108</v>
      </c>
      <c r="K496" s="4">
        <f t="shared" si="278"/>
        <v>1.0103997400064997</v>
      </c>
      <c r="L496" s="4">
        <f t="shared" si="279"/>
        <v>1.0131865736704446</v>
      </c>
      <c r="M496" s="4">
        <f t="shared" si="280"/>
        <v>1.0144658753709199</v>
      </c>
      <c r="N496" s="4">
        <f t="shared" si="281"/>
        <v>1.0828940432261467</v>
      </c>
      <c r="O496" s="4">
        <f t="shared" si="282"/>
        <v>1.0841512890982856</v>
      </c>
      <c r="P496" s="4">
        <f t="shared" si="283"/>
        <v>1.0857984017944764</v>
      </c>
      <c r="Q496" s="4">
        <f t="shared" si="284"/>
        <v>1.0501364138587117</v>
      </c>
      <c r="R496" s="5">
        <f t="shared" si="287"/>
        <v>0</v>
      </c>
      <c r="S496" s="3" t="str">
        <f t="shared" si="288"/>
        <v/>
      </c>
      <c r="T496" s="3" t="str">
        <f t="shared" si="289"/>
        <v/>
      </c>
      <c r="U496" s="5">
        <f t="shared" si="290"/>
        <v>0</v>
      </c>
      <c r="V496" s="3" t="str">
        <f t="shared" si="291"/>
        <v/>
      </c>
      <c r="W496" s="3" t="str">
        <f t="shared" si="292"/>
        <v/>
      </c>
      <c r="X496" s="5">
        <f t="shared" si="285"/>
        <v>0</v>
      </c>
      <c r="Y496" s="3" t="str">
        <f t="shared" si="293"/>
        <v/>
      </c>
      <c r="Z496" s="3" t="str">
        <f t="shared" si="294"/>
        <v/>
      </c>
      <c r="AA496" s="5" t="str">
        <f t="shared" si="286"/>
        <v>No action</v>
      </c>
      <c r="AB496" s="5" t="str">
        <f t="shared" si="311"/>
        <v xml:space="preserve"> </v>
      </c>
      <c r="AC496" s="5">
        <f t="shared" si="295"/>
        <v>0</v>
      </c>
      <c r="AD496" s="3" t="str">
        <f t="shared" si="296"/>
        <v/>
      </c>
      <c r="AE496" s="3" t="str">
        <f t="shared" si="297"/>
        <v/>
      </c>
      <c r="AF496" s="11">
        <f t="shared" si="298"/>
        <v>0</v>
      </c>
      <c r="AG496" s="3" t="str">
        <f t="shared" si="299"/>
        <v/>
      </c>
      <c r="AH496" s="3" t="str">
        <f t="shared" si="300"/>
        <v/>
      </c>
      <c r="AI496" s="11">
        <f t="shared" si="301"/>
        <v>0</v>
      </c>
      <c r="AJ496" s="11" t="str">
        <f t="shared" si="302"/>
        <v/>
      </c>
      <c r="AK496" s="11" t="str">
        <f t="shared" si="303"/>
        <v/>
      </c>
      <c r="AL496" s="11">
        <f t="shared" si="304"/>
        <v>0</v>
      </c>
      <c r="AM496" s="11" t="str">
        <f t="shared" si="305"/>
        <v/>
      </c>
      <c r="AN496" s="11" t="str">
        <f t="shared" si="306"/>
        <v/>
      </c>
      <c r="AO496" s="4">
        <f t="shared" si="307"/>
        <v>1.0609401472017774</v>
      </c>
      <c r="AP496" s="169"/>
      <c r="AQ496" s="170">
        <f t="shared" si="308"/>
        <v>0</v>
      </c>
      <c r="AR496" s="170">
        <f t="shared" si="273"/>
        <v>0</v>
      </c>
      <c r="AS496" s="7"/>
      <c r="AT496" s="4">
        <f t="shared" si="309"/>
        <v>1.0823732814886822</v>
      </c>
      <c r="AU496" s="4">
        <f>IF(I497&gt;MIN($I$489:I496), MIN($AT$489:AT496),AT497)</f>
        <v>1.0762874335292472</v>
      </c>
      <c r="AV496" s="5">
        <f t="shared" si="310"/>
        <v>0</v>
      </c>
      <c r="AW496" s="11">
        <f t="shared" si="272"/>
        <v>0</v>
      </c>
    </row>
    <row r="497" spans="5:49" x14ac:dyDescent="0.25">
      <c r="E497" s="3">
        <v>76.150000000000006</v>
      </c>
      <c r="F497" s="3">
        <v>71.459999999999994</v>
      </c>
      <c r="G497" s="13">
        <f t="shared" si="274"/>
        <v>6.5703022339036465E-4</v>
      </c>
      <c r="H497" s="13">
        <f t="shared" si="275"/>
        <v>6.1954379048154706E-3</v>
      </c>
      <c r="I497" s="4">
        <f t="shared" si="276"/>
        <v>1.0656311223061854</v>
      </c>
      <c r="J497" s="5">
        <f t="shared" si="277"/>
        <v>204</v>
      </c>
      <c r="K497" s="4">
        <f t="shared" si="278"/>
        <v>1.0103997400064997</v>
      </c>
      <c r="L497" s="4">
        <f t="shared" si="279"/>
        <v>1.0131865736704446</v>
      </c>
      <c r="M497" s="4">
        <f t="shared" si="280"/>
        <v>1.0144658753709199</v>
      </c>
      <c r="N497" s="4">
        <f t="shared" si="281"/>
        <v>1.0828940432261467</v>
      </c>
      <c r="O497" s="4">
        <f t="shared" si="282"/>
        <v>1.0841512890982856</v>
      </c>
      <c r="P497" s="4">
        <f t="shared" si="283"/>
        <v>1.0857984017944764</v>
      </c>
      <c r="Q497" s="4">
        <f t="shared" si="284"/>
        <v>1.0501364138587117</v>
      </c>
      <c r="R497" s="5">
        <f t="shared" si="287"/>
        <v>0</v>
      </c>
      <c r="S497" s="3" t="str">
        <f t="shared" si="288"/>
        <v/>
      </c>
      <c r="T497" s="3" t="str">
        <f t="shared" si="289"/>
        <v/>
      </c>
      <c r="U497" s="5">
        <f t="shared" si="290"/>
        <v>0</v>
      </c>
      <c r="V497" s="3" t="str">
        <f t="shared" si="291"/>
        <v/>
      </c>
      <c r="W497" s="3" t="str">
        <f t="shared" si="292"/>
        <v/>
      </c>
      <c r="X497" s="5">
        <f t="shared" si="285"/>
        <v>0</v>
      </c>
      <c r="Y497" s="3" t="str">
        <f t="shared" si="293"/>
        <v/>
      </c>
      <c r="Z497" s="3" t="str">
        <f t="shared" si="294"/>
        <v/>
      </c>
      <c r="AA497" s="5" t="str">
        <f t="shared" si="286"/>
        <v>No action</v>
      </c>
      <c r="AB497" s="5" t="str">
        <f t="shared" si="311"/>
        <v xml:space="preserve"> </v>
      </c>
      <c r="AC497" s="5">
        <f t="shared" si="295"/>
        <v>0</v>
      </c>
      <c r="AD497" s="3" t="str">
        <f t="shared" si="296"/>
        <v/>
      </c>
      <c r="AE497" s="3" t="str">
        <f t="shared" si="297"/>
        <v/>
      </c>
      <c r="AF497" s="11">
        <f t="shared" si="298"/>
        <v>0</v>
      </c>
      <c r="AG497" s="3" t="str">
        <f t="shared" si="299"/>
        <v/>
      </c>
      <c r="AH497" s="3" t="str">
        <f t="shared" si="300"/>
        <v/>
      </c>
      <c r="AI497" s="11">
        <f t="shared" si="301"/>
        <v>0</v>
      </c>
      <c r="AJ497" s="11" t="str">
        <f t="shared" si="302"/>
        <v/>
      </c>
      <c r="AK497" s="11" t="str">
        <f t="shared" si="303"/>
        <v/>
      </c>
      <c r="AL497" s="11">
        <f t="shared" si="304"/>
        <v>0</v>
      </c>
      <c r="AM497" s="11" t="str">
        <f t="shared" si="305"/>
        <v/>
      </c>
      <c r="AN497" s="11" t="str">
        <f t="shared" si="306"/>
        <v/>
      </c>
      <c r="AO497" s="4">
        <f t="shared" si="307"/>
        <v>1.0549748110831236</v>
      </c>
      <c r="AP497" s="169"/>
      <c r="AQ497" s="170">
        <f t="shared" si="308"/>
        <v>0</v>
      </c>
      <c r="AR497" s="170">
        <f t="shared" si="273"/>
        <v>0</v>
      </c>
      <c r="AS497" s="7"/>
      <c r="AT497" s="4">
        <f t="shared" si="309"/>
        <v>1.0762874335292472</v>
      </c>
      <c r="AU497" s="4">
        <f>IF(I498&gt;MIN($I$489:I497), MIN($AT$489:AT497),AT498)</f>
        <v>1.0762874335292472</v>
      </c>
      <c r="AV497" s="5">
        <f t="shared" si="310"/>
        <v>0</v>
      </c>
      <c r="AW497" s="11">
        <f t="shared" si="272"/>
        <v>0</v>
      </c>
    </row>
    <row r="498" spans="5:49" x14ac:dyDescent="0.25">
      <c r="E498" s="3">
        <v>76.099999999999994</v>
      </c>
      <c r="F498" s="3">
        <v>71.02</v>
      </c>
      <c r="G498" s="13">
        <f t="shared" si="274"/>
        <v>-2.4233876137966459E-2</v>
      </c>
      <c r="H498" s="13">
        <f t="shared" si="275"/>
        <v>-2.9383627169605075E-2</v>
      </c>
      <c r="I498" s="4">
        <f t="shared" si="276"/>
        <v>1.071529146719234</v>
      </c>
      <c r="J498" s="5">
        <f t="shared" si="277"/>
        <v>112</v>
      </c>
      <c r="K498" s="4">
        <f t="shared" si="278"/>
        <v>1.0103997400064997</v>
      </c>
      <c r="L498" s="4">
        <f t="shared" si="279"/>
        <v>1.0131865736704446</v>
      </c>
      <c r="M498" s="4">
        <f t="shared" si="280"/>
        <v>1.0144658753709199</v>
      </c>
      <c r="N498" s="4">
        <f t="shared" si="281"/>
        <v>1.0828940432261467</v>
      </c>
      <c r="O498" s="4">
        <f t="shared" si="282"/>
        <v>1.0841512890982856</v>
      </c>
      <c r="P498" s="4">
        <f t="shared" si="283"/>
        <v>1.0857984017944764</v>
      </c>
      <c r="Q498" s="4">
        <f t="shared" si="284"/>
        <v>1.0501364138587117</v>
      </c>
      <c r="R498" s="5">
        <f t="shared" si="287"/>
        <v>0</v>
      </c>
      <c r="S498" s="3" t="str">
        <f t="shared" si="288"/>
        <v/>
      </c>
      <c r="T498" s="3" t="str">
        <f t="shared" si="289"/>
        <v/>
      </c>
      <c r="U498" s="5">
        <f t="shared" si="290"/>
        <v>0</v>
      </c>
      <c r="V498" s="3" t="str">
        <f t="shared" si="291"/>
        <v/>
      </c>
      <c r="W498" s="3" t="str">
        <f t="shared" si="292"/>
        <v/>
      </c>
      <c r="X498" s="5">
        <f t="shared" si="285"/>
        <v>0</v>
      </c>
      <c r="Y498" s="3" t="str">
        <f t="shared" si="293"/>
        <v/>
      </c>
      <c r="Z498" s="3" t="str">
        <f t="shared" si="294"/>
        <v/>
      </c>
      <c r="AA498" s="5" t="str">
        <f t="shared" si="286"/>
        <v>No action</v>
      </c>
      <c r="AB498" s="5" t="str">
        <f t="shared" si="311"/>
        <v xml:space="preserve"> </v>
      </c>
      <c r="AC498" s="5">
        <f t="shared" si="295"/>
        <v>0</v>
      </c>
      <c r="AD498" s="3" t="str">
        <f t="shared" si="296"/>
        <v/>
      </c>
      <c r="AE498" s="3" t="str">
        <f t="shared" si="297"/>
        <v/>
      </c>
      <c r="AF498" s="11">
        <f t="shared" si="298"/>
        <v>0</v>
      </c>
      <c r="AG498" s="3" t="str">
        <f t="shared" si="299"/>
        <v/>
      </c>
      <c r="AH498" s="3" t="str">
        <f t="shared" si="300"/>
        <v/>
      </c>
      <c r="AI498" s="11">
        <f t="shared" si="301"/>
        <v>0</v>
      </c>
      <c r="AJ498" s="11" t="str">
        <f t="shared" si="302"/>
        <v/>
      </c>
      <c r="AK498" s="11" t="str">
        <f t="shared" si="303"/>
        <v/>
      </c>
      <c r="AL498" s="11">
        <f t="shared" si="304"/>
        <v>0</v>
      </c>
      <c r="AM498" s="11" t="str">
        <f t="shared" si="305"/>
        <v/>
      </c>
      <c r="AN498" s="11" t="str">
        <f t="shared" si="306"/>
        <v/>
      </c>
      <c r="AO498" s="4">
        <f t="shared" si="307"/>
        <v>1.0608138552520416</v>
      </c>
      <c r="AP498" s="169"/>
      <c r="AQ498" s="170">
        <f t="shared" si="308"/>
        <v>0</v>
      </c>
      <c r="AR498" s="170">
        <f t="shared" si="273"/>
        <v>0</v>
      </c>
      <c r="AS498" s="7"/>
      <c r="AT498" s="4">
        <f t="shared" si="309"/>
        <v>1.0822444381864265</v>
      </c>
      <c r="AU498" s="4">
        <f>IF(I499&gt;MIN($I$489:I498), MIN($AT$489:AT498),AT499)</f>
        <v>1.0762874335292472</v>
      </c>
      <c r="AV498" s="5">
        <f t="shared" si="310"/>
        <v>0</v>
      </c>
      <c r="AW498" s="11">
        <f t="shared" si="272"/>
        <v>0</v>
      </c>
    </row>
    <row r="499" spans="5:49" x14ac:dyDescent="0.25">
      <c r="E499" s="3">
        <v>77.989999999999995</v>
      </c>
      <c r="F499" s="3">
        <v>73.17</v>
      </c>
      <c r="G499" s="13">
        <f t="shared" si="274"/>
        <v>-3.3341596430342291E-2</v>
      </c>
      <c r="H499" s="13">
        <f t="shared" si="275"/>
        <v>-2.9446876243533593E-2</v>
      </c>
      <c r="I499" s="4">
        <f t="shared" si="276"/>
        <v>1.0658739920732541</v>
      </c>
      <c r="J499" s="5">
        <f t="shared" si="277"/>
        <v>198</v>
      </c>
      <c r="K499" s="4">
        <f t="shared" si="278"/>
        <v>1.0103997400064997</v>
      </c>
      <c r="L499" s="4">
        <f t="shared" si="279"/>
        <v>1.0131865736704446</v>
      </c>
      <c r="M499" s="4">
        <f t="shared" si="280"/>
        <v>1.0144658753709199</v>
      </c>
      <c r="N499" s="4">
        <f t="shared" si="281"/>
        <v>1.0828940432261467</v>
      </c>
      <c r="O499" s="4">
        <f t="shared" si="282"/>
        <v>1.0841512890982856</v>
      </c>
      <c r="P499" s="4">
        <f t="shared" si="283"/>
        <v>1.0857984017944764</v>
      </c>
      <c r="Q499" s="4">
        <f t="shared" si="284"/>
        <v>1.0501364138587117</v>
      </c>
      <c r="R499" s="5">
        <f t="shared" si="287"/>
        <v>0</v>
      </c>
      <c r="S499" s="3" t="str">
        <f t="shared" si="288"/>
        <v/>
      </c>
      <c r="T499" s="3" t="str">
        <f t="shared" si="289"/>
        <v/>
      </c>
      <c r="U499" s="5">
        <f t="shared" si="290"/>
        <v>0</v>
      </c>
      <c r="V499" s="3" t="str">
        <f t="shared" si="291"/>
        <v/>
      </c>
      <c r="W499" s="3" t="str">
        <f t="shared" si="292"/>
        <v/>
      </c>
      <c r="X499" s="5">
        <f t="shared" si="285"/>
        <v>0</v>
      </c>
      <c r="Y499" s="3" t="str">
        <f t="shared" si="293"/>
        <v/>
      </c>
      <c r="Z499" s="3" t="str">
        <f t="shared" si="294"/>
        <v/>
      </c>
      <c r="AA499" s="5" t="str">
        <f t="shared" si="286"/>
        <v>No action</v>
      </c>
      <c r="AB499" s="5" t="str">
        <f t="shared" si="311"/>
        <v xml:space="preserve"> </v>
      </c>
      <c r="AC499" s="5">
        <f t="shared" si="295"/>
        <v>0</v>
      </c>
      <c r="AD499" s="3" t="str">
        <f t="shared" si="296"/>
        <v/>
      </c>
      <c r="AE499" s="3" t="str">
        <f t="shared" si="297"/>
        <v/>
      </c>
      <c r="AF499" s="11">
        <f t="shared" si="298"/>
        <v>0</v>
      </c>
      <c r="AG499" s="3" t="str">
        <f t="shared" si="299"/>
        <v/>
      </c>
      <c r="AH499" s="3" t="str">
        <f t="shared" si="300"/>
        <v/>
      </c>
      <c r="AI499" s="11">
        <f t="shared" si="301"/>
        <v>0</v>
      </c>
      <c r="AJ499" s="11" t="str">
        <f t="shared" si="302"/>
        <v/>
      </c>
      <c r="AK499" s="11" t="str">
        <f t="shared" si="303"/>
        <v/>
      </c>
      <c r="AL499" s="11">
        <f t="shared" si="304"/>
        <v>0</v>
      </c>
      <c r="AM499" s="11" t="str">
        <f t="shared" si="305"/>
        <v/>
      </c>
      <c r="AN499" s="11" t="str">
        <f t="shared" si="306"/>
        <v/>
      </c>
      <c r="AO499" s="4">
        <f t="shared" si="307"/>
        <v>1.0552152521525215</v>
      </c>
      <c r="AP499" s="169"/>
      <c r="AQ499" s="170">
        <f t="shared" si="308"/>
        <v>0</v>
      </c>
      <c r="AR499" s="170">
        <f t="shared" si="273"/>
        <v>0</v>
      </c>
      <c r="AS499" s="7"/>
      <c r="AT499" s="4">
        <f t="shared" si="309"/>
        <v>1.0765327319939866</v>
      </c>
      <c r="AU499" s="4">
        <f>IF(I500&gt;MIN($I$489:I499), MIN($AT$489:AT499),AT500)</f>
        <v>1.0762874335292472</v>
      </c>
      <c r="AV499" s="5">
        <f t="shared" si="310"/>
        <v>0</v>
      </c>
      <c r="AW499" s="11">
        <f t="shared" si="272"/>
        <v>0</v>
      </c>
    </row>
    <row r="500" spans="5:49" x14ac:dyDescent="0.25">
      <c r="E500" s="3">
        <v>80.680000000000007</v>
      </c>
      <c r="F500" s="3">
        <v>75.39</v>
      </c>
      <c r="G500" s="13">
        <f t="shared" si="274"/>
        <v>-2.4425634824667419E-2</v>
      </c>
      <c r="H500" s="13">
        <f t="shared" si="275"/>
        <v>-2.4456521739130488E-2</v>
      </c>
      <c r="I500" s="4">
        <f t="shared" si="276"/>
        <v>1.0701684573550869</v>
      </c>
      <c r="J500" s="5">
        <f t="shared" si="277"/>
        <v>130</v>
      </c>
      <c r="K500" s="4">
        <f t="shared" si="278"/>
        <v>1.0103997400064997</v>
      </c>
      <c r="L500" s="4">
        <f t="shared" si="279"/>
        <v>1.0131865736704446</v>
      </c>
      <c r="M500" s="4">
        <f t="shared" si="280"/>
        <v>1.0144658753709199</v>
      </c>
      <c r="N500" s="4">
        <f t="shared" si="281"/>
        <v>1.0828940432261467</v>
      </c>
      <c r="O500" s="4">
        <f t="shared" si="282"/>
        <v>1.0841512890982856</v>
      </c>
      <c r="P500" s="4">
        <f t="shared" si="283"/>
        <v>1.0857984017944764</v>
      </c>
      <c r="Q500" s="4">
        <f t="shared" si="284"/>
        <v>1.0501364138587117</v>
      </c>
      <c r="R500" s="5">
        <f t="shared" si="287"/>
        <v>0</v>
      </c>
      <c r="S500" s="3" t="str">
        <f t="shared" si="288"/>
        <v/>
      </c>
      <c r="T500" s="3" t="str">
        <f t="shared" si="289"/>
        <v/>
      </c>
      <c r="U500" s="5">
        <f t="shared" si="290"/>
        <v>0</v>
      </c>
      <c r="V500" s="3" t="str">
        <f t="shared" si="291"/>
        <v/>
      </c>
      <c r="W500" s="3" t="str">
        <f t="shared" si="292"/>
        <v/>
      </c>
      <c r="X500" s="5">
        <f t="shared" si="285"/>
        <v>0</v>
      </c>
      <c r="Y500" s="3" t="str">
        <f t="shared" si="293"/>
        <v/>
      </c>
      <c r="Z500" s="3" t="str">
        <f t="shared" si="294"/>
        <v/>
      </c>
      <c r="AA500" s="5" t="str">
        <f t="shared" si="286"/>
        <v>No action</v>
      </c>
      <c r="AB500" s="5" t="str">
        <f t="shared" si="311"/>
        <v xml:space="preserve"> </v>
      </c>
      <c r="AC500" s="5">
        <f t="shared" si="295"/>
        <v>0</v>
      </c>
      <c r="AD500" s="3" t="str">
        <f t="shared" si="296"/>
        <v/>
      </c>
      <c r="AE500" s="3" t="str">
        <f t="shared" si="297"/>
        <v/>
      </c>
      <c r="AF500" s="11">
        <f t="shared" si="298"/>
        <v>0</v>
      </c>
      <c r="AG500" s="3" t="str">
        <f t="shared" si="299"/>
        <v/>
      </c>
      <c r="AH500" s="3" t="str">
        <f t="shared" si="300"/>
        <v/>
      </c>
      <c r="AI500" s="11">
        <f t="shared" si="301"/>
        <v>0</v>
      </c>
      <c r="AJ500" s="11" t="str">
        <f t="shared" si="302"/>
        <v/>
      </c>
      <c r="AK500" s="11" t="str">
        <f t="shared" si="303"/>
        <v/>
      </c>
      <c r="AL500" s="11">
        <f t="shared" si="304"/>
        <v>0</v>
      </c>
      <c r="AM500" s="11" t="str">
        <f t="shared" si="305"/>
        <v/>
      </c>
      <c r="AN500" s="11" t="str">
        <f t="shared" si="306"/>
        <v/>
      </c>
      <c r="AO500" s="4">
        <f t="shared" si="307"/>
        <v>1.0594667727815361</v>
      </c>
      <c r="AP500" s="169"/>
      <c r="AQ500" s="170">
        <f t="shared" si="308"/>
        <v>0</v>
      </c>
      <c r="AR500" s="170">
        <f t="shared" si="273"/>
        <v>0</v>
      </c>
      <c r="AS500" s="7"/>
      <c r="AT500" s="4">
        <f t="shared" si="309"/>
        <v>1.0808701419286377</v>
      </c>
      <c r="AU500" s="4">
        <f>IF(I501&gt;MIN($I$489:I500), MIN($AT$489:AT500),AT501)</f>
        <v>1.0762874335292472</v>
      </c>
      <c r="AV500" s="5">
        <f t="shared" si="310"/>
        <v>0</v>
      </c>
      <c r="AW500" s="11">
        <f t="shared" si="272"/>
        <v>0</v>
      </c>
    </row>
    <row r="501" spans="5:49" x14ac:dyDescent="0.25">
      <c r="E501" s="3">
        <v>82.7</v>
      </c>
      <c r="F501" s="3">
        <v>77.28</v>
      </c>
      <c r="G501" s="13">
        <f t="shared" si="274"/>
        <v>1.8347494150966703E-2</v>
      </c>
      <c r="H501" s="13">
        <f t="shared" si="275"/>
        <v>1.5372487189593942E-2</v>
      </c>
      <c r="I501" s="4">
        <f t="shared" si="276"/>
        <v>1.0701345755693581</v>
      </c>
      <c r="J501" s="5">
        <f t="shared" si="277"/>
        <v>132</v>
      </c>
      <c r="K501" s="4">
        <f t="shared" si="278"/>
        <v>1.0103997400064997</v>
      </c>
      <c r="L501" s="4">
        <f t="shared" si="279"/>
        <v>1.0131865736704446</v>
      </c>
      <c r="M501" s="4">
        <f t="shared" si="280"/>
        <v>1.0144658753709199</v>
      </c>
      <c r="N501" s="4">
        <f t="shared" si="281"/>
        <v>1.0828940432261467</v>
      </c>
      <c r="O501" s="4">
        <f t="shared" si="282"/>
        <v>1.0841512890982856</v>
      </c>
      <c r="P501" s="4">
        <f t="shared" si="283"/>
        <v>1.0857984017944764</v>
      </c>
      <c r="Q501" s="4">
        <f t="shared" si="284"/>
        <v>1.0501364138587117</v>
      </c>
      <c r="R501" s="5">
        <f t="shared" si="287"/>
        <v>0</v>
      </c>
      <c r="S501" s="3" t="str">
        <f t="shared" si="288"/>
        <v/>
      </c>
      <c r="T501" s="3" t="str">
        <f t="shared" si="289"/>
        <v/>
      </c>
      <c r="U501" s="5">
        <f t="shared" si="290"/>
        <v>0</v>
      </c>
      <c r="V501" s="3" t="str">
        <f t="shared" si="291"/>
        <v/>
      </c>
      <c r="W501" s="3" t="str">
        <f t="shared" si="292"/>
        <v/>
      </c>
      <c r="X501" s="5">
        <f t="shared" si="285"/>
        <v>0</v>
      </c>
      <c r="Y501" s="3" t="str">
        <f t="shared" si="293"/>
        <v/>
      </c>
      <c r="Z501" s="3" t="str">
        <f t="shared" si="294"/>
        <v/>
      </c>
      <c r="AA501" s="5" t="str">
        <f t="shared" si="286"/>
        <v>No action</v>
      </c>
      <c r="AB501" s="5" t="str">
        <f t="shared" si="311"/>
        <v xml:space="preserve"> </v>
      </c>
      <c r="AC501" s="5">
        <f t="shared" si="295"/>
        <v>0</v>
      </c>
      <c r="AD501" s="3" t="str">
        <f t="shared" si="296"/>
        <v/>
      </c>
      <c r="AE501" s="3" t="str">
        <f t="shared" si="297"/>
        <v/>
      </c>
      <c r="AF501" s="11">
        <f t="shared" si="298"/>
        <v>0</v>
      </c>
      <c r="AG501" s="3" t="str">
        <f t="shared" si="299"/>
        <v/>
      </c>
      <c r="AH501" s="3" t="str">
        <f t="shared" si="300"/>
        <v/>
      </c>
      <c r="AI501" s="11">
        <f t="shared" si="301"/>
        <v>0</v>
      </c>
      <c r="AJ501" s="11" t="str">
        <f t="shared" si="302"/>
        <v/>
      </c>
      <c r="AK501" s="11" t="str">
        <f t="shared" si="303"/>
        <v/>
      </c>
      <c r="AL501" s="11">
        <f t="shared" si="304"/>
        <v>0</v>
      </c>
      <c r="AM501" s="11" t="str">
        <f t="shared" si="305"/>
        <v/>
      </c>
      <c r="AN501" s="11" t="str">
        <f t="shared" si="306"/>
        <v/>
      </c>
      <c r="AO501" s="4">
        <f t="shared" si="307"/>
        <v>1.0594332298136646</v>
      </c>
      <c r="AP501" s="169"/>
      <c r="AQ501" s="170">
        <f t="shared" si="308"/>
        <v>0</v>
      </c>
      <c r="AR501" s="170">
        <f t="shared" si="273"/>
        <v>0</v>
      </c>
      <c r="AS501" s="7"/>
      <c r="AT501" s="4">
        <f t="shared" si="309"/>
        <v>1.0808359213250516</v>
      </c>
      <c r="AU501" s="4">
        <f>IF(I502&gt;MIN($I$489:I501), MIN($AT$489:AT501),AT502)</f>
        <v>1.0762874335292472</v>
      </c>
      <c r="AV501" s="5">
        <f t="shared" si="310"/>
        <v>0</v>
      </c>
      <c r="AW501" s="11">
        <f t="shared" si="272"/>
        <v>0</v>
      </c>
    </row>
    <row r="502" spans="5:49" x14ac:dyDescent="0.25">
      <c r="E502" s="3">
        <v>81.209999999999994</v>
      </c>
      <c r="F502" s="3">
        <v>76.11</v>
      </c>
      <c r="G502" s="13">
        <f t="shared" si="274"/>
        <v>2.745445344129549E-2</v>
      </c>
      <c r="H502" s="13">
        <f t="shared" si="275"/>
        <v>2.4498586620002705E-2</v>
      </c>
      <c r="I502" s="4">
        <f t="shared" si="276"/>
        <v>1.067008277493102</v>
      </c>
      <c r="J502" s="5">
        <f t="shared" si="277"/>
        <v>179</v>
      </c>
      <c r="K502" s="4">
        <f t="shared" si="278"/>
        <v>1.0103997400064997</v>
      </c>
      <c r="L502" s="4">
        <f t="shared" si="279"/>
        <v>1.0131865736704446</v>
      </c>
      <c r="M502" s="4">
        <f t="shared" si="280"/>
        <v>1.0144658753709199</v>
      </c>
      <c r="N502" s="4">
        <f t="shared" si="281"/>
        <v>1.0828940432261467</v>
      </c>
      <c r="O502" s="4">
        <f t="shared" si="282"/>
        <v>1.0841512890982856</v>
      </c>
      <c r="P502" s="4">
        <f t="shared" si="283"/>
        <v>1.0857984017944764</v>
      </c>
      <c r="Q502" s="4">
        <f t="shared" si="284"/>
        <v>1.0501364138587117</v>
      </c>
      <c r="R502" s="5">
        <f t="shared" si="287"/>
        <v>0</v>
      </c>
      <c r="S502" s="3" t="str">
        <f t="shared" si="288"/>
        <v/>
      </c>
      <c r="T502" s="3" t="str">
        <f t="shared" si="289"/>
        <v/>
      </c>
      <c r="U502" s="5">
        <f t="shared" si="290"/>
        <v>0</v>
      </c>
      <c r="V502" s="3" t="str">
        <f t="shared" si="291"/>
        <v/>
      </c>
      <c r="W502" s="3" t="str">
        <f t="shared" si="292"/>
        <v/>
      </c>
      <c r="X502" s="5">
        <f t="shared" si="285"/>
        <v>0</v>
      </c>
      <c r="Y502" s="3" t="str">
        <f t="shared" si="293"/>
        <v/>
      </c>
      <c r="Z502" s="3" t="str">
        <f t="shared" si="294"/>
        <v/>
      </c>
      <c r="AA502" s="5" t="str">
        <f t="shared" si="286"/>
        <v>No action</v>
      </c>
      <c r="AB502" s="5" t="str">
        <f t="shared" si="311"/>
        <v xml:space="preserve"> </v>
      </c>
      <c r="AC502" s="5">
        <f t="shared" si="295"/>
        <v>0</v>
      </c>
      <c r="AD502" s="3" t="str">
        <f t="shared" si="296"/>
        <v/>
      </c>
      <c r="AE502" s="3" t="str">
        <f t="shared" si="297"/>
        <v/>
      </c>
      <c r="AF502" s="11">
        <f t="shared" si="298"/>
        <v>0</v>
      </c>
      <c r="AG502" s="3" t="str">
        <f t="shared" si="299"/>
        <v/>
      </c>
      <c r="AH502" s="3" t="str">
        <f t="shared" si="300"/>
        <v/>
      </c>
      <c r="AI502" s="11">
        <f t="shared" si="301"/>
        <v>0</v>
      </c>
      <c r="AJ502" s="11" t="str">
        <f t="shared" si="302"/>
        <v/>
      </c>
      <c r="AK502" s="11" t="str">
        <f t="shared" si="303"/>
        <v/>
      </c>
      <c r="AL502" s="11">
        <f t="shared" si="304"/>
        <v>0</v>
      </c>
      <c r="AM502" s="11" t="str">
        <f t="shared" si="305"/>
        <v/>
      </c>
      <c r="AN502" s="11" t="str">
        <f t="shared" si="306"/>
        <v/>
      </c>
      <c r="AO502" s="4">
        <f t="shared" si="307"/>
        <v>1.0563381947181709</v>
      </c>
      <c r="AP502" s="169"/>
      <c r="AQ502" s="170">
        <f t="shared" si="308"/>
        <v>0</v>
      </c>
      <c r="AR502" s="170">
        <f t="shared" si="273"/>
        <v>0</v>
      </c>
      <c r="AS502" s="7"/>
      <c r="AT502" s="4">
        <f t="shared" si="309"/>
        <v>1.0776783602680331</v>
      </c>
      <c r="AU502" s="4">
        <f>IF(I503&gt;MIN($I$489:I502), MIN($AT$489:AT502),AT503)</f>
        <v>1.0745780051150897</v>
      </c>
      <c r="AV502" s="5">
        <f t="shared" si="310"/>
        <v>0</v>
      </c>
      <c r="AW502" s="11">
        <f t="shared" si="272"/>
        <v>0</v>
      </c>
    </row>
    <row r="503" spans="5:49" x14ac:dyDescent="0.25">
      <c r="E503" s="3">
        <v>79.040000000000006</v>
      </c>
      <c r="F503" s="3">
        <v>74.290000000000006</v>
      </c>
      <c r="G503" s="13">
        <f t="shared" si="274"/>
        <v>-9.523809523809379E-3</v>
      </c>
      <c r="H503" s="13">
        <f t="shared" si="275"/>
        <v>-1.4460068983815244E-2</v>
      </c>
      <c r="I503" s="4">
        <f t="shared" si="276"/>
        <v>1.0639386189258313</v>
      </c>
      <c r="J503" s="5">
        <f t="shared" si="277"/>
        <v>228</v>
      </c>
      <c r="K503" s="4">
        <f t="shared" si="278"/>
        <v>1.0103997400064997</v>
      </c>
      <c r="L503" s="4">
        <f t="shared" si="279"/>
        <v>1.0131865736704446</v>
      </c>
      <c r="M503" s="4">
        <f t="shared" si="280"/>
        <v>1.0144658753709199</v>
      </c>
      <c r="N503" s="4">
        <f t="shared" si="281"/>
        <v>1.0828940432261467</v>
      </c>
      <c r="O503" s="4">
        <f t="shared" si="282"/>
        <v>1.0841512890982856</v>
      </c>
      <c r="P503" s="4">
        <f t="shared" si="283"/>
        <v>1.0857984017944764</v>
      </c>
      <c r="Q503" s="4">
        <f t="shared" si="284"/>
        <v>1.0501364138587117</v>
      </c>
      <c r="R503" s="5">
        <f t="shared" si="287"/>
        <v>0</v>
      </c>
      <c r="S503" s="3" t="str">
        <f t="shared" si="288"/>
        <v/>
      </c>
      <c r="T503" s="3" t="str">
        <f t="shared" si="289"/>
        <v/>
      </c>
      <c r="U503" s="5">
        <f t="shared" si="290"/>
        <v>0</v>
      </c>
      <c r="V503" s="3" t="str">
        <f t="shared" si="291"/>
        <v/>
      </c>
      <c r="W503" s="3" t="str">
        <f t="shared" si="292"/>
        <v/>
      </c>
      <c r="X503" s="5">
        <f t="shared" si="285"/>
        <v>0</v>
      </c>
      <c r="Y503" s="3" t="str">
        <f t="shared" si="293"/>
        <v/>
      </c>
      <c r="Z503" s="3" t="str">
        <f t="shared" si="294"/>
        <v/>
      </c>
      <c r="AA503" s="5" t="str">
        <f t="shared" si="286"/>
        <v>No action</v>
      </c>
      <c r="AB503" s="5" t="str">
        <f t="shared" si="311"/>
        <v xml:space="preserve"> </v>
      </c>
      <c r="AC503" s="5">
        <f t="shared" si="295"/>
        <v>0</v>
      </c>
      <c r="AD503" s="3" t="str">
        <f t="shared" si="296"/>
        <v/>
      </c>
      <c r="AE503" s="3" t="str">
        <f t="shared" si="297"/>
        <v/>
      </c>
      <c r="AF503" s="11">
        <f t="shared" si="298"/>
        <v>0</v>
      </c>
      <c r="AG503" s="3" t="str">
        <f t="shared" si="299"/>
        <v/>
      </c>
      <c r="AH503" s="3" t="str">
        <f t="shared" si="300"/>
        <v/>
      </c>
      <c r="AI503" s="11">
        <f t="shared" si="301"/>
        <v>0</v>
      </c>
      <c r="AJ503" s="11" t="str">
        <f t="shared" si="302"/>
        <v/>
      </c>
      <c r="AK503" s="11" t="str">
        <f t="shared" si="303"/>
        <v/>
      </c>
      <c r="AL503" s="11">
        <f t="shared" si="304"/>
        <v>0</v>
      </c>
      <c r="AM503" s="11" t="str">
        <f t="shared" si="305"/>
        <v/>
      </c>
      <c r="AN503" s="11" t="str">
        <f t="shared" si="306"/>
        <v/>
      </c>
      <c r="AO503" s="4">
        <f t="shared" si="307"/>
        <v>1.0532992327365729</v>
      </c>
      <c r="AP503" s="169"/>
      <c r="AQ503" s="170">
        <f t="shared" si="308"/>
        <v>0</v>
      </c>
      <c r="AR503" s="170">
        <f t="shared" si="273"/>
        <v>0</v>
      </c>
      <c r="AS503" s="7"/>
      <c r="AT503" s="4">
        <f t="shared" si="309"/>
        <v>1.0745780051150897</v>
      </c>
      <c r="AU503" s="4">
        <f>IF(I504&gt;MIN($I$489:I503), MIN($AT$489:AT503),AT504)</f>
        <v>1.0692226054656406</v>
      </c>
      <c r="AV503" s="5">
        <f t="shared" si="310"/>
        <v>0</v>
      </c>
      <c r="AW503" s="11">
        <f t="shared" si="272"/>
        <v>0</v>
      </c>
    </row>
    <row r="504" spans="5:49" x14ac:dyDescent="0.25">
      <c r="E504" s="3">
        <v>79.8</v>
      </c>
      <c r="F504" s="3">
        <v>75.38</v>
      </c>
      <c r="G504" s="13">
        <f t="shared" si="274"/>
        <v>-2.3752969121140222E-3</v>
      </c>
      <c r="H504" s="13">
        <f t="shared" si="275"/>
        <v>-1.1150465695920375E-2</v>
      </c>
      <c r="I504" s="4">
        <f t="shared" si="276"/>
        <v>1.0586362430352878</v>
      </c>
      <c r="J504" s="5">
        <f t="shared" si="277"/>
        <v>291</v>
      </c>
      <c r="K504" s="4">
        <f t="shared" si="278"/>
        <v>1.0103997400064997</v>
      </c>
      <c r="L504" s="4">
        <f t="shared" si="279"/>
        <v>1.0131865736704446</v>
      </c>
      <c r="M504" s="4">
        <f t="shared" si="280"/>
        <v>1.0144658753709199</v>
      </c>
      <c r="N504" s="4">
        <f t="shared" si="281"/>
        <v>1.0828940432261467</v>
      </c>
      <c r="O504" s="4">
        <f t="shared" si="282"/>
        <v>1.0841512890982856</v>
      </c>
      <c r="P504" s="4">
        <f t="shared" si="283"/>
        <v>1.0857984017944764</v>
      </c>
      <c r="Q504" s="4">
        <f t="shared" si="284"/>
        <v>1.0501364138587117</v>
      </c>
      <c r="R504" s="5">
        <f t="shared" si="287"/>
        <v>0</v>
      </c>
      <c r="S504" s="3" t="str">
        <f t="shared" si="288"/>
        <v/>
      </c>
      <c r="T504" s="3" t="str">
        <f t="shared" si="289"/>
        <v/>
      </c>
      <c r="U504" s="5">
        <f t="shared" si="290"/>
        <v>1</v>
      </c>
      <c r="V504" s="3">
        <f t="shared" si="291"/>
        <v>79.8</v>
      </c>
      <c r="W504" s="3">
        <f t="shared" si="292"/>
        <v>75.38</v>
      </c>
      <c r="X504" s="5">
        <f t="shared" si="285"/>
        <v>0</v>
      </c>
      <c r="Y504" s="3" t="str">
        <f t="shared" si="293"/>
        <v/>
      </c>
      <c r="Z504" s="3" t="str">
        <f t="shared" si="294"/>
        <v/>
      </c>
      <c r="AA504" s="5" t="str">
        <f t="shared" si="286"/>
        <v>No action</v>
      </c>
      <c r="AB504" s="5" t="str">
        <f t="shared" si="311"/>
        <v xml:space="preserve"> </v>
      </c>
      <c r="AC504" s="5">
        <f t="shared" si="295"/>
        <v>0</v>
      </c>
      <c r="AD504" s="3" t="str">
        <f t="shared" si="296"/>
        <v/>
      </c>
      <c r="AE504" s="3" t="str">
        <f t="shared" si="297"/>
        <v/>
      </c>
      <c r="AF504" s="11">
        <f t="shared" si="298"/>
        <v>0</v>
      </c>
      <c r="AG504" s="3" t="str">
        <f t="shared" si="299"/>
        <v/>
      </c>
      <c r="AH504" s="3" t="str">
        <f t="shared" si="300"/>
        <v/>
      </c>
      <c r="AI504" s="11">
        <f t="shared" si="301"/>
        <v>0</v>
      </c>
      <c r="AJ504" s="11" t="str">
        <f t="shared" si="302"/>
        <v/>
      </c>
      <c r="AK504" s="11" t="str">
        <f t="shared" si="303"/>
        <v/>
      </c>
      <c r="AL504" s="11">
        <f t="shared" si="304"/>
        <v>0</v>
      </c>
      <c r="AM504" s="11" t="str">
        <f t="shared" si="305"/>
        <v/>
      </c>
      <c r="AN504" s="11" t="str">
        <f t="shared" si="306"/>
        <v/>
      </c>
      <c r="AO504" s="4">
        <f t="shared" si="307"/>
        <v>1.048049880604935</v>
      </c>
      <c r="AP504" s="169"/>
      <c r="AQ504" s="170">
        <f t="shared" si="308"/>
        <v>0</v>
      </c>
      <c r="AR504" s="170">
        <f t="shared" si="273"/>
        <v>0</v>
      </c>
      <c r="AS504" s="7"/>
      <c r="AT504" s="4">
        <f t="shared" si="309"/>
        <v>1.0692226054656406</v>
      </c>
      <c r="AU504" s="4">
        <f>IF(I505&gt;MIN($I$489:I504), MIN($AT$489:AT504),AT505)</f>
        <v>1.0598176570903841</v>
      </c>
      <c r="AV504" s="5">
        <f t="shared" si="310"/>
        <v>0</v>
      </c>
      <c r="AW504" s="11">
        <f t="shared" si="272"/>
        <v>0</v>
      </c>
    </row>
    <row r="505" spans="5:49" x14ac:dyDescent="0.25">
      <c r="E505" s="3">
        <v>79.989999999999995</v>
      </c>
      <c r="F505" s="3">
        <v>76.23</v>
      </c>
      <c r="G505" s="13">
        <f t="shared" si="274"/>
        <v>-2.6885644768856576E-2</v>
      </c>
      <c r="H505" s="13">
        <f t="shared" si="275"/>
        <v>-2.6312428151743505E-2</v>
      </c>
      <c r="I505" s="4">
        <f t="shared" si="276"/>
        <v>1.0493244129607764</v>
      </c>
      <c r="J505" s="5">
        <f t="shared" si="277"/>
        <v>470</v>
      </c>
      <c r="K505" s="4">
        <f t="shared" si="278"/>
        <v>1.0103997400064997</v>
      </c>
      <c r="L505" s="4">
        <f t="shared" si="279"/>
        <v>1.0131865736704446</v>
      </c>
      <c r="M505" s="4">
        <f t="shared" si="280"/>
        <v>1.0144658753709199</v>
      </c>
      <c r="N505" s="4">
        <f t="shared" si="281"/>
        <v>1.0828940432261467</v>
      </c>
      <c r="O505" s="4">
        <f t="shared" si="282"/>
        <v>1.0841512890982856</v>
      </c>
      <c r="P505" s="4">
        <f t="shared" si="283"/>
        <v>1.0857984017944764</v>
      </c>
      <c r="Q505" s="4">
        <f t="shared" si="284"/>
        <v>1.0501364138587117</v>
      </c>
      <c r="R505" s="5">
        <f t="shared" si="287"/>
        <v>0</v>
      </c>
      <c r="S505" s="3" t="str">
        <f t="shared" si="288"/>
        <v/>
      </c>
      <c r="T505" s="3" t="str">
        <f t="shared" si="289"/>
        <v/>
      </c>
      <c r="U505" s="5">
        <f t="shared" si="290"/>
        <v>0</v>
      </c>
      <c r="V505" s="3" t="str">
        <f t="shared" si="291"/>
        <v/>
      </c>
      <c r="W505" s="3" t="str">
        <f t="shared" si="292"/>
        <v/>
      </c>
      <c r="X505" s="5">
        <f t="shared" si="285"/>
        <v>0</v>
      </c>
      <c r="Y505" s="3" t="str">
        <f t="shared" si="293"/>
        <v/>
      </c>
      <c r="Z505" s="3" t="str">
        <f t="shared" si="294"/>
        <v/>
      </c>
      <c r="AA505" s="5" t="str">
        <f t="shared" si="286"/>
        <v>No action</v>
      </c>
      <c r="AB505" s="5" t="str">
        <f t="shared" si="311"/>
        <v xml:space="preserve"> </v>
      </c>
      <c r="AC505" s="5">
        <f t="shared" si="295"/>
        <v>0</v>
      </c>
      <c r="AD505" s="3" t="str">
        <f t="shared" si="296"/>
        <v/>
      </c>
      <c r="AE505" s="3" t="str">
        <f t="shared" si="297"/>
        <v/>
      </c>
      <c r="AF505" s="11">
        <f t="shared" si="298"/>
        <v>0</v>
      </c>
      <c r="AG505" s="3" t="str">
        <f t="shared" si="299"/>
        <v/>
      </c>
      <c r="AH505" s="3" t="str">
        <f t="shared" si="300"/>
        <v/>
      </c>
      <c r="AI505" s="11">
        <f t="shared" si="301"/>
        <v>0</v>
      </c>
      <c r="AJ505" s="11" t="str">
        <f t="shared" si="302"/>
        <v/>
      </c>
      <c r="AK505" s="11" t="str">
        <f t="shared" si="303"/>
        <v/>
      </c>
      <c r="AL505" s="11">
        <f t="shared" si="304"/>
        <v>0</v>
      </c>
      <c r="AM505" s="11" t="str">
        <f t="shared" si="305"/>
        <v/>
      </c>
      <c r="AN505" s="11" t="str">
        <f t="shared" si="306"/>
        <v/>
      </c>
      <c r="AO505" s="4">
        <f t="shared" si="307"/>
        <v>1.0388311688311687</v>
      </c>
      <c r="AP505" s="169"/>
      <c r="AQ505" s="170">
        <f t="shared" si="308"/>
        <v>0</v>
      </c>
      <c r="AR505" s="170">
        <f t="shared" si="273"/>
        <v>0</v>
      </c>
      <c r="AS505" s="7"/>
      <c r="AT505" s="4">
        <f t="shared" si="309"/>
        <v>1.0598176570903841</v>
      </c>
      <c r="AU505" s="4">
        <f>IF(I506&gt;MIN($I$489:I505), MIN($AT$489:AT505),AT506)</f>
        <v>1.0598176570903841</v>
      </c>
      <c r="AV505" s="5">
        <f t="shared" si="310"/>
        <v>0</v>
      </c>
      <c r="AW505" s="11">
        <f t="shared" si="272"/>
        <v>0</v>
      </c>
    </row>
    <row r="506" spans="5:49" x14ac:dyDescent="0.25">
      <c r="E506" s="3">
        <v>82.2</v>
      </c>
      <c r="F506" s="3">
        <v>78.290000000000006</v>
      </c>
      <c r="G506" s="13">
        <f t="shared" si="274"/>
        <v>6.4895310395494121E-3</v>
      </c>
      <c r="H506" s="13">
        <f t="shared" si="275"/>
        <v>1.0323912762937315E-2</v>
      </c>
      <c r="I506" s="4">
        <f t="shared" si="276"/>
        <v>1.0499425213948141</v>
      </c>
      <c r="J506" s="5">
        <f t="shared" si="277"/>
        <v>459</v>
      </c>
      <c r="K506" s="4">
        <f t="shared" si="278"/>
        <v>1.0103997400064997</v>
      </c>
      <c r="L506" s="4">
        <f t="shared" si="279"/>
        <v>1.0131865736704446</v>
      </c>
      <c r="M506" s="4">
        <f t="shared" si="280"/>
        <v>1.0144658753709199</v>
      </c>
      <c r="N506" s="4">
        <f t="shared" si="281"/>
        <v>1.0828940432261467</v>
      </c>
      <c r="O506" s="4">
        <f t="shared" si="282"/>
        <v>1.0841512890982856</v>
      </c>
      <c r="P506" s="4">
        <f t="shared" si="283"/>
        <v>1.0857984017944764</v>
      </c>
      <c r="Q506" s="4">
        <f t="shared" si="284"/>
        <v>1.0501364138587117</v>
      </c>
      <c r="R506" s="5">
        <f t="shared" si="287"/>
        <v>0</v>
      </c>
      <c r="S506" s="3" t="str">
        <f t="shared" si="288"/>
        <v/>
      </c>
      <c r="T506" s="3" t="str">
        <f t="shared" si="289"/>
        <v/>
      </c>
      <c r="U506" s="5">
        <f t="shared" si="290"/>
        <v>1</v>
      </c>
      <c r="V506" s="3">
        <f t="shared" si="291"/>
        <v>82.2</v>
      </c>
      <c r="W506" s="3">
        <f t="shared" si="292"/>
        <v>78.290000000000006</v>
      </c>
      <c r="X506" s="5">
        <f t="shared" si="285"/>
        <v>0</v>
      </c>
      <c r="Y506" s="3" t="str">
        <f t="shared" si="293"/>
        <v/>
      </c>
      <c r="Z506" s="3" t="str">
        <f t="shared" si="294"/>
        <v/>
      </c>
      <c r="AA506" s="5" t="str">
        <f t="shared" si="286"/>
        <v>No action</v>
      </c>
      <c r="AB506" s="5" t="str">
        <f t="shared" si="311"/>
        <v xml:space="preserve"> </v>
      </c>
      <c r="AC506" s="5">
        <f t="shared" si="295"/>
        <v>0</v>
      </c>
      <c r="AD506" s="3" t="str">
        <f t="shared" si="296"/>
        <v/>
      </c>
      <c r="AE506" s="3" t="str">
        <f t="shared" si="297"/>
        <v/>
      </c>
      <c r="AF506" s="11">
        <f t="shared" si="298"/>
        <v>0</v>
      </c>
      <c r="AG506" s="3" t="str">
        <f t="shared" si="299"/>
        <v/>
      </c>
      <c r="AH506" s="3" t="str">
        <f t="shared" si="300"/>
        <v/>
      </c>
      <c r="AI506" s="11">
        <f t="shared" si="301"/>
        <v>0</v>
      </c>
      <c r="AJ506" s="11" t="str">
        <f t="shared" si="302"/>
        <v/>
      </c>
      <c r="AK506" s="11" t="str">
        <f t="shared" si="303"/>
        <v/>
      </c>
      <c r="AL506" s="11">
        <f t="shared" si="304"/>
        <v>0</v>
      </c>
      <c r="AM506" s="11" t="str">
        <f t="shared" si="305"/>
        <v/>
      </c>
      <c r="AN506" s="11" t="str">
        <f t="shared" si="306"/>
        <v/>
      </c>
      <c r="AO506" s="4">
        <f t="shared" si="307"/>
        <v>1.0394430961808661</v>
      </c>
      <c r="AP506" s="169"/>
      <c r="AQ506" s="170">
        <f t="shared" si="308"/>
        <v>0</v>
      </c>
      <c r="AR506" s="170">
        <f t="shared" si="273"/>
        <v>0</v>
      </c>
      <c r="AS506" s="7"/>
      <c r="AT506" s="4">
        <f t="shared" si="309"/>
        <v>1.0604419466087622</v>
      </c>
      <c r="AU506" s="4">
        <f>IF(I507&gt;MIN($I$489:I506), MIN($AT$489:AT506),AT507)</f>
        <v>1.0598176570903841</v>
      </c>
      <c r="AV506" s="5">
        <f t="shared" si="310"/>
        <v>0</v>
      </c>
      <c r="AW506" s="11">
        <f t="shared" ref="AW506:AW569" si="312">IF(AND(I507 &lt; AU506, I506 &gt;=AU506), 1, IF(AND(I507 &gt;= AU506, I506 &lt; AU506), 1, 0))</f>
        <v>0</v>
      </c>
    </row>
    <row r="507" spans="5:49" x14ac:dyDescent="0.25">
      <c r="E507" s="3">
        <v>81.67</v>
      </c>
      <c r="F507" s="3">
        <v>77.489999999999995</v>
      </c>
      <c r="G507" s="13">
        <f t="shared" si="274"/>
        <v>-3.3491124260355054E-2</v>
      </c>
      <c r="H507" s="13">
        <f t="shared" si="275"/>
        <v>-2.6018099547511442E-2</v>
      </c>
      <c r="I507" s="4">
        <f t="shared" si="276"/>
        <v>1.0539424441863467</v>
      </c>
      <c r="J507" s="5">
        <f t="shared" si="277"/>
        <v>381</v>
      </c>
      <c r="K507" s="4">
        <f t="shared" si="278"/>
        <v>1.0103997400064997</v>
      </c>
      <c r="L507" s="4">
        <f t="shared" si="279"/>
        <v>1.0131865736704446</v>
      </c>
      <c r="M507" s="4">
        <f t="shared" si="280"/>
        <v>1.0144658753709199</v>
      </c>
      <c r="N507" s="4">
        <f t="shared" si="281"/>
        <v>1.0828940432261467</v>
      </c>
      <c r="O507" s="4">
        <f t="shared" si="282"/>
        <v>1.0841512890982856</v>
      </c>
      <c r="P507" s="4">
        <f t="shared" si="283"/>
        <v>1.0857984017944764</v>
      </c>
      <c r="Q507" s="4">
        <f t="shared" si="284"/>
        <v>1.0501364138587117</v>
      </c>
      <c r="R507" s="5">
        <f t="shared" si="287"/>
        <v>0</v>
      </c>
      <c r="S507" s="3" t="str">
        <f t="shared" si="288"/>
        <v/>
      </c>
      <c r="T507" s="3" t="str">
        <f t="shared" si="289"/>
        <v/>
      </c>
      <c r="U507" s="5">
        <f t="shared" si="290"/>
        <v>0</v>
      </c>
      <c r="V507" s="3" t="str">
        <f t="shared" si="291"/>
        <v/>
      </c>
      <c r="W507" s="3" t="str">
        <f t="shared" si="292"/>
        <v/>
      </c>
      <c r="X507" s="5">
        <f t="shared" si="285"/>
        <v>0</v>
      </c>
      <c r="Y507" s="3" t="str">
        <f t="shared" si="293"/>
        <v/>
      </c>
      <c r="Z507" s="3" t="str">
        <f t="shared" si="294"/>
        <v/>
      </c>
      <c r="AA507" s="5" t="str">
        <f t="shared" si="286"/>
        <v>No action</v>
      </c>
      <c r="AB507" s="5" t="str">
        <f t="shared" si="311"/>
        <v xml:space="preserve"> </v>
      </c>
      <c r="AC507" s="5">
        <f t="shared" si="295"/>
        <v>0</v>
      </c>
      <c r="AD507" s="3" t="str">
        <f t="shared" si="296"/>
        <v/>
      </c>
      <c r="AE507" s="3" t="str">
        <f t="shared" si="297"/>
        <v/>
      </c>
      <c r="AF507" s="11">
        <f t="shared" si="298"/>
        <v>0</v>
      </c>
      <c r="AG507" s="3" t="str">
        <f t="shared" si="299"/>
        <v/>
      </c>
      <c r="AH507" s="3" t="str">
        <f t="shared" si="300"/>
        <v/>
      </c>
      <c r="AI507" s="11">
        <f t="shared" si="301"/>
        <v>0</v>
      </c>
      <c r="AJ507" s="11" t="str">
        <f t="shared" si="302"/>
        <v/>
      </c>
      <c r="AK507" s="11" t="str">
        <f t="shared" si="303"/>
        <v/>
      </c>
      <c r="AL507" s="11">
        <f t="shared" si="304"/>
        <v>0</v>
      </c>
      <c r="AM507" s="11" t="str">
        <f t="shared" si="305"/>
        <v/>
      </c>
      <c r="AN507" s="11" t="str">
        <f t="shared" si="306"/>
        <v/>
      </c>
      <c r="AO507" s="4">
        <f t="shared" si="307"/>
        <v>1.0434030197444832</v>
      </c>
      <c r="AP507" s="169"/>
      <c r="AQ507" s="170">
        <f t="shared" si="308"/>
        <v>0</v>
      </c>
      <c r="AR507" s="170">
        <f t="shared" si="273"/>
        <v>0</v>
      </c>
      <c r="AS507" s="7"/>
      <c r="AT507" s="4">
        <f t="shared" si="309"/>
        <v>1.0644818686282103</v>
      </c>
      <c r="AU507" s="4">
        <f>IF(I508&gt;MIN($I$489:I507), MIN($AT$489:AT507),AT508)</f>
        <v>1.0598176570903841</v>
      </c>
      <c r="AV507" s="5">
        <f t="shared" si="310"/>
        <v>0</v>
      </c>
      <c r="AW507" s="11">
        <f t="shared" si="312"/>
        <v>1</v>
      </c>
    </row>
    <row r="508" spans="5:49" x14ac:dyDescent="0.25">
      <c r="E508" s="3">
        <v>84.5</v>
      </c>
      <c r="F508" s="3">
        <v>79.56</v>
      </c>
      <c r="G508" s="13">
        <f t="shared" si="274"/>
        <v>-2.1256495040151702E-3</v>
      </c>
      <c r="H508" s="13">
        <f t="shared" si="275"/>
        <v>3.772161448509781E-4</v>
      </c>
      <c r="I508" s="4">
        <f t="shared" si="276"/>
        <v>1.0620915032679739</v>
      </c>
      <c r="J508" s="5">
        <f t="shared" si="277"/>
        <v>251</v>
      </c>
      <c r="K508" s="4">
        <f t="shared" si="278"/>
        <v>1.0103997400064997</v>
      </c>
      <c r="L508" s="4">
        <f t="shared" si="279"/>
        <v>1.0131865736704446</v>
      </c>
      <c r="M508" s="4">
        <f t="shared" si="280"/>
        <v>1.0144658753709199</v>
      </c>
      <c r="N508" s="4">
        <f t="shared" si="281"/>
        <v>1.0828940432261467</v>
      </c>
      <c r="O508" s="4">
        <f t="shared" si="282"/>
        <v>1.0841512890982856</v>
      </c>
      <c r="P508" s="4">
        <f t="shared" si="283"/>
        <v>1.0857984017944764</v>
      </c>
      <c r="Q508" s="4">
        <f t="shared" si="284"/>
        <v>1.0501364138587117</v>
      </c>
      <c r="R508" s="5">
        <f t="shared" si="287"/>
        <v>0</v>
      </c>
      <c r="S508" s="3" t="str">
        <f t="shared" si="288"/>
        <v/>
      </c>
      <c r="T508" s="3" t="str">
        <f t="shared" si="289"/>
        <v/>
      </c>
      <c r="U508" s="5">
        <f t="shared" si="290"/>
        <v>0</v>
      </c>
      <c r="V508" s="3" t="str">
        <f t="shared" si="291"/>
        <v/>
      </c>
      <c r="W508" s="3" t="str">
        <f t="shared" si="292"/>
        <v/>
      </c>
      <c r="X508" s="5">
        <f t="shared" si="285"/>
        <v>0</v>
      </c>
      <c r="Y508" s="3" t="str">
        <f t="shared" si="293"/>
        <v/>
      </c>
      <c r="Z508" s="3" t="str">
        <f t="shared" si="294"/>
        <v/>
      </c>
      <c r="AA508" s="5" t="str">
        <f t="shared" si="286"/>
        <v>No action</v>
      </c>
      <c r="AB508" s="5" t="str">
        <f t="shared" si="311"/>
        <v xml:space="preserve"> </v>
      </c>
      <c r="AC508" s="5">
        <f t="shared" si="295"/>
        <v>0</v>
      </c>
      <c r="AD508" s="3" t="str">
        <f t="shared" si="296"/>
        <v/>
      </c>
      <c r="AE508" s="3" t="str">
        <f t="shared" si="297"/>
        <v/>
      </c>
      <c r="AF508" s="11">
        <f t="shared" si="298"/>
        <v>0</v>
      </c>
      <c r="AG508" s="3" t="str">
        <f t="shared" si="299"/>
        <v/>
      </c>
      <c r="AH508" s="3" t="str">
        <f t="shared" si="300"/>
        <v/>
      </c>
      <c r="AI508" s="11">
        <f t="shared" si="301"/>
        <v>0</v>
      </c>
      <c r="AJ508" s="11" t="str">
        <f t="shared" si="302"/>
        <v/>
      </c>
      <c r="AK508" s="11" t="str">
        <f t="shared" si="303"/>
        <v/>
      </c>
      <c r="AL508" s="11">
        <f t="shared" si="304"/>
        <v>0</v>
      </c>
      <c r="AM508" s="11" t="str">
        <f t="shared" si="305"/>
        <v/>
      </c>
      <c r="AN508" s="11" t="str">
        <f t="shared" si="306"/>
        <v/>
      </c>
      <c r="AO508" s="4">
        <f t="shared" si="307"/>
        <v>1.0514705882352942</v>
      </c>
      <c r="AP508" s="169"/>
      <c r="AQ508" s="170">
        <f t="shared" si="308"/>
        <v>0</v>
      </c>
      <c r="AR508" s="170">
        <f t="shared" si="273"/>
        <v>0</v>
      </c>
      <c r="AS508" s="7"/>
      <c r="AT508" s="4">
        <f t="shared" si="309"/>
        <v>1.0727124183006536</v>
      </c>
      <c r="AU508" s="4"/>
      <c r="AV508" s="5">
        <f t="shared" si="310"/>
        <v>0</v>
      </c>
      <c r="AW508" s="11">
        <f t="shared" si="312"/>
        <v>0</v>
      </c>
    </row>
    <row r="509" spans="5:49" x14ac:dyDescent="0.25">
      <c r="E509" s="3">
        <v>84.68</v>
      </c>
      <c r="F509" s="3">
        <v>79.53</v>
      </c>
      <c r="G509" s="13">
        <f t="shared" si="274"/>
        <v>8.2152637218717572E-3</v>
      </c>
      <c r="H509" s="13">
        <f t="shared" si="275"/>
        <v>7.2188449848025193E-3</v>
      </c>
      <c r="I509" s="4">
        <f t="shared" si="276"/>
        <v>1.0647554381994218</v>
      </c>
      <c r="J509" s="5">
        <f t="shared" si="277"/>
        <v>215</v>
      </c>
      <c r="K509" s="4">
        <f t="shared" si="278"/>
        <v>1.0103997400064997</v>
      </c>
      <c r="L509" s="4">
        <f t="shared" si="279"/>
        <v>1.0131865736704446</v>
      </c>
      <c r="M509" s="4">
        <f t="shared" si="280"/>
        <v>1.0144658753709199</v>
      </c>
      <c r="N509" s="4">
        <f t="shared" si="281"/>
        <v>1.0828940432261467</v>
      </c>
      <c r="O509" s="4">
        <f t="shared" si="282"/>
        <v>1.0841512890982856</v>
      </c>
      <c r="P509" s="4">
        <f t="shared" si="283"/>
        <v>1.0857984017944764</v>
      </c>
      <c r="Q509" s="4">
        <f t="shared" si="284"/>
        <v>1.0501364138587117</v>
      </c>
      <c r="R509" s="5">
        <f t="shared" si="287"/>
        <v>0</v>
      </c>
      <c r="S509" s="3" t="str">
        <f t="shared" si="288"/>
        <v/>
      </c>
      <c r="T509" s="3" t="str">
        <f t="shared" si="289"/>
        <v/>
      </c>
      <c r="U509" s="5">
        <f t="shared" si="290"/>
        <v>0</v>
      </c>
      <c r="V509" s="3" t="str">
        <f t="shared" si="291"/>
        <v/>
      </c>
      <c r="W509" s="3" t="str">
        <f t="shared" si="292"/>
        <v/>
      </c>
      <c r="X509" s="5">
        <f t="shared" si="285"/>
        <v>0</v>
      </c>
      <c r="Y509" s="3" t="str">
        <f t="shared" si="293"/>
        <v/>
      </c>
      <c r="Z509" s="3" t="str">
        <f t="shared" si="294"/>
        <v/>
      </c>
      <c r="AA509" s="5" t="str">
        <f t="shared" si="286"/>
        <v>No action</v>
      </c>
      <c r="AB509" s="5" t="str">
        <f t="shared" si="311"/>
        <v xml:space="preserve"> </v>
      </c>
      <c r="AC509" s="5">
        <f t="shared" si="295"/>
        <v>0</v>
      </c>
      <c r="AD509" s="3" t="str">
        <f t="shared" si="296"/>
        <v/>
      </c>
      <c r="AE509" s="3" t="str">
        <f t="shared" si="297"/>
        <v/>
      </c>
      <c r="AF509" s="11">
        <f t="shared" si="298"/>
        <v>0</v>
      </c>
      <c r="AG509" s="3" t="str">
        <f t="shared" si="299"/>
        <v/>
      </c>
      <c r="AH509" s="3" t="str">
        <f t="shared" si="300"/>
        <v/>
      </c>
      <c r="AI509" s="11">
        <f t="shared" si="301"/>
        <v>0</v>
      </c>
      <c r="AJ509" s="11" t="str">
        <f t="shared" si="302"/>
        <v/>
      </c>
      <c r="AK509" s="11" t="str">
        <f t="shared" si="303"/>
        <v/>
      </c>
      <c r="AL509" s="11">
        <f t="shared" si="304"/>
        <v>0</v>
      </c>
      <c r="AM509" s="11" t="str">
        <f t="shared" si="305"/>
        <v/>
      </c>
      <c r="AN509" s="11" t="str">
        <f t="shared" si="306"/>
        <v/>
      </c>
      <c r="AO509" s="4">
        <f t="shared" si="307"/>
        <v>1.0541078838174276</v>
      </c>
      <c r="AP509" s="169"/>
      <c r="AQ509" s="170">
        <f t="shared" si="308"/>
        <v>0</v>
      </c>
      <c r="AR509" s="170">
        <f t="shared" si="273"/>
        <v>0</v>
      </c>
      <c r="AS509" s="7"/>
      <c r="AT509" s="4">
        <f t="shared" si="309"/>
        <v>1.0754029925814159</v>
      </c>
      <c r="AU509" s="4"/>
      <c r="AV509" s="5">
        <f t="shared" si="310"/>
        <v>0</v>
      </c>
      <c r="AW509" s="11">
        <f t="shared" si="312"/>
        <v>0</v>
      </c>
    </row>
    <row r="510" spans="5:49" x14ac:dyDescent="0.25">
      <c r="E510" s="3">
        <v>83.99</v>
      </c>
      <c r="F510" s="3">
        <v>78.959999999999994</v>
      </c>
      <c r="G510" s="13">
        <f t="shared" si="274"/>
        <v>6.35034747184271E-3</v>
      </c>
      <c r="H510" s="13">
        <f t="shared" si="275"/>
        <v>7.1428571428568954E-3</v>
      </c>
      <c r="I510" s="4">
        <f t="shared" si="276"/>
        <v>1.0637031408308004</v>
      </c>
      <c r="J510" s="5">
        <f t="shared" si="277"/>
        <v>233</v>
      </c>
      <c r="K510" s="4">
        <f t="shared" si="278"/>
        <v>1.0103997400064997</v>
      </c>
      <c r="L510" s="4">
        <f t="shared" si="279"/>
        <v>1.0131865736704446</v>
      </c>
      <c r="M510" s="4">
        <f t="shared" si="280"/>
        <v>1.0144658753709199</v>
      </c>
      <c r="N510" s="4">
        <f t="shared" si="281"/>
        <v>1.0828940432261467</v>
      </c>
      <c r="O510" s="4">
        <f t="shared" si="282"/>
        <v>1.0841512890982856</v>
      </c>
      <c r="P510" s="4">
        <f t="shared" si="283"/>
        <v>1.0857984017944764</v>
      </c>
      <c r="Q510" s="4">
        <f t="shared" si="284"/>
        <v>1.0501364138587117</v>
      </c>
      <c r="R510" s="5">
        <f t="shared" si="287"/>
        <v>0</v>
      </c>
      <c r="S510" s="3" t="str">
        <f t="shared" si="288"/>
        <v/>
      </c>
      <c r="T510" s="3" t="str">
        <f t="shared" si="289"/>
        <v/>
      </c>
      <c r="U510" s="5">
        <f t="shared" si="290"/>
        <v>0</v>
      </c>
      <c r="V510" s="3" t="str">
        <f t="shared" si="291"/>
        <v/>
      </c>
      <c r="W510" s="3" t="str">
        <f t="shared" si="292"/>
        <v/>
      </c>
      <c r="X510" s="5">
        <f t="shared" si="285"/>
        <v>0</v>
      </c>
      <c r="Y510" s="3" t="str">
        <f t="shared" si="293"/>
        <v/>
      </c>
      <c r="Z510" s="3" t="str">
        <f t="shared" si="294"/>
        <v/>
      </c>
      <c r="AA510" s="5" t="str">
        <f t="shared" si="286"/>
        <v>No action</v>
      </c>
      <c r="AB510" s="5" t="str">
        <f t="shared" si="311"/>
        <v xml:space="preserve"> </v>
      </c>
      <c r="AC510" s="5">
        <f t="shared" si="295"/>
        <v>0</v>
      </c>
      <c r="AD510" s="3" t="str">
        <f t="shared" si="296"/>
        <v/>
      </c>
      <c r="AE510" s="3" t="str">
        <f t="shared" si="297"/>
        <v/>
      </c>
      <c r="AF510" s="11">
        <f t="shared" si="298"/>
        <v>0</v>
      </c>
      <c r="AG510" s="3" t="str">
        <f t="shared" si="299"/>
        <v/>
      </c>
      <c r="AH510" s="3" t="str">
        <f t="shared" si="300"/>
        <v/>
      </c>
      <c r="AI510" s="11">
        <f t="shared" si="301"/>
        <v>0</v>
      </c>
      <c r="AJ510" s="11" t="str">
        <f t="shared" si="302"/>
        <v/>
      </c>
      <c r="AK510" s="11" t="str">
        <f t="shared" si="303"/>
        <v/>
      </c>
      <c r="AL510" s="11">
        <f t="shared" si="304"/>
        <v>0</v>
      </c>
      <c r="AM510" s="11" t="str">
        <f t="shared" si="305"/>
        <v/>
      </c>
      <c r="AN510" s="11" t="str">
        <f t="shared" si="306"/>
        <v/>
      </c>
      <c r="AO510" s="4">
        <f t="shared" si="307"/>
        <v>1.0530661094224925</v>
      </c>
      <c r="AP510" s="169"/>
      <c r="AQ510" s="170">
        <f t="shared" si="308"/>
        <v>0</v>
      </c>
      <c r="AR510" s="170">
        <f t="shared" si="273"/>
        <v>0</v>
      </c>
      <c r="AS510" s="7"/>
      <c r="AT510" s="4">
        <f t="shared" si="309"/>
        <v>1.0743401722391084</v>
      </c>
      <c r="AU510" s="4"/>
      <c r="AV510" s="5">
        <f t="shared" si="310"/>
        <v>0</v>
      </c>
      <c r="AW510" s="11">
        <f t="shared" si="312"/>
        <v>0</v>
      </c>
    </row>
    <row r="511" spans="5:49" x14ac:dyDescent="0.25">
      <c r="E511" s="3">
        <v>83.46</v>
      </c>
      <c r="F511" s="3">
        <v>78.400000000000006</v>
      </c>
      <c r="G511" s="13">
        <f t="shared" si="274"/>
        <v>-2.8518216738447233E-2</v>
      </c>
      <c r="H511" s="13">
        <f t="shared" si="275"/>
        <v>-2.3174682282581571E-2</v>
      </c>
      <c r="I511" s="4">
        <f t="shared" si="276"/>
        <v>1.0645408163265304</v>
      </c>
      <c r="J511" s="5">
        <f t="shared" si="277"/>
        <v>220</v>
      </c>
      <c r="K511" s="4">
        <f t="shared" si="278"/>
        <v>1.0103997400064997</v>
      </c>
      <c r="L511" s="4">
        <f t="shared" si="279"/>
        <v>1.0131865736704446</v>
      </c>
      <c r="M511" s="4">
        <f t="shared" si="280"/>
        <v>1.0144658753709199</v>
      </c>
      <c r="N511" s="4">
        <f t="shared" si="281"/>
        <v>1.0828940432261467</v>
      </c>
      <c r="O511" s="4">
        <f t="shared" si="282"/>
        <v>1.0841512890982856</v>
      </c>
      <c r="P511" s="4">
        <f t="shared" si="283"/>
        <v>1.0857984017944764</v>
      </c>
      <c r="Q511" s="4">
        <f t="shared" si="284"/>
        <v>1.0501364138587117</v>
      </c>
      <c r="R511" s="5">
        <f t="shared" si="287"/>
        <v>0</v>
      </c>
      <c r="S511" s="3" t="str">
        <f t="shared" si="288"/>
        <v/>
      </c>
      <c r="T511" s="3" t="str">
        <f t="shared" si="289"/>
        <v/>
      </c>
      <c r="U511" s="5">
        <f t="shared" si="290"/>
        <v>0</v>
      </c>
      <c r="V511" s="3" t="str">
        <f t="shared" si="291"/>
        <v/>
      </c>
      <c r="W511" s="3" t="str">
        <f t="shared" si="292"/>
        <v/>
      </c>
      <c r="X511" s="5">
        <f t="shared" si="285"/>
        <v>0</v>
      </c>
      <c r="Y511" s="3" t="str">
        <f t="shared" si="293"/>
        <v/>
      </c>
      <c r="Z511" s="3" t="str">
        <f t="shared" si="294"/>
        <v/>
      </c>
      <c r="AA511" s="5" t="str">
        <f t="shared" si="286"/>
        <v>No action</v>
      </c>
      <c r="AB511" s="5" t="str">
        <f t="shared" si="311"/>
        <v xml:space="preserve"> </v>
      </c>
      <c r="AC511" s="5">
        <f t="shared" si="295"/>
        <v>0</v>
      </c>
      <c r="AD511" s="3" t="str">
        <f t="shared" si="296"/>
        <v/>
      </c>
      <c r="AE511" s="3" t="str">
        <f t="shared" si="297"/>
        <v/>
      </c>
      <c r="AF511" s="11">
        <f t="shared" si="298"/>
        <v>0</v>
      </c>
      <c r="AG511" s="3" t="str">
        <f t="shared" si="299"/>
        <v/>
      </c>
      <c r="AH511" s="3" t="str">
        <f t="shared" si="300"/>
        <v/>
      </c>
      <c r="AI511" s="11">
        <f t="shared" si="301"/>
        <v>0</v>
      </c>
      <c r="AJ511" s="11" t="str">
        <f t="shared" si="302"/>
        <v/>
      </c>
      <c r="AK511" s="11" t="str">
        <f t="shared" si="303"/>
        <v/>
      </c>
      <c r="AL511" s="11">
        <f t="shared" si="304"/>
        <v>0</v>
      </c>
      <c r="AM511" s="11" t="str">
        <f t="shared" si="305"/>
        <v/>
      </c>
      <c r="AN511" s="11" t="str">
        <f t="shared" si="306"/>
        <v/>
      </c>
      <c r="AO511" s="4">
        <f t="shared" si="307"/>
        <v>1.053895408163265</v>
      </c>
      <c r="AP511" s="169"/>
      <c r="AQ511" s="170">
        <f t="shared" si="308"/>
        <v>0</v>
      </c>
      <c r="AR511" s="170">
        <f t="shared" si="273"/>
        <v>0</v>
      </c>
      <c r="AS511" s="7"/>
      <c r="AT511" s="4">
        <f t="shared" si="309"/>
        <v>1.0751862244897958</v>
      </c>
      <c r="AU511" s="4"/>
      <c r="AV511" s="5">
        <f t="shared" si="310"/>
        <v>0</v>
      </c>
      <c r="AW511" s="11">
        <f t="shared" si="312"/>
        <v>0</v>
      </c>
    </row>
    <row r="512" spans="5:49" x14ac:dyDescent="0.25">
      <c r="E512" s="3">
        <v>85.91</v>
      </c>
      <c r="F512" s="3">
        <v>80.260000000000005</v>
      </c>
      <c r="G512" s="13">
        <f t="shared" si="274"/>
        <v>4.640682095006099E-2</v>
      </c>
      <c r="H512" s="13">
        <f t="shared" si="275"/>
        <v>4.3286104250617408E-2</v>
      </c>
      <c r="I512" s="4">
        <f t="shared" si="276"/>
        <v>1.0703962123099924</v>
      </c>
      <c r="J512" s="5">
        <f t="shared" si="277"/>
        <v>126</v>
      </c>
      <c r="K512" s="4">
        <f t="shared" si="278"/>
        <v>1.0103997400064997</v>
      </c>
      <c r="L512" s="4">
        <f t="shared" si="279"/>
        <v>1.0131865736704446</v>
      </c>
      <c r="M512" s="4">
        <f t="shared" si="280"/>
        <v>1.0144658753709199</v>
      </c>
      <c r="N512" s="4">
        <f t="shared" si="281"/>
        <v>1.0828940432261467</v>
      </c>
      <c r="O512" s="4">
        <f t="shared" si="282"/>
        <v>1.0841512890982856</v>
      </c>
      <c r="P512" s="4">
        <f t="shared" si="283"/>
        <v>1.0857984017944764</v>
      </c>
      <c r="Q512" s="4">
        <f t="shared" si="284"/>
        <v>1.0501364138587117</v>
      </c>
      <c r="R512" s="5">
        <f t="shared" si="287"/>
        <v>0</v>
      </c>
      <c r="S512" s="3" t="str">
        <f t="shared" si="288"/>
        <v/>
      </c>
      <c r="T512" s="3" t="str">
        <f t="shared" si="289"/>
        <v/>
      </c>
      <c r="U512" s="5">
        <f t="shared" si="290"/>
        <v>0</v>
      </c>
      <c r="V512" s="3" t="str">
        <f t="shared" si="291"/>
        <v/>
      </c>
      <c r="W512" s="3" t="str">
        <f t="shared" si="292"/>
        <v/>
      </c>
      <c r="X512" s="5">
        <f t="shared" si="285"/>
        <v>0</v>
      </c>
      <c r="Y512" s="3" t="str">
        <f t="shared" si="293"/>
        <v/>
      </c>
      <c r="Z512" s="3" t="str">
        <f t="shared" si="294"/>
        <v/>
      </c>
      <c r="AA512" s="5" t="str">
        <f t="shared" si="286"/>
        <v>No action</v>
      </c>
      <c r="AB512" s="5" t="str">
        <f t="shared" si="311"/>
        <v xml:space="preserve"> </v>
      </c>
      <c r="AC512" s="5">
        <f t="shared" si="295"/>
        <v>0</v>
      </c>
      <c r="AD512" s="3" t="str">
        <f t="shared" si="296"/>
        <v/>
      </c>
      <c r="AE512" s="3" t="str">
        <f t="shared" si="297"/>
        <v/>
      </c>
      <c r="AF512" s="11">
        <f t="shared" si="298"/>
        <v>0</v>
      </c>
      <c r="AG512" s="3" t="str">
        <f t="shared" si="299"/>
        <v/>
      </c>
      <c r="AH512" s="3" t="str">
        <f t="shared" si="300"/>
        <v/>
      </c>
      <c r="AI512" s="11">
        <f t="shared" si="301"/>
        <v>0</v>
      </c>
      <c r="AJ512" s="11" t="str">
        <f t="shared" si="302"/>
        <v/>
      </c>
      <c r="AK512" s="11" t="str">
        <f t="shared" si="303"/>
        <v/>
      </c>
      <c r="AL512" s="11">
        <f t="shared" si="304"/>
        <v>0</v>
      </c>
      <c r="AM512" s="11" t="str">
        <f t="shared" si="305"/>
        <v/>
      </c>
      <c r="AN512" s="11" t="str">
        <f t="shared" si="306"/>
        <v/>
      </c>
      <c r="AO512" s="4">
        <f t="shared" si="307"/>
        <v>1.0596922501868924</v>
      </c>
      <c r="AP512" s="169"/>
      <c r="AQ512" s="170">
        <f t="shared" si="308"/>
        <v>0</v>
      </c>
      <c r="AR512" s="170">
        <f t="shared" si="273"/>
        <v>0</v>
      </c>
      <c r="AS512" s="7"/>
      <c r="AT512" s="4">
        <f t="shared" si="309"/>
        <v>1.0811001744330924</v>
      </c>
      <c r="AU512" s="4"/>
      <c r="AV512" s="5">
        <f t="shared" si="310"/>
        <v>0</v>
      </c>
      <c r="AW512" s="11">
        <f t="shared" si="312"/>
        <v>0</v>
      </c>
    </row>
    <row r="513" spans="5:49" x14ac:dyDescent="0.25">
      <c r="E513" s="3">
        <v>82.1</v>
      </c>
      <c r="F513" s="3">
        <v>76.930000000000007</v>
      </c>
      <c r="G513" s="13">
        <f t="shared" si="274"/>
        <v>5.4727646454264978E-2</v>
      </c>
      <c r="H513" s="13">
        <f t="shared" si="275"/>
        <v>5.6150466776496488E-2</v>
      </c>
      <c r="I513" s="4">
        <f t="shared" si="276"/>
        <v>1.0672039516443519</v>
      </c>
      <c r="J513" s="5">
        <f t="shared" si="277"/>
        <v>174</v>
      </c>
      <c r="K513" s="4">
        <f t="shared" si="278"/>
        <v>1.0103997400064997</v>
      </c>
      <c r="L513" s="4">
        <f t="shared" si="279"/>
        <v>1.0131865736704446</v>
      </c>
      <c r="M513" s="4">
        <f t="shared" si="280"/>
        <v>1.0144658753709199</v>
      </c>
      <c r="N513" s="4">
        <f t="shared" si="281"/>
        <v>1.0828940432261467</v>
      </c>
      <c r="O513" s="4">
        <f t="shared" si="282"/>
        <v>1.0841512890982856</v>
      </c>
      <c r="P513" s="4">
        <f t="shared" si="283"/>
        <v>1.0857984017944764</v>
      </c>
      <c r="Q513" s="4">
        <f t="shared" si="284"/>
        <v>1.0501364138587117</v>
      </c>
      <c r="R513" s="5">
        <f t="shared" si="287"/>
        <v>0</v>
      </c>
      <c r="S513" s="3" t="str">
        <f t="shared" si="288"/>
        <v/>
      </c>
      <c r="T513" s="3" t="str">
        <f t="shared" si="289"/>
        <v/>
      </c>
      <c r="U513" s="5">
        <f t="shared" si="290"/>
        <v>0</v>
      </c>
      <c r="V513" s="3" t="str">
        <f t="shared" si="291"/>
        <v/>
      </c>
      <c r="W513" s="3" t="str">
        <f t="shared" si="292"/>
        <v/>
      </c>
      <c r="X513" s="5">
        <f t="shared" si="285"/>
        <v>0</v>
      </c>
      <c r="Y513" s="3" t="str">
        <f t="shared" si="293"/>
        <v/>
      </c>
      <c r="Z513" s="3" t="str">
        <f t="shared" si="294"/>
        <v/>
      </c>
      <c r="AA513" s="5" t="str">
        <f t="shared" si="286"/>
        <v>No action</v>
      </c>
      <c r="AB513" s="5" t="str">
        <f t="shared" si="311"/>
        <v xml:space="preserve"> </v>
      </c>
      <c r="AC513" s="5">
        <f t="shared" si="295"/>
        <v>0</v>
      </c>
      <c r="AD513" s="3" t="str">
        <f t="shared" si="296"/>
        <v/>
      </c>
      <c r="AE513" s="3" t="str">
        <f t="shared" si="297"/>
        <v/>
      </c>
      <c r="AF513" s="11">
        <f t="shared" si="298"/>
        <v>0</v>
      </c>
      <c r="AG513" s="3" t="str">
        <f t="shared" si="299"/>
        <v/>
      </c>
      <c r="AH513" s="3" t="str">
        <f t="shared" si="300"/>
        <v/>
      </c>
      <c r="AI513" s="11">
        <f t="shared" si="301"/>
        <v>0</v>
      </c>
      <c r="AJ513" s="11" t="str">
        <f t="shared" si="302"/>
        <v/>
      </c>
      <c r="AK513" s="11" t="str">
        <f t="shared" si="303"/>
        <v/>
      </c>
      <c r="AL513" s="11">
        <f t="shared" si="304"/>
        <v>0</v>
      </c>
      <c r="AM513" s="11" t="str">
        <f t="shared" si="305"/>
        <v/>
      </c>
      <c r="AN513" s="11" t="str">
        <f t="shared" si="306"/>
        <v/>
      </c>
      <c r="AO513" s="4">
        <f t="shared" si="307"/>
        <v>1.0565319121279084</v>
      </c>
      <c r="AP513" s="169"/>
      <c r="AQ513" s="170">
        <f t="shared" si="308"/>
        <v>0</v>
      </c>
      <c r="AR513" s="170">
        <f t="shared" si="273"/>
        <v>0</v>
      </c>
      <c r="AS513" s="7"/>
      <c r="AT513" s="4">
        <f t="shared" si="309"/>
        <v>1.0778759911607954</v>
      </c>
      <c r="AU513" s="4"/>
      <c r="AV513" s="5">
        <f t="shared" si="310"/>
        <v>0</v>
      </c>
      <c r="AW513" s="11">
        <f t="shared" si="312"/>
        <v>0</v>
      </c>
    </row>
    <row r="514" spans="5:49" x14ac:dyDescent="0.25">
      <c r="E514" s="3">
        <v>77.84</v>
      </c>
      <c r="F514" s="3">
        <v>72.84</v>
      </c>
      <c r="G514" s="13">
        <f t="shared" si="274"/>
        <v>-1.080188079806832E-2</v>
      </c>
      <c r="H514" s="13">
        <f t="shared" si="275"/>
        <v>-1.1266458531288159E-2</v>
      </c>
      <c r="I514" s="4">
        <f t="shared" si="276"/>
        <v>1.0686436024162549</v>
      </c>
      <c r="J514" s="5">
        <f t="shared" si="277"/>
        <v>151</v>
      </c>
      <c r="K514" s="4">
        <f t="shared" si="278"/>
        <v>1.0103997400064997</v>
      </c>
      <c r="L514" s="4">
        <f t="shared" si="279"/>
        <v>1.0131865736704446</v>
      </c>
      <c r="M514" s="4">
        <f t="shared" si="280"/>
        <v>1.0144658753709199</v>
      </c>
      <c r="N514" s="4">
        <f t="shared" si="281"/>
        <v>1.0828940432261467</v>
      </c>
      <c r="O514" s="4">
        <f t="shared" si="282"/>
        <v>1.0841512890982856</v>
      </c>
      <c r="P514" s="4">
        <f t="shared" si="283"/>
        <v>1.0857984017944764</v>
      </c>
      <c r="Q514" s="4">
        <f t="shared" si="284"/>
        <v>1.0501364138587117</v>
      </c>
      <c r="R514" s="5">
        <f t="shared" si="287"/>
        <v>0</v>
      </c>
      <c r="S514" s="3" t="str">
        <f t="shared" si="288"/>
        <v/>
      </c>
      <c r="T514" s="3" t="str">
        <f t="shared" si="289"/>
        <v/>
      </c>
      <c r="U514" s="5">
        <f t="shared" si="290"/>
        <v>0</v>
      </c>
      <c r="V514" s="3" t="str">
        <f t="shared" si="291"/>
        <v/>
      </c>
      <c r="W514" s="3" t="str">
        <f t="shared" si="292"/>
        <v/>
      </c>
      <c r="X514" s="5">
        <f t="shared" si="285"/>
        <v>0</v>
      </c>
      <c r="Y514" s="3" t="str">
        <f t="shared" si="293"/>
        <v/>
      </c>
      <c r="Z514" s="3" t="str">
        <f t="shared" si="294"/>
        <v/>
      </c>
      <c r="AA514" s="5" t="str">
        <f t="shared" si="286"/>
        <v>No action</v>
      </c>
      <c r="AB514" s="5" t="str">
        <f t="shared" si="311"/>
        <v xml:space="preserve"> </v>
      </c>
      <c r="AC514" s="5">
        <f t="shared" si="295"/>
        <v>0</v>
      </c>
      <c r="AD514" s="3" t="str">
        <f t="shared" si="296"/>
        <v/>
      </c>
      <c r="AE514" s="3" t="str">
        <f t="shared" si="297"/>
        <v/>
      </c>
      <c r="AF514" s="11">
        <f t="shared" si="298"/>
        <v>0</v>
      </c>
      <c r="AG514" s="3" t="str">
        <f t="shared" si="299"/>
        <v/>
      </c>
      <c r="AH514" s="3" t="str">
        <f t="shared" si="300"/>
        <v/>
      </c>
      <c r="AI514" s="11">
        <f t="shared" si="301"/>
        <v>0</v>
      </c>
      <c r="AJ514" s="11" t="str">
        <f t="shared" si="302"/>
        <v/>
      </c>
      <c r="AK514" s="11" t="str">
        <f t="shared" si="303"/>
        <v/>
      </c>
      <c r="AL514" s="11">
        <f t="shared" si="304"/>
        <v>0</v>
      </c>
      <c r="AM514" s="11" t="str">
        <f t="shared" si="305"/>
        <v/>
      </c>
      <c r="AN514" s="11" t="str">
        <f t="shared" si="306"/>
        <v/>
      </c>
      <c r="AO514" s="4">
        <f t="shared" si="307"/>
        <v>1.0579571663920924</v>
      </c>
      <c r="AP514" s="169"/>
      <c r="AQ514" s="170">
        <f t="shared" si="308"/>
        <v>0</v>
      </c>
      <c r="AR514" s="170">
        <f t="shared" si="273"/>
        <v>0</v>
      </c>
      <c r="AS514" s="7"/>
      <c r="AT514" s="4">
        <f t="shared" si="309"/>
        <v>1.0793300384404174</v>
      </c>
      <c r="AU514" s="4"/>
      <c r="AV514" s="5">
        <f t="shared" si="310"/>
        <v>0</v>
      </c>
      <c r="AW514" s="11">
        <f t="shared" si="312"/>
        <v>0</v>
      </c>
    </row>
    <row r="515" spans="5:49" x14ac:dyDescent="0.25">
      <c r="E515" s="3">
        <v>78.69</v>
      </c>
      <c r="F515" s="3">
        <v>73.67</v>
      </c>
      <c r="G515" s="13">
        <f t="shared" si="274"/>
        <v>1.5273004963727299E-3</v>
      </c>
      <c r="H515" s="13">
        <f t="shared" si="275"/>
        <v>-1.355564592652736E-3</v>
      </c>
      <c r="I515" s="4">
        <f t="shared" si="276"/>
        <v>1.0681417130446587</v>
      </c>
      <c r="J515" s="5">
        <f t="shared" si="277"/>
        <v>155</v>
      </c>
      <c r="K515" s="4">
        <f t="shared" si="278"/>
        <v>1.0103997400064997</v>
      </c>
      <c r="L515" s="4">
        <f t="shared" si="279"/>
        <v>1.0131865736704446</v>
      </c>
      <c r="M515" s="4">
        <f t="shared" si="280"/>
        <v>1.0144658753709199</v>
      </c>
      <c r="N515" s="4">
        <f t="shared" si="281"/>
        <v>1.0828940432261467</v>
      </c>
      <c r="O515" s="4">
        <f t="shared" si="282"/>
        <v>1.0841512890982856</v>
      </c>
      <c r="P515" s="4">
        <f t="shared" si="283"/>
        <v>1.0857984017944764</v>
      </c>
      <c r="Q515" s="4">
        <f t="shared" si="284"/>
        <v>1.0501364138587117</v>
      </c>
      <c r="R515" s="5">
        <f t="shared" si="287"/>
        <v>0</v>
      </c>
      <c r="S515" s="3" t="str">
        <f t="shared" si="288"/>
        <v/>
      </c>
      <c r="T515" s="3" t="str">
        <f t="shared" si="289"/>
        <v/>
      </c>
      <c r="U515" s="5">
        <f t="shared" si="290"/>
        <v>0</v>
      </c>
      <c r="V515" s="3" t="str">
        <f t="shared" si="291"/>
        <v/>
      </c>
      <c r="W515" s="3" t="str">
        <f t="shared" si="292"/>
        <v/>
      </c>
      <c r="X515" s="5">
        <f t="shared" si="285"/>
        <v>0</v>
      </c>
      <c r="Y515" s="3" t="str">
        <f t="shared" si="293"/>
        <v/>
      </c>
      <c r="Z515" s="3" t="str">
        <f t="shared" si="294"/>
        <v/>
      </c>
      <c r="AA515" s="5" t="str">
        <f t="shared" si="286"/>
        <v>No action</v>
      </c>
      <c r="AB515" s="5" t="str">
        <f t="shared" si="311"/>
        <v xml:space="preserve"> </v>
      </c>
      <c r="AC515" s="5">
        <f t="shared" si="295"/>
        <v>0</v>
      </c>
      <c r="AD515" s="3" t="str">
        <f t="shared" si="296"/>
        <v/>
      </c>
      <c r="AE515" s="3" t="str">
        <f t="shared" si="297"/>
        <v/>
      </c>
      <c r="AF515" s="11">
        <f t="shared" si="298"/>
        <v>0</v>
      </c>
      <c r="AG515" s="3" t="str">
        <f t="shared" si="299"/>
        <v/>
      </c>
      <c r="AH515" s="3" t="str">
        <f t="shared" si="300"/>
        <v/>
      </c>
      <c r="AI515" s="11">
        <f t="shared" si="301"/>
        <v>0</v>
      </c>
      <c r="AJ515" s="11" t="str">
        <f t="shared" si="302"/>
        <v/>
      </c>
      <c r="AK515" s="11" t="str">
        <f t="shared" si="303"/>
        <v/>
      </c>
      <c r="AL515" s="11">
        <f t="shared" si="304"/>
        <v>0</v>
      </c>
      <c r="AM515" s="11" t="str">
        <f t="shared" si="305"/>
        <v/>
      </c>
      <c r="AN515" s="11" t="str">
        <f t="shared" si="306"/>
        <v/>
      </c>
      <c r="AO515" s="4">
        <f t="shared" si="307"/>
        <v>1.0574602959142121</v>
      </c>
      <c r="AP515" s="169"/>
      <c r="AQ515" s="170">
        <f t="shared" si="308"/>
        <v>0</v>
      </c>
      <c r="AR515" s="170">
        <f t="shared" si="273"/>
        <v>0</v>
      </c>
      <c r="AS515" s="7"/>
      <c r="AT515" s="4">
        <f t="shared" si="309"/>
        <v>1.0788231301751052</v>
      </c>
      <c r="AU515" s="4"/>
      <c r="AV515" s="5">
        <f t="shared" si="310"/>
        <v>0</v>
      </c>
      <c r="AW515" s="11">
        <f t="shared" si="312"/>
        <v>0</v>
      </c>
    </row>
    <row r="516" spans="5:49" x14ac:dyDescent="0.25">
      <c r="E516" s="3">
        <v>78.569999999999993</v>
      </c>
      <c r="F516" s="3">
        <v>73.77</v>
      </c>
      <c r="G516" s="13">
        <f t="shared" si="274"/>
        <v>-1.3559322033898424E-2</v>
      </c>
      <c r="H516" s="13">
        <f t="shared" si="275"/>
        <v>-1.1523516012327484E-2</v>
      </c>
      <c r="I516" s="4">
        <f t="shared" si="276"/>
        <v>1.0650671004473362</v>
      </c>
      <c r="J516" s="5">
        <f t="shared" si="277"/>
        <v>210</v>
      </c>
      <c r="K516" s="4">
        <f t="shared" si="278"/>
        <v>1.0103997400064997</v>
      </c>
      <c r="L516" s="4">
        <f t="shared" si="279"/>
        <v>1.0131865736704446</v>
      </c>
      <c r="M516" s="4">
        <f t="shared" si="280"/>
        <v>1.0144658753709199</v>
      </c>
      <c r="N516" s="4">
        <f t="shared" si="281"/>
        <v>1.0828940432261467</v>
      </c>
      <c r="O516" s="4">
        <f t="shared" si="282"/>
        <v>1.0841512890982856</v>
      </c>
      <c r="P516" s="4">
        <f t="shared" si="283"/>
        <v>1.0857984017944764</v>
      </c>
      <c r="Q516" s="4">
        <f t="shared" si="284"/>
        <v>1.0501364138587117</v>
      </c>
      <c r="R516" s="5">
        <f t="shared" si="287"/>
        <v>0</v>
      </c>
      <c r="S516" s="3" t="str">
        <f t="shared" si="288"/>
        <v/>
      </c>
      <c r="T516" s="3" t="str">
        <f t="shared" si="289"/>
        <v/>
      </c>
      <c r="U516" s="5">
        <f t="shared" si="290"/>
        <v>0</v>
      </c>
      <c r="V516" s="3" t="str">
        <f t="shared" si="291"/>
        <v/>
      </c>
      <c r="W516" s="3" t="str">
        <f t="shared" si="292"/>
        <v/>
      </c>
      <c r="X516" s="5">
        <f t="shared" si="285"/>
        <v>0</v>
      </c>
      <c r="Y516" s="3" t="str">
        <f t="shared" si="293"/>
        <v/>
      </c>
      <c r="Z516" s="3" t="str">
        <f t="shared" si="294"/>
        <v/>
      </c>
      <c r="AA516" s="5" t="str">
        <f t="shared" si="286"/>
        <v>No action</v>
      </c>
      <c r="AB516" s="5" t="str">
        <f t="shared" si="311"/>
        <v xml:space="preserve"> </v>
      </c>
      <c r="AC516" s="5">
        <f t="shared" si="295"/>
        <v>0</v>
      </c>
      <c r="AD516" s="3" t="str">
        <f t="shared" si="296"/>
        <v/>
      </c>
      <c r="AE516" s="3" t="str">
        <f t="shared" si="297"/>
        <v/>
      </c>
      <c r="AF516" s="11">
        <f t="shared" si="298"/>
        <v>0</v>
      </c>
      <c r="AG516" s="3" t="str">
        <f t="shared" si="299"/>
        <v/>
      </c>
      <c r="AH516" s="3" t="str">
        <f t="shared" si="300"/>
        <v/>
      </c>
      <c r="AI516" s="11">
        <f t="shared" si="301"/>
        <v>0</v>
      </c>
      <c r="AJ516" s="11" t="str">
        <f t="shared" si="302"/>
        <v/>
      </c>
      <c r="AK516" s="11" t="str">
        <f t="shared" si="303"/>
        <v/>
      </c>
      <c r="AL516" s="11">
        <f t="shared" si="304"/>
        <v>0</v>
      </c>
      <c r="AM516" s="11" t="str">
        <f t="shared" si="305"/>
        <v/>
      </c>
      <c r="AN516" s="11" t="str">
        <f t="shared" si="306"/>
        <v/>
      </c>
      <c r="AO516" s="4">
        <f t="shared" si="307"/>
        <v>1.0544164294428628</v>
      </c>
      <c r="AP516" s="169"/>
      <c r="AQ516" s="170">
        <f t="shared" si="308"/>
        <v>0</v>
      </c>
      <c r="AR516" s="170">
        <f t="shared" si="273"/>
        <v>0</v>
      </c>
      <c r="AS516" s="7"/>
      <c r="AT516" s="4">
        <f t="shared" si="309"/>
        <v>1.0757177714518096</v>
      </c>
      <c r="AU516" s="4"/>
      <c r="AV516" s="5">
        <f t="shared" si="310"/>
        <v>0</v>
      </c>
      <c r="AW516" s="11">
        <f t="shared" si="312"/>
        <v>0</v>
      </c>
    </row>
    <row r="517" spans="5:49" x14ac:dyDescent="0.25">
      <c r="E517" s="3">
        <v>79.650000000000006</v>
      </c>
      <c r="F517" s="3">
        <v>74.63</v>
      </c>
      <c r="G517" s="13">
        <f t="shared" si="274"/>
        <v>-5.6179775280897903E-3</v>
      </c>
      <c r="H517" s="13">
        <f t="shared" si="275"/>
        <v>-6.5228966986157211E-3</v>
      </c>
      <c r="I517" s="4">
        <f t="shared" si="276"/>
        <v>1.0672651748626558</v>
      </c>
      <c r="J517" s="5">
        <f t="shared" si="277"/>
        <v>173</v>
      </c>
      <c r="K517" s="4">
        <f t="shared" si="278"/>
        <v>1.0103997400064997</v>
      </c>
      <c r="L517" s="4">
        <f t="shared" si="279"/>
        <v>1.0131865736704446</v>
      </c>
      <c r="M517" s="4">
        <f t="shared" si="280"/>
        <v>1.0144658753709199</v>
      </c>
      <c r="N517" s="4">
        <f t="shared" si="281"/>
        <v>1.0828940432261467</v>
      </c>
      <c r="O517" s="4">
        <f t="shared" si="282"/>
        <v>1.0841512890982856</v>
      </c>
      <c r="P517" s="4">
        <f t="shared" si="283"/>
        <v>1.0857984017944764</v>
      </c>
      <c r="Q517" s="4">
        <f t="shared" si="284"/>
        <v>1.0501364138587117</v>
      </c>
      <c r="R517" s="5">
        <f t="shared" si="287"/>
        <v>0</v>
      </c>
      <c r="S517" s="3" t="str">
        <f t="shared" si="288"/>
        <v/>
      </c>
      <c r="T517" s="3" t="str">
        <f t="shared" si="289"/>
        <v/>
      </c>
      <c r="U517" s="5">
        <f t="shared" si="290"/>
        <v>0</v>
      </c>
      <c r="V517" s="3" t="str">
        <f t="shared" si="291"/>
        <v/>
      </c>
      <c r="W517" s="3" t="str">
        <f t="shared" si="292"/>
        <v/>
      </c>
      <c r="X517" s="5">
        <f t="shared" si="285"/>
        <v>0</v>
      </c>
      <c r="Y517" s="3" t="str">
        <f t="shared" si="293"/>
        <v/>
      </c>
      <c r="Z517" s="3" t="str">
        <f t="shared" si="294"/>
        <v/>
      </c>
      <c r="AA517" s="5" t="str">
        <f t="shared" si="286"/>
        <v>No action</v>
      </c>
      <c r="AB517" s="5" t="str">
        <f t="shared" si="311"/>
        <v xml:space="preserve"> </v>
      </c>
      <c r="AC517" s="5">
        <f t="shared" si="295"/>
        <v>0</v>
      </c>
      <c r="AD517" s="3" t="str">
        <f t="shared" si="296"/>
        <v/>
      </c>
      <c r="AE517" s="3" t="str">
        <f t="shared" si="297"/>
        <v/>
      </c>
      <c r="AF517" s="11">
        <f t="shared" si="298"/>
        <v>0</v>
      </c>
      <c r="AG517" s="3" t="str">
        <f t="shared" si="299"/>
        <v/>
      </c>
      <c r="AH517" s="3" t="str">
        <f t="shared" si="300"/>
        <v/>
      </c>
      <c r="AI517" s="11">
        <f t="shared" si="301"/>
        <v>0</v>
      </c>
      <c r="AJ517" s="11" t="str">
        <f t="shared" si="302"/>
        <v/>
      </c>
      <c r="AK517" s="11" t="str">
        <f t="shared" si="303"/>
        <v/>
      </c>
      <c r="AL517" s="11">
        <f t="shared" si="304"/>
        <v>0</v>
      </c>
      <c r="AM517" s="11" t="str">
        <f t="shared" si="305"/>
        <v/>
      </c>
      <c r="AN517" s="11" t="str">
        <f t="shared" si="306"/>
        <v/>
      </c>
      <c r="AO517" s="4">
        <f t="shared" si="307"/>
        <v>1.0565925231140292</v>
      </c>
      <c r="AP517" s="169"/>
      <c r="AQ517" s="170">
        <f t="shared" si="308"/>
        <v>0</v>
      </c>
      <c r="AR517" s="170">
        <f t="shared" si="273"/>
        <v>0</v>
      </c>
      <c r="AS517" s="7"/>
      <c r="AT517" s="4">
        <f t="shared" si="309"/>
        <v>1.0779378266112825</v>
      </c>
      <c r="AU517" s="4"/>
      <c r="AV517" s="5">
        <f t="shared" si="310"/>
        <v>0</v>
      </c>
      <c r="AW517" s="11">
        <f t="shared" si="312"/>
        <v>0</v>
      </c>
    </row>
    <row r="518" spans="5:49" x14ac:dyDescent="0.25">
      <c r="E518" s="3">
        <v>80.099999999999994</v>
      </c>
      <c r="F518" s="3">
        <v>75.12</v>
      </c>
      <c r="G518" s="13">
        <f t="shared" si="274"/>
        <v>-3.1087456150961756E-2</v>
      </c>
      <c r="H518" s="13">
        <f t="shared" si="275"/>
        <v>-2.9582741247900723E-2</v>
      </c>
      <c r="I518" s="4">
        <f t="shared" si="276"/>
        <v>1.0662939297124598</v>
      </c>
      <c r="J518" s="5">
        <f t="shared" si="277"/>
        <v>190</v>
      </c>
      <c r="K518" s="4">
        <f t="shared" si="278"/>
        <v>1.0103997400064997</v>
      </c>
      <c r="L518" s="4">
        <f t="shared" si="279"/>
        <v>1.0131865736704446</v>
      </c>
      <c r="M518" s="4">
        <f t="shared" si="280"/>
        <v>1.0144658753709199</v>
      </c>
      <c r="N518" s="4">
        <f t="shared" si="281"/>
        <v>1.0828940432261467</v>
      </c>
      <c r="O518" s="4">
        <f t="shared" si="282"/>
        <v>1.0841512890982856</v>
      </c>
      <c r="P518" s="4">
        <f t="shared" si="283"/>
        <v>1.0857984017944764</v>
      </c>
      <c r="Q518" s="4">
        <f t="shared" si="284"/>
        <v>1.0501364138587117</v>
      </c>
      <c r="R518" s="5">
        <f t="shared" si="287"/>
        <v>0</v>
      </c>
      <c r="S518" s="3" t="str">
        <f t="shared" si="288"/>
        <v/>
      </c>
      <c r="T518" s="3" t="str">
        <f t="shared" si="289"/>
        <v/>
      </c>
      <c r="U518" s="5">
        <f t="shared" si="290"/>
        <v>0</v>
      </c>
      <c r="V518" s="3" t="str">
        <f t="shared" si="291"/>
        <v/>
      </c>
      <c r="W518" s="3" t="str">
        <f t="shared" si="292"/>
        <v/>
      </c>
      <c r="X518" s="5">
        <f t="shared" si="285"/>
        <v>0</v>
      </c>
      <c r="Y518" s="3" t="str">
        <f t="shared" si="293"/>
        <v/>
      </c>
      <c r="Z518" s="3" t="str">
        <f t="shared" si="294"/>
        <v/>
      </c>
      <c r="AA518" s="5" t="str">
        <f t="shared" si="286"/>
        <v>No action</v>
      </c>
      <c r="AB518" s="5" t="str">
        <f t="shared" si="311"/>
        <v xml:space="preserve"> </v>
      </c>
      <c r="AC518" s="5">
        <f t="shared" si="295"/>
        <v>0</v>
      </c>
      <c r="AD518" s="3" t="str">
        <f t="shared" si="296"/>
        <v/>
      </c>
      <c r="AE518" s="3" t="str">
        <f t="shared" si="297"/>
        <v/>
      </c>
      <c r="AF518" s="11">
        <f t="shared" si="298"/>
        <v>0</v>
      </c>
      <c r="AG518" s="3" t="str">
        <f t="shared" si="299"/>
        <v/>
      </c>
      <c r="AH518" s="3" t="str">
        <f t="shared" si="300"/>
        <v/>
      </c>
      <c r="AI518" s="11">
        <f t="shared" si="301"/>
        <v>0</v>
      </c>
      <c r="AJ518" s="11" t="str">
        <f t="shared" si="302"/>
        <v/>
      </c>
      <c r="AK518" s="11" t="str">
        <f t="shared" si="303"/>
        <v/>
      </c>
      <c r="AL518" s="11">
        <f t="shared" si="304"/>
        <v>0</v>
      </c>
      <c r="AM518" s="11" t="str">
        <f t="shared" si="305"/>
        <v/>
      </c>
      <c r="AN518" s="11" t="str">
        <f t="shared" si="306"/>
        <v/>
      </c>
      <c r="AO518" s="4">
        <f t="shared" si="307"/>
        <v>1.0556309904153351</v>
      </c>
      <c r="AP518" s="169"/>
      <c r="AQ518" s="170">
        <f t="shared" si="308"/>
        <v>0</v>
      </c>
      <c r="AR518" s="170">
        <f t="shared" ref="AR518:AR581" si="313">IF(AND(I519 &lt; AP518, I518 &gt;=AP518), 1, IF(AND(I519 &gt;= AP518, I518 &lt; AP518), 1, 0))</f>
        <v>0</v>
      </c>
      <c r="AS518" s="7"/>
      <c r="AT518" s="4">
        <f t="shared" si="309"/>
        <v>1.0769568690095845</v>
      </c>
      <c r="AU518" s="4"/>
      <c r="AV518" s="5">
        <f t="shared" si="310"/>
        <v>0</v>
      </c>
      <c r="AW518" s="11">
        <f t="shared" si="312"/>
        <v>0</v>
      </c>
    </row>
    <row r="519" spans="5:49" x14ac:dyDescent="0.25">
      <c r="E519" s="3">
        <v>82.67</v>
      </c>
      <c r="F519" s="3">
        <v>77.41</v>
      </c>
      <c r="G519" s="13">
        <f t="shared" si="274"/>
        <v>-1.6184695941925509E-2</v>
      </c>
      <c r="H519" s="13">
        <f t="shared" si="275"/>
        <v>-1.2501594591146858E-2</v>
      </c>
      <c r="I519" s="4">
        <f t="shared" si="276"/>
        <v>1.0679498772768377</v>
      </c>
      <c r="J519" s="5">
        <f t="shared" si="277"/>
        <v>158</v>
      </c>
      <c r="K519" s="4">
        <f t="shared" si="278"/>
        <v>1.0103997400064997</v>
      </c>
      <c r="L519" s="4">
        <f t="shared" si="279"/>
        <v>1.0131865736704446</v>
      </c>
      <c r="M519" s="4">
        <f t="shared" si="280"/>
        <v>1.0144658753709199</v>
      </c>
      <c r="N519" s="4">
        <f t="shared" si="281"/>
        <v>1.0828940432261467</v>
      </c>
      <c r="O519" s="4">
        <f t="shared" si="282"/>
        <v>1.0841512890982856</v>
      </c>
      <c r="P519" s="4">
        <f t="shared" si="283"/>
        <v>1.0857984017944764</v>
      </c>
      <c r="Q519" s="4">
        <f t="shared" si="284"/>
        <v>1.0501364138587117</v>
      </c>
      <c r="R519" s="5">
        <f t="shared" si="287"/>
        <v>0</v>
      </c>
      <c r="S519" s="3" t="str">
        <f t="shared" si="288"/>
        <v/>
      </c>
      <c r="T519" s="3" t="str">
        <f t="shared" si="289"/>
        <v/>
      </c>
      <c r="U519" s="5">
        <f t="shared" si="290"/>
        <v>0</v>
      </c>
      <c r="V519" s="3" t="str">
        <f t="shared" si="291"/>
        <v/>
      </c>
      <c r="W519" s="3" t="str">
        <f t="shared" si="292"/>
        <v/>
      </c>
      <c r="X519" s="5">
        <f t="shared" si="285"/>
        <v>0</v>
      </c>
      <c r="Y519" s="3" t="str">
        <f t="shared" si="293"/>
        <v/>
      </c>
      <c r="Z519" s="3" t="str">
        <f t="shared" si="294"/>
        <v/>
      </c>
      <c r="AA519" s="5" t="str">
        <f t="shared" si="286"/>
        <v>No action</v>
      </c>
      <c r="AB519" s="5" t="str">
        <f t="shared" si="311"/>
        <v xml:space="preserve"> </v>
      </c>
      <c r="AC519" s="5">
        <f t="shared" si="295"/>
        <v>0</v>
      </c>
      <c r="AD519" s="3" t="str">
        <f t="shared" si="296"/>
        <v/>
      </c>
      <c r="AE519" s="3" t="str">
        <f t="shared" si="297"/>
        <v/>
      </c>
      <c r="AF519" s="11">
        <f t="shared" si="298"/>
        <v>0</v>
      </c>
      <c r="AG519" s="3" t="str">
        <f t="shared" si="299"/>
        <v/>
      </c>
      <c r="AH519" s="3" t="str">
        <f t="shared" si="300"/>
        <v/>
      </c>
      <c r="AI519" s="11">
        <f t="shared" si="301"/>
        <v>0</v>
      </c>
      <c r="AJ519" s="11" t="str">
        <f t="shared" si="302"/>
        <v/>
      </c>
      <c r="AK519" s="11" t="str">
        <f t="shared" si="303"/>
        <v/>
      </c>
      <c r="AL519" s="11">
        <f t="shared" si="304"/>
        <v>0</v>
      </c>
      <c r="AM519" s="11" t="str">
        <f t="shared" si="305"/>
        <v/>
      </c>
      <c r="AN519" s="11" t="str">
        <f t="shared" si="306"/>
        <v/>
      </c>
      <c r="AO519" s="4">
        <f t="shared" si="307"/>
        <v>1.0572703785040694</v>
      </c>
      <c r="AP519" s="169"/>
      <c r="AQ519" s="170">
        <f t="shared" si="308"/>
        <v>0</v>
      </c>
      <c r="AR519" s="170">
        <f t="shared" si="313"/>
        <v>0</v>
      </c>
      <c r="AS519" s="7"/>
      <c r="AT519" s="4">
        <f t="shared" si="309"/>
        <v>1.078629376049606</v>
      </c>
      <c r="AU519" s="4"/>
      <c r="AV519" s="5">
        <f t="shared" si="310"/>
        <v>0</v>
      </c>
      <c r="AW519" s="11">
        <f t="shared" si="312"/>
        <v>0</v>
      </c>
    </row>
    <row r="520" spans="5:49" x14ac:dyDescent="0.25">
      <c r="E520" s="3">
        <v>84.03</v>
      </c>
      <c r="F520" s="3">
        <v>78.39</v>
      </c>
      <c r="G520" s="13">
        <f t="shared" si="274"/>
        <v>-1.4657598499061897E-2</v>
      </c>
      <c r="H520" s="13">
        <f t="shared" si="275"/>
        <v>-1.8407212622088664E-2</v>
      </c>
      <c r="I520" s="4">
        <f t="shared" si="276"/>
        <v>1.0719479525449676</v>
      </c>
      <c r="J520" s="5">
        <f t="shared" si="277"/>
        <v>103</v>
      </c>
      <c r="K520" s="4">
        <f t="shared" si="278"/>
        <v>1.0103997400064997</v>
      </c>
      <c r="L520" s="4">
        <f t="shared" si="279"/>
        <v>1.0131865736704446</v>
      </c>
      <c r="M520" s="4">
        <f t="shared" si="280"/>
        <v>1.0144658753709199</v>
      </c>
      <c r="N520" s="4">
        <f t="shared" si="281"/>
        <v>1.0828940432261467</v>
      </c>
      <c r="O520" s="4">
        <f t="shared" si="282"/>
        <v>1.0841512890982856</v>
      </c>
      <c r="P520" s="4">
        <f t="shared" si="283"/>
        <v>1.0857984017944764</v>
      </c>
      <c r="Q520" s="4">
        <f t="shared" si="284"/>
        <v>1.0501364138587117</v>
      </c>
      <c r="R520" s="5">
        <f t="shared" si="287"/>
        <v>0</v>
      </c>
      <c r="S520" s="3" t="str">
        <f t="shared" si="288"/>
        <v/>
      </c>
      <c r="T520" s="3" t="str">
        <f t="shared" si="289"/>
        <v/>
      </c>
      <c r="U520" s="5">
        <f t="shared" si="290"/>
        <v>0</v>
      </c>
      <c r="V520" s="3" t="str">
        <f t="shared" si="291"/>
        <v/>
      </c>
      <c r="W520" s="3" t="str">
        <f t="shared" si="292"/>
        <v/>
      </c>
      <c r="X520" s="5">
        <f t="shared" si="285"/>
        <v>0</v>
      </c>
      <c r="Y520" s="3" t="str">
        <f t="shared" si="293"/>
        <v/>
      </c>
      <c r="Z520" s="3" t="str">
        <f t="shared" si="294"/>
        <v/>
      </c>
      <c r="AA520" s="5" t="str">
        <f t="shared" si="286"/>
        <v>No action</v>
      </c>
      <c r="AB520" s="5" t="str">
        <f t="shared" si="311"/>
        <v xml:space="preserve"> </v>
      </c>
      <c r="AC520" s="5">
        <f t="shared" si="295"/>
        <v>0</v>
      </c>
      <c r="AD520" s="3" t="str">
        <f t="shared" si="296"/>
        <v/>
      </c>
      <c r="AE520" s="3" t="str">
        <f t="shared" si="297"/>
        <v/>
      </c>
      <c r="AF520" s="11">
        <f t="shared" si="298"/>
        <v>0</v>
      </c>
      <c r="AG520" s="3" t="str">
        <f t="shared" si="299"/>
        <v/>
      </c>
      <c r="AH520" s="3" t="str">
        <f t="shared" si="300"/>
        <v/>
      </c>
      <c r="AI520" s="11">
        <f t="shared" si="301"/>
        <v>0</v>
      </c>
      <c r="AJ520" s="11" t="str">
        <f t="shared" si="302"/>
        <v/>
      </c>
      <c r="AK520" s="11" t="str">
        <f t="shared" si="303"/>
        <v/>
      </c>
      <c r="AL520" s="11">
        <f t="shared" si="304"/>
        <v>0</v>
      </c>
      <c r="AM520" s="11" t="str">
        <f t="shared" si="305"/>
        <v/>
      </c>
      <c r="AN520" s="11" t="str">
        <f t="shared" si="306"/>
        <v/>
      </c>
      <c r="AO520" s="4">
        <f t="shared" si="307"/>
        <v>1.0612284730195178</v>
      </c>
      <c r="AP520" s="169"/>
      <c r="AQ520" s="170">
        <f t="shared" si="308"/>
        <v>0</v>
      </c>
      <c r="AR520" s="170">
        <f t="shared" si="313"/>
        <v>0</v>
      </c>
      <c r="AS520" s="7"/>
      <c r="AT520" s="4">
        <f t="shared" si="309"/>
        <v>1.0826674320704173</v>
      </c>
      <c r="AU520" s="4"/>
      <c r="AV520" s="5">
        <f t="shared" si="310"/>
        <v>0</v>
      </c>
      <c r="AW520" s="11">
        <f t="shared" si="312"/>
        <v>0</v>
      </c>
    </row>
    <row r="521" spans="5:49" x14ac:dyDescent="0.25">
      <c r="E521" s="3">
        <v>85.28</v>
      </c>
      <c r="F521" s="3">
        <v>79.86</v>
      </c>
      <c r="G521" s="13">
        <f t="shared" si="274"/>
        <v>-7.4487895716945918E-3</v>
      </c>
      <c r="H521" s="13">
        <f t="shared" si="275"/>
        <v>-3.9910202045398968E-3</v>
      </c>
      <c r="I521" s="4">
        <f t="shared" si="276"/>
        <v>1.0678687703481091</v>
      </c>
      <c r="J521" s="5">
        <f t="shared" si="277"/>
        <v>160</v>
      </c>
      <c r="K521" s="4">
        <f t="shared" si="278"/>
        <v>1.0103997400064997</v>
      </c>
      <c r="L521" s="4">
        <f t="shared" si="279"/>
        <v>1.0131865736704446</v>
      </c>
      <c r="M521" s="4">
        <f t="shared" si="280"/>
        <v>1.0144658753709199</v>
      </c>
      <c r="N521" s="4">
        <f t="shared" si="281"/>
        <v>1.0828940432261467</v>
      </c>
      <c r="O521" s="4">
        <f t="shared" si="282"/>
        <v>1.0841512890982856</v>
      </c>
      <c r="P521" s="4">
        <f t="shared" si="283"/>
        <v>1.0857984017944764</v>
      </c>
      <c r="Q521" s="4">
        <f t="shared" si="284"/>
        <v>1.0501364138587117</v>
      </c>
      <c r="R521" s="5">
        <f t="shared" si="287"/>
        <v>0</v>
      </c>
      <c r="S521" s="3" t="str">
        <f t="shared" si="288"/>
        <v/>
      </c>
      <c r="T521" s="3" t="str">
        <f t="shared" si="289"/>
        <v/>
      </c>
      <c r="U521" s="5">
        <f t="shared" si="290"/>
        <v>0</v>
      </c>
      <c r="V521" s="3" t="str">
        <f t="shared" si="291"/>
        <v/>
      </c>
      <c r="W521" s="3" t="str">
        <f t="shared" si="292"/>
        <v/>
      </c>
      <c r="X521" s="5">
        <f t="shared" si="285"/>
        <v>0</v>
      </c>
      <c r="Y521" s="3" t="str">
        <f t="shared" si="293"/>
        <v/>
      </c>
      <c r="Z521" s="3" t="str">
        <f t="shared" si="294"/>
        <v/>
      </c>
      <c r="AA521" s="5" t="str">
        <f t="shared" si="286"/>
        <v>No action</v>
      </c>
      <c r="AB521" s="5" t="str">
        <f t="shared" si="311"/>
        <v xml:space="preserve"> </v>
      </c>
      <c r="AC521" s="5">
        <f t="shared" si="295"/>
        <v>0</v>
      </c>
      <c r="AD521" s="3" t="str">
        <f t="shared" si="296"/>
        <v/>
      </c>
      <c r="AE521" s="3" t="str">
        <f t="shared" si="297"/>
        <v/>
      </c>
      <c r="AF521" s="11">
        <f t="shared" si="298"/>
        <v>0</v>
      </c>
      <c r="AG521" s="3" t="str">
        <f t="shared" si="299"/>
        <v/>
      </c>
      <c r="AH521" s="3" t="str">
        <f t="shared" si="300"/>
        <v/>
      </c>
      <c r="AI521" s="11">
        <f t="shared" si="301"/>
        <v>0</v>
      </c>
      <c r="AJ521" s="11" t="str">
        <f t="shared" si="302"/>
        <v/>
      </c>
      <c r="AK521" s="11" t="str">
        <f t="shared" si="303"/>
        <v/>
      </c>
      <c r="AL521" s="11">
        <f t="shared" si="304"/>
        <v>0</v>
      </c>
      <c r="AM521" s="11" t="str">
        <f t="shared" si="305"/>
        <v/>
      </c>
      <c r="AN521" s="11" t="str">
        <f t="shared" si="306"/>
        <v/>
      </c>
      <c r="AO521" s="4">
        <f t="shared" si="307"/>
        <v>1.0571900826446281</v>
      </c>
      <c r="AP521" s="169"/>
      <c r="AQ521" s="170">
        <f t="shared" si="308"/>
        <v>0</v>
      </c>
      <c r="AR521" s="170">
        <f t="shared" si="313"/>
        <v>0</v>
      </c>
      <c r="AS521" s="7"/>
      <c r="AT521" s="4">
        <f t="shared" si="309"/>
        <v>1.0785474580515901</v>
      </c>
      <c r="AU521" s="4"/>
      <c r="AV521" s="5">
        <f t="shared" si="310"/>
        <v>0</v>
      </c>
      <c r="AW521" s="11">
        <f t="shared" si="312"/>
        <v>0</v>
      </c>
    </row>
    <row r="522" spans="5:49" x14ac:dyDescent="0.25">
      <c r="E522" s="3">
        <v>85.92</v>
      </c>
      <c r="F522" s="3">
        <v>80.180000000000007</v>
      </c>
      <c r="G522" s="13">
        <f t="shared" ref="G522:G585" si="314">(E522/E523)-1</f>
        <v>1.1061426217933601E-2</v>
      </c>
      <c r="H522" s="13">
        <f t="shared" ref="H522:H585" si="315">(F522/F523)-1</f>
        <v>8.8072471061901858E-3</v>
      </c>
      <c r="I522" s="4">
        <f t="shared" ref="I522:I585" si="316">E522/F522</f>
        <v>1.0715889249189323</v>
      </c>
      <c r="J522" s="5">
        <f t="shared" ref="J522:J585" si="317">RANK(I522,$I$10:$I$867,0)</f>
        <v>109</v>
      </c>
      <c r="K522" s="4">
        <f t="shared" ref="K522:K585" si="318">$C$10</f>
        <v>1.0103997400064997</v>
      </c>
      <c r="L522" s="4">
        <f t="shared" ref="L522:L585" si="319">$C$11</f>
        <v>1.0131865736704446</v>
      </c>
      <c r="M522" s="4">
        <f t="shared" ref="M522:M585" si="320">$C$12</f>
        <v>1.0144658753709199</v>
      </c>
      <c r="N522" s="4">
        <f t="shared" ref="N522:N585" si="321">$C$13</f>
        <v>1.0828940432261467</v>
      </c>
      <c r="O522" s="4">
        <f t="shared" ref="O522:O585" si="322">$C$14</f>
        <v>1.0841512890982856</v>
      </c>
      <c r="P522" s="4">
        <f t="shared" ref="P522:P585" si="323">$C$15</f>
        <v>1.0857984017944764</v>
      </c>
      <c r="Q522" s="4">
        <f t="shared" ref="Q522:Q585" si="324">$J$5</f>
        <v>1.0501364138587117</v>
      </c>
      <c r="R522" s="5">
        <f t="shared" si="287"/>
        <v>0</v>
      </c>
      <c r="S522" s="3" t="str">
        <f t="shared" si="288"/>
        <v/>
      </c>
      <c r="T522" s="3" t="str">
        <f t="shared" si="289"/>
        <v/>
      </c>
      <c r="U522" s="5">
        <f t="shared" si="290"/>
        <v>0</v>
      </c>
      <c r="V522" s="3" t="str">
        <f t="shared" si="291"/>
        <v/>
      </c>
      <c r="W522" s="3" t="str">
        <f t="shared" si="292"/>
        <v/>
      </c>
      <c r="X522" s="5">
        <f t="shared" ref="X522:X585" si="325">IF(AND(I523 &gt; N522, I522 &lt;=N522), 1, IF(AND(I523 &lt;= N522, I522 &gt; N522), 1, 0))</f>
        <v>0</v>
      </c>
      <c r="Y522" s="3" t="str">
        <f t="shared" si="293"/>
        <v/>
      </c>
      <c r="Z522" s="3" t="str">
        <f t="shared" si="294"/>
        <v/>
      </c>
      <c r="AA522" s="5" t="str">
        <f t="shared" ref="AA522:AA585" si="326">IF(I522&gt;N522, "SELL BRENT, BUY WTI", IF(I522&lt;M522, "BUY BRENT, SELL WTI", "No action"))</f>
        <v>No action</v>
      </c>
      <c r="AB522" s="5" t="str">
        <f t="shared" si="311"/>
        <v xml:space="preserve"> </v>
      </c>
      <c r="AC522" s="5">
        <f t="shared" si="295"/>
        <v>0</v>
      </c>
      <c r="AD522" s="3" t="str">
        <f t="shared" si="296"/>
        <v/>
      </c>
      <c r="AE522" s="3" t="str">
        <f t="shared" si="297"/>
        <v/>
      </c>
      <c r="AF522" s="11">
        <f t="shared" si="298"/>
        <v>0</v>
      </c>
      <c r="AG522" s="3" t="str">
        <f t="shared" si="299"/>
        <v/>
      </c>
      <c r="AH522" s="3" t="str">
        <f t="shared" si="300"/>
        <v/>
      </c>
      <c r="AI522" s="11">
        <f t="shared" si="301"/>
        <v>0</v>
      </c>
      <c r="AJ522" s="11" t="str">
        <f t="shared" si="302"/>
        <v/>
      </c>
      <c r="AK522" s="11" t="str">
        <f t="shared" si="303"/>
        <v/>
      </c>
      <c r="AL522" s="11">
        <f t="shared" si="304"/>
        <v>0</v>
      </c>
      <c r="AM522" s="11" t="str">
        <f t="shared" si="305"/>
        <v/>
      </c>
      <c r="AN522" s="11" t="str">
        <f t="shared" si="306"/>
        <v/>
      </c>
      <c r="AO522" s="4">
        <f t="shared" si="307"/>
        <v>1.0608730356697429</v>
      </c>
      <c r="AP522" s="169"/>
      <c r="AQ522" s="170">
        <f t="shared" si="308"/>
        <v>0</v>
      </c>
      <c r="AR522" s="170">
        <f t="shared" si="313"/>
        <v>0</v>
      </c>
      <c r="AS522" s="7"/>
      <c r="AT522" s="4">
        <f t="shared" si="309"/>
        <v>1.0823048141681217</v>
      </c>
      <c r="AU522" s="4"/>
      <c r="AV522" s="5">
        <f t="shared" si="310"/>
        <v>0</v>
      </c>
      <c r="AW522" s="11">
        <f t="shared" si="312"/>
        <v>0</v>
      </c>
    </row>
    <row r="523" spans="5:49" x14ac:dyDescent="0.25">
      <c r="E523" s="3">
        <v>84.98</v>
      </c>
      <c r="F523" s="3">
        <v>79.48</v>
      </c>
      <c r="G523" s="13">
        <f t="shared" si="314"/>
        <v>-1.3695450324976655E-2</v>
      </c>
      <c r="H523" s="13">
        <f t="shared" si="315"/>
        <v>-1.4018111896786922E-2</v>
      </c>
      <c r="I523" s="4">
        <f t="shared" si="316"/>
        <v>1.0691997986914947</v>
      </c>
      <c r="J523" s="5">
        <f t="shared" si="317"/>
        <v>145</v>
      </c>
      <c r="K523" s="4">
        <f t="shared" si="318"/>
        <v>1.0103997400064997</v>
      </c>
      <c r="L523" s="4">
        <f t="shared" si="319"/>
        <v>1.0131865736704446</v>
      </c>
      <c r="M523" s="4">
        <f t="shared" si="320"/>
        <v>1.0144658753709199</v>
      </c>
      <c r="N523" s="4">
        <f t="shared" si="321"/>
        <v>1.0828940432261467</v>
      </c>
      <c r="O523" s="4">
        <f t="shared" si="322"/>
        <v>1.0841512890982856</v>
      </c>
      <c r="P523" s="4">
        <f t="shared" si="323"/>
        <v>1.0857984017944764</v>
      </c>
      <c r="Q523" s="4">
        <f t="shared" si="324"/>
        <v>1.0501364138587117</v>
      </c>
      <c r="R523" s="5">
        <f t="shared" ref="R523:R586" si="327">IF(AND(I524 &lt; M523, I523 &gt;=M523), 1, IF(AND(I524 &gt;= M523, I523 &lt; M523), 1, 0))</f>
        <v>0</v>
      </c>
      <c r="S523" s="3" t="str">
        <f t="shared" ref="S523:S586" si="328">IF(R523=1,E523,"")</f>
        <v/>
      </c>
      <c r="T523" s="3" t="str">
        <f t="shared" ref="T523:T586" si="329">IF(R523=1,F523,"")</f>
        <v/>
      </c>
      <c r="U523" s="5">
        <f t="shared" ref="U523:U586" si="330">IF(AND(I524 &lt; Q523, I523 &gt;=Q523), 1, IF(AND(I524 &gt;= Q523, I523 &lt; Q523), 1, 0))</f>
        <v>0</v>
      </c>
      <c r="V523" s="3" t="str">
        <f t="shared" ref="V523:V586" si="331">IF(AND(U523=1,S523&gt;0.01),E523,"")</f>
        <v/>
      </c>
      <c r="W523" s="3" t="str">
        <f t="shared" ref="W523:W586" si="332">IF(AND(U523=1,T523&gt;0.01),F523,"")</f>
        <v/>
      </c>
      <c r="X523" s="5">
        <f t="shared" si="325"/>
        <v>0</v>
      </c>
      <c r="Y523" s="3" t="str">
        <f t="shared" ref="Y523:Y586" si="333">IF(X523=1,E523,"")</f>
        <v/>
      </c>
      <c r="Z523" s="3" t="str">
        <f t="shared" ref="Z523:Z586" si="334">IF(X523=1,F523,"")</f>
        <v/>
      </c>
      <c r="AA523" s="5" t="str">
        <f t="shared" si="326"/>
        <v>No action</v>
      </c>
      <c r="AB523" s="5" t="str">
        <f t="shared" si="311"/>
        <v xml:space="preserve"> </v>
      </c>
      <c r="AC523" s="5">
        <f t="shared" ref="AC523:AC586" si="335">IF(AND(I524 &lt; L523, I523 &gt;=L523), 1, IF(AND(I524 &gt;= L523, I523 &lt; L523), 1, 0))</f>
        <v>0</v>
      </c>
      <c r="AD523" s="3" t="str">
        <f t="shared" ref="AD523:AD586" si="336">IF(AC523=1,E523,"")</f>
        <v/>
      </c>
      <c r="AE523" s="3" t="str">
        <f t="shared" ref="AE523:AE586" si="337">IF(AC523=1,F523,"")</f>
        <v/>
      </c>
      <c r="AF523" s="11">
        <f t="shared" ref="AF523:AF586" si="338">IF(AND(I524 &lt; O523, I523 &gt;=O523), 1, IF(AND(I524 &gt;= O523, I523 &lt; O523), 1, 0))</f>
        <v>0</v>
      </c>
      <c r="AG523" s="3" t="str">
        <f t="shared" ref="AG523:AG586" si="339">IF(AF523=1,E523,"")</f>
        <v/>
      </c>
      <c r="AH523" s="3" t="str">
        <f t="shared" ref="AH523:AH586" si="340">IF(AF523=1,F523,"")</f>
        <v/>
      </c>
      <c r="AI523" s="11">
        <f t="shared" ref="AI523:AI586" si="341">IF(AND(I524 &lt; K523, I523 &gt;=K523), 1, IF(AND(I524 &gt;= K523, I523 &lt; K523), 1, 0))</f>
        <v>0</v>
      </c>
      <c r="AJ523" s="11" t="str">
        <f t="shared" ref="AJ523:AJ586" si="342">IF(AI523=1,E523,"")</f>
        <v/>
      </c>
      <c r="AK523" s="11" t="str">
        <f t="shared" ref="AK523:AK586" si="343">IF(AI523=1,F523,"")</f>
        <v/>
      </c>
      <c r="AL523" s="11">
        <f t="shared" ref="AL523:AL586" si="344">IF(AND(I524 &lt; P523, I523 &gt;=P523), 1, IF(AND(I524 &gt;= P523, I523 &lt; P523), 1, 0))</f>
        <v>0</v>
      </c>
      <c r="AM523" s="11" t="str">
        <f t="shared" ref="AM523:AM586" si="345">IF(AL523=1,E523,"")</f>
        <v/>
      </c>
      <c r="AN523" s="11" t="str">
        <f t="shared" ref="AN523:AN586" si="346">IF(AL523=1,F523,"")</f>
        <v/>
      </c>
      <c r="AO523" s="4">
        <f t="shared" ref="AO523:AO586" si="347">(1-0.01)*I523</f>
        <v>1.0585078007045798</v>
      </c>
      <c r="AP523" s="169"/>
      <c r="AQ523" s="170">
        <f t="shared" ref="AQ523:AQ586" si="348">R523</f>
        <v>0</v>
      </c>
      <c r="AR523" s="170">
        <f t="shared" si="313"/>
        <v>0</v>
      </c>
      <c r="AS523" s="7"/>
      <c r="AT523" s="4">
        <f t="shared" ref="AT523:AT586" si="349">(1+0.01)*I523</f>
        <v>1.0798917966784096</v>
      </c>
      <c r="AU523" s="4"/>
      <c r="AV523" s="5">
        <f t="shared" ref="AV523:AV586" si="350">X523</f>
        <v>0</v>
      </c>
      <c r="AW523" s="11">
        <f t="shared" si="312"/>
        <v>0</v>
      </c>
    </row>
    <row r="524" spans="5:49" x14ac:dyDescent="0.25">
      <c r="E524" s="3">
        <v>86.16</v>
      </c>
      <c r="F524" s="3">
        <v>80.61</v>
      </c>
      <c r="G524" s="13">
        <f t="shared" si="314"/>
        <v>-1.6775077028414964E-2</v>
      </c>
      <c r="H524" s="13">
        <f t="shared" si="315"/>
        <v>-1.2616364527192614E-2</v>
      </c>
      <c r="I524" s="4">
        <f t="shared" si="316"/>
        <v>1.0688500186081131</v>
      </c>
      <c r="J524" s="5">
        <f t="shared" si="317"/>
        <v>148</v>
      </c>
      <c r="K524" s="4">
        <f t="shared" si="318"/>
        <v>1.0103997400064997</v>
      </c>
      <c r="L524" s="4">
        <f t="shared" si="319"/>
        <v>1.0131865736704446</v>
      </c>
      <c r="M524" s="4">
        <f t="shared" si="320"/>
        <v>1.0144658753709199</v>
      </c>
      <c r="N524" s="4">
        <f t="shared" si="321"/>
        <v>1.0828940432261467</v>
      </c>
      <c r="O524" s="4">
        <f t="shared" si="322"/>
        <v>1.0841512890982856</v>
      </c>
      <c r="P524" s="4">
        <f t="shared" si="323"/>
        <v>1.0857984017944764</v>
      </c>
      <c r="Q524" s="4">
        <f t="shared" si="324"/>
        <v>1.0501364138587117</v>
      </c>
      <c r="R524" s="5">
        <f t="shared" si="327"/>
        <v>0</v>
      </c>
      <c r="S524" s="3" t="str">
        <f t="shared" si="328"/>
        <v/>
      </c>
      <c r="T524" s="3" t="str">
        <f t="shared" si="329"/>
        <v/>
      </c>
      <c r="U524" s="5">
        <f t="shared" si="330"/>
        <v>0</v>
      </c>
      <c r="V524" s="3" t="str">
        <f t="shared" si="331"/>
        <v/>
      </c>
      <c r="W524" s="3" t="str">
        <f t="shared" si="332"/>
        <v/>
      </c>
      <c r="X524" s="5">
        <f t="shared" si="325"/>
        <v>0</v>
      </c>
      <c r="Y524" s="3" t="str">
        <f t="shared" si="333"/>
        <v/>
      </c>
      <c r="Z524" s="3" t="str">
        <f t="shared" si="334"/>
        <v/>
      </c>
      <c r="AA524" s="5" t="str">
        <f t="shared" si="326"/>
        <v>No action</v>
      </c>
      <c r="AB524" s="5" t="str">
        <f t="shared" ref="AB524:AB587" si="351">IF(AA524 = AA523," ", AA524)</f>
        <v xml:space="preserve"> </v>
      </c>
      <c r="AC524" s="5">
        <f t="shared" si="335"/>
        <v>0</v>
      </c>
      <c r="AD524" s="3" t="str">
        <f t="shared" si="336"/>
        <v/>
      </c>
      <c r="AE524" s="3" t="str">
        <f t="shared" si="337"/>
        <v/>
      </c>
      <c r="AF524" s="11">
        <f t="shared" si="338"/>
        <v>0</v>
      </c>
      <c r="AG524" s="3" t="str">
        <f t="shared" si="339"/>
        <v/>
      </c>
      <c r="AH524" s="3" t="str">
        <f t="shared" si="340"/>
        <v/>
      </c>
      <c r="AI524" s="11">
        <f t="shared" si="341"/>
        <v>0</v>
      </c>
      <c r="AJ524" s="11" t="str">
        <f t="shared" si="342"/>
        <v/>
      </c>
      <c r="AK524" s="11" t="str">
        <f t="shared" si="343"/>
        <v/>
      </c>
      <c r="AL524" s="11">
        <f t="shared" si="344"/>
        <v>0</v>
      </c>
      <c r="AM524" s="11" t="str">
        <f t="shared" si="345"/>
        <v/>
      </c>
      <c r="AN524" s="11" t="str">
        <f t="shared" si="346"/>
        <v/>
      </c>
      <c r="AO524" s="4">
        <f t="shared" si="347"/>
        <v>1.0581615184220319</v>
      </c>
      <c r="AP524" s="169"/>
      <c r="AQ524" s="170">
        <f t="shared" si="348"/>
        <v>0</v>
      </c>
      <c r="AR524" s="170">
        <f t="shared" si="313"/>
        <v>0</v>
      </c>
      <c r="AS524" s="7"/>
      <c r="AT524" s="4">
        <f t="shared" si="349"/>
        <v>1.0795385187941944</v>
      </c>
      <c r="AU524" s="4"/>
      <c r="AV524" s="5">
        <f t="shared" si="350"/>
        <v>0</v>
      </c>
      <c r="AW524" s="11">
        <f t="shared" si="312"/>
        <v>0</v>
      </c>
    </row>
    <row r="525" spans="5:49" x14ac:dyDescent="0.25">
      <c r="E525" s="3">
        <v>87.63</v>
      </c>
      <c r="F525" s="3">
        <v>81.64</v>
      </c>
      <c r="G525" s="13">
        <f t="shared" si="314"/>
        <v>-6.3499262954983537E-3</v>
      </c>
      <c r="H525" s="13">
        <f t="shared" si="315"/>
        <v>2.4503798088693074E-4</v>
      </c>
      <c r="I525" s="4">
        <f t="shared" si="316"/>
        <v>1.0733708966193043</v>
      </c>
      <c r="J525" s="5">
        <f t="shared" si="317"/>
        <v>90</v>
      </c>
      <c r="K525" s="4">
        <f t="shared" si="318"/>
        <v>1.0103997400064997</v>
      </c>
      <c r="L525" s="4">
        <f t="shared" si="319"/>
        <v>1.0131865736704446</v>
      </c>
      <c r="M525" s="4">
        <f t="shared" si="320"/>
        <v>1.0144658753709199</v>
      </c>
      <c r="N525" s="4">
        <f t="shared" si="321"/>
        <v>1.0828940432261467</v>
      </c>
      <c r="O525" s="4">
        <f t="shared" si="322"/>
        <v>1.0841512890982856</v>
      </c>
      <c r="P525" s="4">
        <f t="shared" si="323"/>
        <v>1.0857984017944764</v>
      </c>
      <c r="Q525" s="4">
        <f t="shared" si="324"/>
        <v>1.0501364138587117</v>
      </c>
      <c r="R525" s="5">
        <f t="shared" si="327"/>
        <v>0</v>
      </c>
      <c r="S525" s="3" t="str">
        <f t="shared" si="328"/>
        <v/>
      </c>
      <c r="T525" s="3" t="str">
        <f t="shared" si="329"/>
        <v/>
      </c>
      <c r="U525" s="5">
        <f t="shared" si="330"/>
        <v>0</v>
      </c>
      <c r="V525" s="3" t="str">
        <f t="shared" si="331"/>
        <v/>
      </c>
      <c r="W525" s="3" t="str">
        <f t="shared" si="332"/>
        <v/>
      </c>
      <c r="X525" s="5">
        <f t="shared" si="325"/>
        <v>0</v>
      </c>
      <c r="Y525" s="3" t="str">
        <f t="shared" si="333"/>
        <v/>
      </c>
      <c r="Z525" s="3" t="str">
        <f t="shared" si="334"/>
        <v/>
      </c>
      <c r="AA525" s="5" t="str">
        <f t="shared" si="326"/>
        <v>No action</v>
      </c>
      <c r="AB525" s="5" t="str">
        <f t="shared" si="351"/>
        <v xml:space="preserve"> </v>
      </c>
      <c r="AC525" s="5">
        <f t="shared" si="335"/>
        <v>0</v>
      </c>
      <c r="AD525" s="3" t="str">
        <f t="shared" si="336"/>
        <v/>
      </c>
      <c r="AE525" s="3" t="str">
        <f t="shared" si="337"/>
        <v/>
      </c>
      <c r="AF525" s="11">
        <f t="shared" si="338"/>
        <v>0</v>
      </c>
      <c r="AG525" s="3" t="str">
        <f t="shared" si="339"/>
        <v/>
      </c>
      <c r="AH525" s="3" t="str">
        <f t="shared" si="340"/>
        <v/>
      </c>
      <c r="AI525" s="11">
        <f t="shared" si="341"/>
        <v>0</v>
      </c>
      <c r="AJ525" s="11" t="str">
        <f t="shared" si="342"/>
        <v/>
      </c>
      <c r="AK525" s="11" t="str">
        <f t="shared" si="343"/>
        <v/>
      </c>
      <c r="AL525" s="11">
        <f t="shared" si="344"/>
        <v>0</v>
      </c>
      <c r="AM525" s="11" t="str">
        <f t="shared" si="345"/>
        <v/>
      </c>
      <c r="AN525" s="11" t="str">
        <f t="shared" si="346"/>
        <v/>
      </c>
      <c r="AO525" s="4">
        <f t="shared" si="347"/>
        <v>1.0626371876531113</v>
      </c>
      <c r="AP525" s="169"/>
      <c r="AQ525" s="170">
        <f t="shared" si="348"/>
        <v>0</v>
      </c>
      <c r="AR525" s="170">
        <f t="shared" si="313"/>
        <v>0</v>
      </c>
      <c r="AS525" s="7"/>
      <c r="AT525" s="4">
        <f t="shared" si="349"/>
        <v>1.0841046055854973</v>
      </c>
      <c r="AU525" s="4"/>
      <c r="AV525" s="5">
        <f t="shared" si="350"/>
        <v>0</v>
      </c>
      <c r="AW525" s="11">
        <f t="shared" si="312"/>
        <v>0</v>
      </c>
    </row>
    <row r="526" spans="5:49" x14ac:dyDescent="0.25">
      <c r="E526" s="3">
        <v>88.19</v>
      </c>
      <c r="F526" s="3">
        <v>81.62</v>
      </c>
      <c r="G526" s="13">
        <f t="shared" si="314"/>
        <v>2.2492753623188477E-2</v>
      </c>
      <c r="H526" s="13">
        <f t="shared" si="315"/>
        <v>1.8594783476850285E-2</v>
      </c>
      <c r="I526" s="4">
        <f t="shared" si="316"/>
        <v>1.0804949767213918</v>
      </c>
      <c r="J526" s="5">
        <f t="shared" si="317"/>
        <v>51</v>
      </c>
      <c r="K526" s="4">
        <f t="shared" si="318"/>
        <v>1.0103997400064997</v>
      </c>
      <c r="L526" s="4">
        <f t="shared" si="319"/>
        <v>1.0131865736704446</v>
      </c>
      <c r="M526" s="4">
        <f t="shared" si="320"/>
        <v>1.0144658753709199</v>
      </c>
      <c r="N526" s="4">
        <f t="shared" si="321"/>
        <v>1.0828940432261467</v>
      </c>
      <c r="O526" s="4">
        <f t="shared" si="322"/>
        <v>1.0841512890982856</v>
      </c>
      <c r="P526" s="4">
        <f t="shared" si="323"/>
        <v>1.0857984017944764</v>
      </c>
      <c r="Q526" s="4">
        <f t="shared" si="324"/>
        <v>1.0501364138587117</v>
      </c>
      <c r="R526" s="5">
        <f t="shared" si="327"/>
        <v>0</v>
      </c>
      <c r="S526" s="3" t="str">
        <f t="shared" si="328"/>
        <v/>
      </c>
      <c r="T526" s="3" t="str">
        <f t="shared" si="329"/>
        <v/>
      </c>
      <c r="U526" s="5">
        <f t="shared" si="330"/>
        <v>0</v>
      </c>
      <c r="V526" s="3" t="str">
        <f t="shared" si="331"/>
        <v/>
      </c>
      <c r="W526" s="3" t="str">
        <f t="shared" si="332"/>
        <v/>
      </c>
      <c r="X526" s="5">
        <f t="shared" si="325"/>
        <v>0</v>
      </c>
      <c r="Y526" s="3" t="str">
        <f t="shared" si="333"/>
        <v/>
      </c>
      <c r="Z526" s="3" t="str">
        <f t="shared" si="334"/>
        <v/>
      </c>
      <c r="AA526" s="5" t="str">
        <f t="shared" si="326"/>
        <v>No action</v>
      </c>
      <c r="AB526" s="5" t="str">
        <f t="shared" si="351"/>
        <v xml:space="preserve"> </v>
      </c>
      <c r="AC526" s="5">
        <f t="shared" si="335"/>
        <v>0</v>
      </c>
      <c r="AD526" s="3" t="str">
        <f t="shared" si="336"/>
        <v/>
      </c>
      <c r="AE526" s="3" t="str">
        <f t="shared" si="337"/>
        <v/>
      </c>
      <c r="AF526" s="11">
        <f t="shared" si="338"/>
        <v>0</v>
      </c>
      <c r="AG526" s="3" t="str">
        <f t="shared" si="339"/>
        <v/>
      </c>
      <c r="AH526" s="3" t="str">
        <f t="shared" si="340"/>
        <v/>
      </c>
      <c r="AI526" s="11">
        <f t="shared" si="341"/>
        <v>0</v>
      </c>
      <c r="AJ526" s="11" t="str">
        <f t="shared" si="342"/>
        <v/>
      </c>
      <c r="AK526" s="11" t="str">
        <f t="shared" si="343"/>
        <v/>
      </c>
      <c r="AL526" s="11">
        <f t="shared" si="344"/>
        <v>0</v>
      </c>
      <c r="AM526" s="11" t="str">
        <f t="shared" si="345"/>
        <v/>
      </c>
      <c r="AN526" s="11" t="str">
        <f t="shared" si="346"/>
        <v/>
      </c>
      <c r="AO526" s="4">
        <f t="shared" si="347"/>
        <v>1.0696900269541778</v>
      </c>
      <c r="AP526" s="169"/>
      <c r="AQ526" s="170">
        <f t="shared" si="348"/>
        <v>0</v>
      </c>
      <c r="AR526" s="170">
        <f t="shared" si="313"/>
        <v>0</v>
      </c>
      <c r="AS526" s="7"/>
      <c r="AT526" s="4">
        <f t="shared" si="349"/>
        <v>1.0912999264886059</v>
      </c>
      <c r="AU526" s="4"/>
      <c r="AV526" s="5">
        <f t="shared" si="350"/>
        <v>0</v>
      </c>
      <c r="AW526" s="11">
        <f t="shared" si="312"/>
        <v>0</v>
      </c>
    </row>
    <row r="527" spans="5:49" x14ac:dyDescent="0.25">
      <c r="E527" s="3">
        <v>86.25</v>
      </c>
      <c r="F527" s="3">
        <v>80.13</v>
      </c>
      <c r="G527" s="13">
        <f t="shared" si="314"/>
        <v>6.9613644274291175E-4</v>
      </c>
      <c r="H527" s="13">
        <f t="shared" si="315"/>
        <v>-2.495321272615314E-4</v>
      </c>
      <c r="I527" s="4">
        <f t="shared" si="316"/>
        <v>1.0763758891800825</v>
      </c>
      <c r="J527" s="5">
        <f t="shared" si="317"/>
        <v>72</v>
      </c>
      <c r="K527" s="4">
        <f t="shared" si="318"/>
        <v>1.0103997400064997</v>
      </c>
      <c r="L527" s="4">
        <f t="shared" si="319"/>
        <v>1.0131865736704446</v>
      </c>
      <c r="M527" s="4">
        <f t="shared" si="320"/>
        <v>1.0144658753709199</v>
      </c>
      <c r="N527" s="4">
        <f t="shared" si="321"/>
        <v>1.0828940432261467</v>
      </c>
      <c r="O527" s="4">
        <f t="shared" si="322"/>
        <v>1.0841512890982856</v>
      </c>
      <c r="P527" s="4">
        <f t="shared" si="323"/>
        <v>1.0857984017944764</v>
      </c>
      <c r="Q527" s="4">
        <f t="shared" si="324"/>
        <v>1.0501364138587117</v>
      </c>
      <c r="R527" s="5">
        <f t="shared" si="327"/>
        <v>0</v>
      </c>
      <c r="S527" s="3" t="str">
        <f t="shared" si="328"/>
        <v/>
      </c>
      <c r="T527" s="3" t="str">
        <f t="shared" si="329"/>
        <v/>
      </c>
      <c r="U527" s="5">
        <f t="shared" si="330"/>
        <v>0</v>
      </c>
      <c r="V527" s="3" t="str">
        <f t="shared" si="331"/>
        <v/>
      </c>
      <c r="W527" s="3" t="str">
        <f t="shared" si="332"/>
        <v/>
      </c>
      <c r="X527" s="5">
        <f t="shared" si="325"/>
        <v>0</v>
      </c>
      <c r="Y527" s="3" t="str">
        <f t="shared" si="333"/>
        <v/>
      </c>
      <c r="Z527" s="3" t="str">
        <f t="shared" si="334"/>
        <v/>
      </c>
      <c r="AA527" s="5" t="str">
        <f t="shared" si="326"/>
        <v>No action</v>
      </c>
      <c r="AB527" s="5" t="str">
        <f t="shared" si="351"/>
        <v xml:space="preserve"> </v>
      </c>
      <c r="AC527" s="5">
        <f t="shared" si="335"/>
        <v>0</v>
      </c>
      <c r="AD527" s="3" t="str">
        <f t="shared" si="336"/>
        <v/>
      </c>
      <c r="AE527" s="3" t="str">
        <f t="shared" si="337"/>
        <v/>
      </c>
      <c r="AF527" s="11">
        <f t="shared" si="338"/>
        <v>0</v>
      </c>
      <c r="AG527" s="3" t="str">
        <f t="shared" si="339"/>
        <v/>
      </c>
      <c r="AH527" s="3" t="str">
        <f t="shared" si="340"/>
        <v/>
      </c>
      <c r="AI527" s="11">
        <f t="shared" si="341"/>
        <v>0</v>
      </c>
      <c r="AJ527" s="11" t="str">
        <f t="shared" si="342"/>
        <v/>
      </c>
      <c r="AK527" s="11" t="str">
        <f t="shared" si="343"/>
        <v/>
      </c>
      <c r="AL527" s="11">
        <f t="shared" si="344"/>
        <v>0</v>
      </c>
      <c r="AM527" s="11" t="str">
        <f t="shared" si="345"/>
        <v/>
      </c>
      <c r="AN527" s="11" t="str">
        <f t="shared" si="346"/>
        <v/>
      </c>
      <c r="AO527" s="4">
        <f t="shared" si="347"/>
        <v>1.0656121302882817</v>
      </c>
      <c r="AP527" s="169"/>
      <c r="AQ527" s="170">
        <f t="shared" si="348"/>
        <v>0</v>
      </c>
      <c r="AR527" s="170">
        <f t="shared" si="313"/>
        <v>0</v>
      </c>
      <c r="AS527" s="7"/>
      <c r="AT527" s="4">
        <f t="shared" si="349"/>
        <v>1.0871396480718833</v>
      </c>
      <c r="AU527" s="4"/>
      <c r="AV527" s="5">
        <f t="shared" si="350"/>
        <v>0</v>
      </c>
      <c r="AW527" s="11">
        <f t="shared" si="312"/>
        <v>0</v>
      </c>
    </row>
    <row r="528" spans="5:49" x14ac:dyDescent="0.25">
      <c r="E528" s="3">
        <v>86.19</v>
      </c>
      <c r="F528" s="3">
        <v>80.150000000000006</v>
      </c>
      <c r="G528" s="13">
        <f t="shared" si="314"/>
        <v>-1.2488542621448273E-2</v>
      </c>
      <c r="H528" s="13">
        <f t="shared" si="315"/>
        <v>-1.0615973336625117E-2</v>
      </c>
      <c r="I528" s="4">
        <f t="shared" si="316"/>
        <v>1.0753587024329381</v>
      </c>
      <c r="J528" s="5">
        <f t="shared" si="317"/>
        <v>76</v>
      </c>
      <c r="K528" s="4">
        <f t="shared" si="318"/>
        <v>1.0103997400064997</v>
      </c>
      <c r="L528" s="4">
        <f t="shared" si="319"/>
        <v>1.0131865736704446</v>
      </c>
      <c r="M528" s="4">
        <f t="shared" si="320"/>
        <v>1.0144658753709199</v>
      </c>
      <c r="N528" s="4">
        <f t="shared" si="321"/>
        <v>1.0828940432261467</v>
      </c>
      <c r="O528" s="4">
        <f t="shared" si="322"/>
        <v>1.0841512890982856</v>
      </c>
      <c r="P528" s="4">
        <f t="shared" si="323"/>
        <v>1.0857984017944764</v>
      </c>
      <c r="Q528" s="4">
        <f t="shared" si="324"/>
        <v>1.0501364138587117</v>
      </c>
      <c r="R528" s="5">
        <f t="shared" si="327"/>
        <v>0</v>
      </c>
      <c r="S528" s="3" t="str">
        <f t="shared" si="328"/>
        <v/>
      </c>
      <c r="T528" s="3" t="str">
        <f t="shared" si="329"/>
        <v/>
      </c>
      <c r="U528" s="5">
        <f t="shared" si="330"/>
        <v>0</v>
      </c>
      <c r="V528" s="3" t="str">
        <f t="shared" si="331"/>
        <v/>
      </c>
      <c r="W528" s="3" t="str">
        <f t="shared" si="332"/>
        <v/>
      </c>
      <c r="X528" s="5">
        <f t="shared" si="325"/>
        <v>0</v>
      </c>
      <c r="Y528" s="3" t="str">
        <f t="shared" si="333"/>
        <v/>
      </c>
      <c r="Z528" s="3" t="str">
        <f t="shared" si="334"/>
        <v/>
      </c>
      <c r="AA528" s="5" t="str">
        <f t="shared" si="326"/>
        <v>No action</v>
      </c>
      <c r="AB528" s="5" t="str">
        <f t="shared" si="351"/>
        <v xml:space="preserve"> </v>
      </c>
      <c r="AC528" s="5">
        <f t="shared" si="335"/>
        <v>0</v>
      </c>
      <c r="AD528" s="3" t="str">
        <f t="shared" si="336"/>
        <v/>
      </c>
      <c r="AE528" s="3" t="str">
        <f t="shared" si="337"/>
        <v/>
      </c>
      <c r="AF528" s="11">
        <f t="shared" si="338"/>
        <v>0</v>
      </c>
      <c r="AG528" s="3" t="str">
        <f t="shared" si="339"/>
        <v/>
      </c>
      <c r="AH528" s="3" t="str">
        <f t="shared" si="340"/>
        <v/>
      </c>
      <c r="AI528" s="11">
        <f t="shared" si="341"/>
        <v>0</v>
      </c>
      <c r="AJ528" s="11" t="str">
        <f t="shared" si="342"/>
        <v/>
      </c>
      <c r="AK528" s="11" t="str">
        <f t="shared" si="343"/>
        <v/>
      </c>
      <c r="AL528" s="11">
        <f t="shared" si="344"/>
        <v>0</v>
      </c>
      <c r="AM528" s="11" t="str">
        <f t="shared" si="345"/>
        <v/>
      </c>
      <c r="AN528" s="11" t="str">
        <f t="shared" si="346"/>
        <v/>
      </c>
      <c r="AO528" s="4">
        <f t="shared" si="347"/>
        <v>1.0646051154086087</v>
      </c>
      <c r="AP528" s="169"/>
      <c r="AQ528" s="170">
        <f t="shared" si="348"/>
        <v>0</v>
      </c>
      <c r="AR528" s="170">
        <f t="shared" si="313"/>
        <v>0</v>
      </c>
      <c r="AS528" s="7"/>
      <c r="AT528" s="4">
        <f t="shared" si="349"/>
        <v>1.0861122894572675</v>
      </c>
      <c r="AU528" s="4"/>
      <c r="AV528" s="5">
        <f t="shared" si="350"/>
        <v>0</v>
      </c>
      <c r="AW528" s="11">
        <f t="shared" si="312"/>
        <v>0</v>
      </c>
    </row>
    <row r="529" spans="5:49" x14ac:dyDescent="0.25">
      <c r="E529" s="3">
        <v>87.28</v>
      </c>
      <c r="F529" s="3">
        <v>81.010000000000005</v>
      </c>
      <c r="G529" s="13">
        <f t="shared" si="314"/>
        <v>1.0185185185185075E-2</v>
      </c>
      <c r="H529" s="13">
        <f t="shared" si="315"/>
        <v>1.6691767068273133E-2</v>
      </c>
      <c r="I529" s="4">
        <f t="shared" si="316"/>
        <v>1.0773978521170224</v>
      </c>
      <c r="J529" s="5">
        <f t="shared" si="317"/>
        <v>67</v>
      </c>
      <c r="K529" s="4">
        <f t="shared" si="318"/>
        <v>1.0103997400064997</v>
      </c>
      <c r="L529" s="4">
        <f t="shared" si="319"/>
        <v>1.0131865736704446</v>
      </c>
      <c r="M529" s="4">
        <f t="shared" si="320"/>
        <v>1.0144658753709199</v>
      </c>
      <c r="N529" s="4">
        <f t="shared" si="321"/>
        <v>1.0828940432261467</v>
      </c>
      <c r="O529" s="4">
        <f t="shared" si="322"/>
        <v>1.0841512890982856</v>
      </c>
      <c r="P529" s="4">
        <f t="shared" si="323"/>
        <v>1.0857984017944764</v>
      </c>
      <c r="Q529" s="4">
        <f t="shared" si="324"/>
        <v>1.0501364138587117</v>
      </c>
      <c r="R529" s="5">
        <f t="shared" si="327"/>
        <v>0</v>
      </c>
      <c r="S529" s="3" t="str">
        <f t="shared" si="328"/>
        <v/>
      </c>
      <c r="T529" s="3" t="str">
        <f t="shared" si="329"/>
        <v/>
      </c>
      <c r="U529" s="5">
        <f t="shared" si="330"/>
        <v>0</v>
      </c>
      <c r="V529" s="3" t="str">
        <f t="shared" si="331"/>
        <v/>
      </c>
      <c r="W529" s="3" t="str">
        <f t="shared" si="332"/>
        <v/>
      </c>
      <c r="X529" s="5">
        <f t="shared" si="325"/>
        <v>1</v>
      </c>
      <c r="Y529" s="3">
        <f t="shared" si="333"/>
        <v>87.28</v>
      </c>
      <c r="Z529" s="3">
        <f t="shared" si="334"/>
        <v>81.010000000000005</v>
      </c>
      <c r="AA529" s="5" t="str">
        <f t="shared" si="326"/>
        <v>No action</v>
      </c>
      <c r="AB529" s="5" t="str">
        <f t="shared" si="351"/>
        <v xml:space="preserve"> </v>
      </c>
      <c r="AC529" s="5">
        <f t="shared" si="335"/>
        <v>0</v>
      </c>
      <c r="AD529" s="3" t="str">
        <f t="shared" si="336"/>
        <v/>
      </c>
      <c r="AE529" s="3" t="str">
        <f t="shared" si="337"/>
        <v/>
      </c>
      <c r="AF529" s="11">
        <f t="shared" si="338"/>
        <v>1</v>
      </c>
      <c r="AG529" s="3">
        <f t="shared" si="339"/>
        <v>87.28</v>
      </c>
      <c r="AH529" s="3">
        <f t="shared" si="340"/>
        <v>81.010000000000005</v>
      </c>
      <c r="AI529" s="11">
        <f t="shared" si="341"/>
        <v>0</v>
      </c>
      <c r="AJ529" s="11" t="str">
        <f t="shared" si="342"/>
        <v/>
      </c>
      <c r="AK529" s="11" t="str">
        <f t="shared" si="343"/>
        <v/>
      </c>
      <c r="AL529" s="11">
        <f t="shared" si="344"/>
        <v>0</v>
      </c>
      <c r="AM529" s="11" t="str">
        <f t="shared" si="345"/>
        <v/>
      </c>
      <c r="AN529" s="11" t="str">
        <f t="shared" si="346"/>
        <v/>
      </c>
      <c r="AO529" s="4">
        <f t="shared" si="347"/>
        <v>1.0666238735958522</v>
      </c>
      <c r="AP529" s="169"/>
      <c r="AQ529" s="170">
        <f t="shared" si="348"/>
        <v>0</v>
      </c>
      <c r="AR529" s="170">
        <f t="shared" si="313"/>
        <v>0</v>
      </c>
      <c r="AS529" s="7"/>
      <c r="AT529" s="4">
        <f t="shared" si="349"/>
        <v>1.0881718306381927</v>
      </c>
      <c r="AU529" s="4">
        <f>IF(I530&gt;MIN($I$529:I529), MIN($AT$529:AT529),AT530)</f>
        <v>1.0881718306381927</v>
      </c>
      <c r="AV529" s="5">
        <f t="shared" si="350"/>
        <v>1</v>
      </c>
      <c r="AW529" s="11">
        <f t="shared" si="312"/>
        <v>0</v>
      </c>
    </row>
    <row r="530" spans="5:49" x14ac:dyDescent="0.25">
      <c r="E530" s="3">
        <v>86.4</v>
      </c>
      <c r="F530" s="3">
        <v>79.680000000000007</v>
      </c>
      <c r="G530" s="13">
        <f t="shared" si="314"/>
        <v>2.2485207100591875E-2</v>
      </c>
      <c r="H530" s="13">
        <f t="shared" si="315"/>
        <v>2.2849807445442849E-2</v>
      </c>
      <c r="I530" s="4">
        <f t="shared" si="316"/>
        <v>1.0843373493975903</v>
      </c>
      <c r="J530" s="5">
        <f t="shared" si="317"/>
        <v>32</v>
      </c>
      <c r="K530" s="4">
        <f t="shared" si="318"/>
        <v>1.0103997400064997</v>
      </c>
      <c r="L530" s="4">
        <f t="shared" si="319"/>
        <v>1.0131865736704446</v>
      </c>
      <c r="M530" s="4">
        <f t="shared" si="320"/>
        <v>1.0144658753709199</v>
      </c>
      <c r="N530" s="4">
        <f t="shared" si="321"/>
        <v>1.0828940432261467</v>
      </c>
      <c r="O530" s="4">
        <f t="shared" si="322"/>
        <v>1.0841512890982856</v>
      </c>
      <c r="P530" s="4">
        <f t="shared" si="323"/>
        <v>1.0857984017944764</v>
      </c>
      <c r="Q530" s="4">
        <f t="shared" si="324"/>
        <v>1.0501364138587117</v>
      </c>
      <c r="R530" s="5">
        <f t="shared" si="327"/>
        <v>0</v>
      </c>
      <c r="S530" s="3" t="str">
        <f t="shared" si="328"/>
        <v/>
      </c>
      <c r="T530" s="3" t="str">
        <f t="shared" si="329"/>
        <v/>
      </c>
      <c r="U530" s="5">
        <f t="shared" si="330"/>
        <v>0</v>
      </c>
      <c r="V530" s="3" t="str">
        <f t="shared" si="331"/>
        <v/>
      </c>
      <c r="W530" s="3" t="str">
        <f t="shared" si="332"/>
        <v/>
      </c>
      <c r="X530" s="5">
        <f t="shared" si="325"/>
        <v>0</v>
      </c>
      <c r="Y530" s="3" t="str">
        <f t="shared" si="333"/>
        <v/>
      </c>
      <c r="Z530" s="3" t="str">
        <f t="shared" si="334"/>
        <v/>
      </c>
      <c r="AA530" s="5" t="str">
        <f t="shared" si="326"/>
        <v>SELL BRENT, BUY WTI</v>
      </c>
      <c r="AB530" s="5" t="str">
        <f t="shared" si="351"/>
        <v>SELL BRENT, BUY WTI</v>
      </c>
      <c r="AC530" s="5">
        <f t="shared" si="335"/>
        <v>0</v>
      </c>
      <c r="AD530" s="3" t="str">
        <f t="shared" si="336"/>
        <v/>
      </c>
      <c r="AE530" s="3" t="str">
        <f t="shared" si="337"/>
        <v/>
      </c>
      <c r="AF530" s="11">
        <f t="shared" si="338"/>
        <v>0</v>
      </c>
      <c r="AG530" s="3" t="str">
        <f t="shared" si="339"/>
        <v/>
      </c>
      <c r="AH530" s="3" t="str">
        <f t="shared" si="340"/>
        <v/>
      </c>
      <c r="AI530" s="11">
        <f t="shared" si="341"/>
        <v>0</v>
      </c>
      <c r="AJ530" s="11" t="str">
        <f t="shared" si="342"/>
        <v/>
      </c>
      <c r="AK530" s="11" t="str">
        <f t="shared" si="343"/>
        <v/>
      </c>
      <c r="AL530" s="11">
        <f t="shared" si="344"/>
        <v>0</v>
      </c>
      <c r="AM530" s="11" t="str">
        <f t="shared" si="345"/>
        <v/>
      </c>
      <c r="AN530" s="11" t="str">
        <f t="shared" si="346"/>
        <v/>
      </c>
      <c r="AO530" s="4">
        <f t="shared" si="347"/>
        <v>1.0734939759036144</v>
      </c>
      <c r="AP530" s="169"/>
      <c r="AQ530" s="170">
        <f t="shared" si="348"/>
        <v>0</v>
      </c>
      <c r="AR530" s="170">
        <f t="shared" si="313"/>
        <v>0</v>
      </c>
      <c r="AS530" s="7"/>
      <c r="AT530" s="4">
        <f t="shared" si="349"/>
        <v>1.0951807228915662</v>
      </c>
      <c r="AU530" s="4">
        <f>IF(I531&gt;MIN($I$529:I530), MIN($AT$529:AT530),AT531)</f>
        <v>1.0881718306381927</v>
      </c>
      <c r="AV530" s="5">
        <f t="shared" si="350"/>
        <v>0</v>
      </c>
      <c r="AW530" s="11">
        <f t="shared" si="312"/>
        <v>0</v>
      </c>
    </row>
    <row r="531" spans="5:49" x14ac:dyDescent="0.25">
      <c r="E531" s="3">
        <v>84.5</v>
      </c>
      <c r="F531" s="3">
        <v>77.900000000000006</v>
      </c>
      <c r="G531" s="13">
        <f t="shared" si="314"/>
        <v>-1.1233325532412741E-2</v>
      </c>
      <c r="H531" s="13">
        <f t="shared" si="315"/>
        <v>-1.229871941169014E-2</v>
      </c>
      <c r="I531" s="4">
        <f t="shared" si="316"/>
        <v>1.0847240051347882</v>
      </c>
      <c r="J531" s="5">
        <f t="shared" si="317"/>
        <v>29</v>
      </c>
      <c r="K531" s="4">
        <f t="shared" si="318"/>
        <v>1.0103997400064997</v>
      </c>
      <c r="L531" s="4">
        <f t="shared" si="319"/>
        <v>1.0131865736704446</v>
      </c>
      <c r="M531" s="4">
        <f t="shared" si="320"/>
        <v>1.0144658753709199</v>
      </c>
      <c r="N531" s="4">
        <f t="shared" si="321"/>
        <v>1.0828940432261467</v>
      </c>
      <c r="O531" s="4">
        <f t="shared" si="322"/>
        <v>1.0841512890982856</v>
      </c>
      <c r="P531" s="4">
        <f t="shared" si="323"/>
        <v>1.0857984017944764</v>
      </c>
      <c r="Q531" s="4">
        <f t="shared" si="324"/>
        <v>1.0501364138587117</v>
      </c>
      <c r="R531" s="5">
        <f t="shared" si="327"/>
        <v>0</v>
      </c>
      <c r="S531" s="3" t="str">
        <f t="shared" si="328"/>
        <v/>
      </c>
      <c r="T531" s="3" t="str">
        <f t="shared" si="329"/>
        <v/>
      </c>
      <c r="U531" s="5">
        <f t="shared" si="330"/>
        <v>0</v>
      </c>
      <c r="V531" s="3" t="str">
        <f t="shared" si="331"/>
        <v/>
      </c>
      <c r="W531" s="3" t="str">
        <f t="shared" si="332"/>
        <v/>
      </c>
      <c r="X531" s="5">
        <f t="shared" si="325"/>
        <v>0</v>
      </c>
      <c r="Y531" s="3" t="str">
        <f t="shared" si="333"/>
        <v/>
      </c>
      <c r="Z531" s="3" t="str">
        <f t="shared" si="334"/>
        <v/>
      </c>
      <c r="AA531" s="5" t="str">
        <f t="shared" si="326"/>
        <v>SELL BRENT, BUY WTI</v>
      </c>
      <c r="AB531" s="5" t="str">
        <f t="shared" si="351"/>
        <v xml:space="preserve"> </v>
      </c>
      <c r="AC531" s="5">
        <f t="shared" si="335"/>
        <v>0</v>
      </c>
      <c r="AD531" s="3" t="str">
        <f t="shared" si="336"/>
        <v/>
      </c>
      <c r="AE531" s="3" t="str">
        <f t="shared" si="337"/>
        <v/>
      </c>
      <c r="AF531" s="11">
        <f t="shared" si="338"/>
        <v>1</v>
      </c>
      <c r="AG531" s="3">
        <f t="shared" si="339"/>
        <v>84.5</v>
      </c>
      <c r="AH531" s="3">
        <f t="shared" si="340"/>
        <v>77.900000000000006</v>
      </c>
      <c r="AI531" s="11">
        <f t="shared" si="341"/>
        <v>0</v>
      </c>
      <c r="AJ531" s="11" t="str">
        <f t="shared" si="342"/>
        <v/>
      </c>
      <c r="AK531" s="11" t="str">
        <f t="shared" si="343"/>
        <v/>
      </c>
      <c r="AL531" s="11">
        <f t="shared" si="344"/>
        <v>0</v>
      </c>
      <c r="AM531" s="11" t="str">
        <f t="shared" si="345"/>
        <v/>
      </c>
      <c r="AN531" s="11" t="str">
        <f t="shared" si="346"/>
        <v/>
      </c>
      <c r="AO531" s="4">
        <f t="shared" si="347"/>
        <v>1.0738767650834402</v>
      </c>
      <c r="AP531" s="169"/>
      <c r="AQ531" s="170">
        <f t="shared" si="348"/>
        <v>0</v>
      </c>
      <c r="AR531" s="170">
        <f t="shared" si="313"/>
        <v>0</v>
      </c>
      <c r="AS531" s="7"/>
      <c r="AT531" s="4">
        <f t="shared" si="349"/>
        <v>1.0955712451861361</v>
      </c>
      <c r="AU531" s="4">
        <f>IF(I532&gt;MIN($I$529:I531), MIN($AT$529:AT531),AT532)</f>
        <v>1.0881718306381927</v>
      </c>
      <c r="AV531" s="5">
        <f t="shared" si="350"/>
        <v>0</v>
      </c>
      <c r="AW531" s="11">
        <f t="shared" si="312"/>
        <v>0</v>
      </c>
    </row>
    <row r="532" spans="5:49" x14ac:dyDescent="0.25">
      <c r="E532" s="3">
        <v>85.46</v>
      </c>
      <c r="F532" s="3">
        <v>78.87</v>
      </c>
      <c r="G532" s="13">
        <f t="shared" si="314"/>
        <v>3.1627233220666184E-2</v>
      </c>
      <c r="H532" s="13">
        <f t="shared" si="315"/>
        <v>3.2194738908519982E-2</v>
      </c>
      <c r="I532" s="4">
        <f t="shared" si="316"/>
        <v>1.0835552174464307</v>
      </c>
      <c r="J532" s="5">
        <f t="shared" si="317"/>
        <v>38</v>
      </c>
      <c r="K532" s="4">
        <f t="shared" si="318"/>
        <v>1.0103997400064997</v>
      </c>
      <c r="L532" s="4">
        <f t="shared" si="319"/>
        <v>1.0131865736704446</v>
      </c>
      <c r="M532" s="4">
        <f t="shared" si="320"/>
        <v>1.0144658753709199</v>
      </c>
      <c r="N532" s="4">
        <f t="shared" si="321"/>
        <v>1.0828940432261467</v>
      </c>
      <c r="O532" s="4">
        <f t="shared" si="322"/>
        <v>1.0841512890982856</v>
      </c>
      <c r="P532" s="4">
        <f t="shared" si="323"/>
        <v>1.0857984017944764</v>
      </c>
      <c r="Q532" s="4">
        <f t="shared" si="324"/>
        <v>1.0501364138587117</v>
      </c>
      <c r="R532" s="5">
        <f t="shared" si="327"/>
        <v>0</v>
      </c>
      <c r="S532" s="3" t="str">
        <f t="shared" si="328"/>
        <v/>
      </c>
      <c r="T532" s="3" t="str">
        <f t="shared" si="329"/>
        <v/>
      </c>
      <c r="U532" s="5">
        <f t="shared" si="330"/>
        <v>0</v>
      </c>
      <c r="V532" s="3" t="str">
        <f t="shared" si="331"/>
        <v/>
      </c>
      <c r="W532" s="3" t="str">
        <f t="shared" si="332"/>
        <v/>
      </c>
      <c r="X532" s="5">
        <f t="shared" si="325"/>
        <v>0</v>
      </c>
      <c r="Y532" s="3" t="str">
        <f t="shared" si="333"/>
        <v/>
      </c>
      <c r="Z532" s="3" t="str">
        <f t="shared" si="334"/>
        <v/>
      </c>
      <c r="AA532" s="5" t="str">
        <f t="shared" si="326"/>
        <v>SELL BRENT, BUY WTI</v>
      </c>
      <c r="AB532" s="5" t="str">
        <f t="shared" si="351"/>
        <v xml:space="preserve"> </v>
      </c>
      <c r="AC532" s="5">
        <f t="shared" si="335"/>
        <v>0</v>
      </c>
      <c r="AD532" s="3" t="str">
        <f t="shared" si="336"/>
        <v/>
      </c>
      <c r="AE532" s="3" t="str">
        <f t="shared" si="337"/>
        <v/>
      </c>
      <c r="AF532" s="11">
        <f t="shared" si="338"/>
        <v>1</v>
      </c>
      <c r="AG532" s="3">
        <f t="shared" si="339"/>
        <v>85.46</v>
      </c>
      <c r="AH532" s="3">
        <f t="shared" si="340"/>
        <v>78.87</v>
      </c>
      <c r="AI532" s="11">
        <f t="shared" si="341"/>
        <v>0</v>
      </c>
      <c r="AJ532" s="11" t="str">
        <f t="shared" si="342"/>
        <v/>
      </c>
      <c r="AK532" s="11" t="str">
        <f t="shared" si="343"/>
        <v/>
      </c>
      <c r="AL532" s="11">
        <f t="shared" si="344"/>
        <v>0</v>
      </c>
      <c r="AM532" s="11" t="str">
        <f t="shared" si="345"/>
        <v/>
      </c>
      <c r="AN532" s="11" t="str">
        <f t="shared" si="346"/>
        <v/>
      </c>
      <c r="AO532" s="4">
        <f t="shared" si="347"/>
        <v>1.0727196652719664</v>
      </c>
      <c r="AP532" s="169"/>
      <c r="AQ532" s="170">
        <f t="shared" si="348"/>
        <v>0</v>
      </c>
      <c r="AR532" s="170">
        <f t="shared" si="313"/>
        <v>0</v>
      </c>
      <c r="AS532" s="7"/>
      <c r="AT532" s="4">
        <f t="shared" si="349"/>
        <v>1.094390769620895</v>
      </c>
      <c r="AU532" s="4">
        <f>IF(I533&gt;MIN($I$529:I532), MIN($AT$529:AT532),AT533)</f>
        <v>1.0881718306381927</v>
      </c>
      <c r="AV532" s="5">
        <f t="shared" si="350"/>
        <v>0</v>
      </c>
      <c r="AW532" s="11">
        <f t="shared" si="312"/>
        <v>0</v>
      </c>
    </row>
    <row r="533" spans="5:49" x14ac:dyDescent="0.25">
      <c r="E533" s="3">
        <v>82.84</v>
      </c>
      <c r="F533" s="3">
        <v>76.41</v>
      </c>
      <c r="G533" s="13">
        <f t="shared" si="314"/>
        <v>8.1538274309358449E-3</v>
      </c>
      <c r="H533" s="13">
        <f t="shared" si="315"/>
        <v>6.9847127042699242E-3</v>
      </c>
      <c r="I533" s="4">
        <f t="shared" si="316"/>
        <v>1.0841512890982856</v>
      </c>
      <c r="J533" s="5">
        <f t="shared" si="317"/>
        <v>35</v>
      </c>
      <c r="K533" s="4">
        <f t="shared" si="318"/>
        <v>1.0103997400064997</v>
      </c>
      <c r="L533" s="4">
        <f t="shared" si="319"/>
        <v>1.0131865736704446</v>
      </c>
      <c r="M533" s="4">
        <f t="shared" si="320"/>
        <v>1.0144658753709199</v>
      </c>
      <c r="N533" s="4">
        <f t="shared" si="321"/>
        <v>1.0828940432261467</v>
      </c>
      <c r="O533" s="4">
        <f t="shared" si="322"/>
        <v>1.0841512890982856</v>
      </c>
      <c r="P533" s="4">
        <f t="shared" si="323"/>
        <v>1.0857984017944764</v>
      </c>
      <c r="Q533" s="4">
        <f t="shared" si="324"/>
        <v>1.0501364138587117</v>
      </c>
      <c r="R533" s="5">
        <f t="shared" si="327"/>
        <v>0</v>
      </c>
      <c r="S533" s="3" t="str">
        <f t="shared" si="328"/>
        <v/>
      </c>
      <c r="T533" s="3" t="str">
        <f t="shared" si="329"/>
        <v/>
      </c>
      <c r="U533" s="5">
        <f t="shared" si="330"/>
        <v>0</v>
      </c>
      <c r="V533" s="3" t="str">
        <f t="shared" si="331"/>
        <v/>
      </c>
      <c r="W533" s="3" t="str">
        <f t="shared" si="332"/>
        <v/>
      </c>
      <c r="X533" s="5">
        <f t="shared" si="325"/>
        <v>1</v>
      </c>
      <c r="Y533" s="3">
        <f t="shared" si="333"/>
        <v>82.84</v>
      </c>
      <c r="Z533" s="3">
        <f t="shared" si="334"/>
        <v>76.41</v>
      </c>
      <c r="AA533" s="5" t="str">
        <f t="shared" si="326"/>
        <v>SELL BRENT, BUY WTI</v>
      </c>
      <c r="AB533" s="5" t="str">
        <f t="shared" si="351"/>
        <v xml:space="preserve"> </v>
      </c>
      <c r="AC533" s="5">
        <f t="shared" si="335"/>
        <v>0</v>
      </c>
      <c r="AD533" s="3" t="str">
        <f t="shared" si="336"/>
        <v/>
      </c>
      <c r="AE533" s="3" t="str">
        <f t="shared" si="337"/>
        <v/>
      </c>
      <c r="AF533" s="11">
        <f t="shared" si="338"/>
        <v>1</v>
      </c>
      <c r="AG533" s="3">
        <f t="shared" si="339"/>
        <v>82.84</v>
      </c>
      <c r="AH533" s="3">
        <f t="shared" si="340"/>
        <v>76.41</v>
      </c>
      <c r="AI533" s="11">
        <f t="shared" si="341"/>
        <v>0</v>
      </c>
      <c r="AJ533" s="11" t="str">
        <f t="shared" si="342"/>
        <v/>
      </c>
      <c r="AK533" s="11" t="str">
        <f t="shared" si="343"/>
        <v/>
      </c>
      <c r="AL533" s="11">
        <f t="shared" si="344"/>
        <v>0</v>
      </c>
      <c r="AM533" s="11" t="str">
        <f t="shared" si="345"/>
        <v/>
      </c>
      <c r="AN533" s="11" t="str">
        <f t="shared" si="346"/>
        <v/>
      </c>
      <c r="AO533" s="4">
        <f t="shared" si="347"/>
        <v>1.0733097762073027</v>
      </c>
      <c r="AP533" s="169"/>
      <c r="AQ533" s="170">
        <f t="shared" si="348"/>
        <v>0</v>
      </c>
      <c r="AR533" s="170">
        <f t="shared" si="313"/>
        <v>0</v>
      </c>
      <c r="AS533" s="7"/>
      <c r="AT533" s="4">
        <f t="shared" si="349"/>
        <v>1.0949928019892685</v>
      </c>
      <c r="AU533" s="4">
        <f>IF(I534&gt;MIN($I$529:I533), MIN($AT$529:AT533),AT534)</f>
        <v>1.0881718306381927</v>
      </c>
      <c r="AV533" s="5">
        <f t="shared" si="350"/>
        <v>1</v>
      </c>
      <c r="AW533" s="11">
        <f t="shared" si="312"/>
        <v>0</v>
      </c>
    </row>
    <row r="534" spans="5:49" x14ac:dyDescent="0.25">
      <c r="E534" s="3">
        <v>82.17</v>
      </c>
      <c r="F534" s="3">
        <v>75.88</v>
      </c>
      <c r="G534" s="13">
        <f t="shared" si="314"/>
        <v>2.789592194145607E-2</v>
      </c>
      <c r="H534" s="13">
        <f t="shared" si="315"/>
        <v>3.3928328110096606E-2</v>
      </c>
      <c r="I534" s="4">
        <f t="shared" si="316"/>
        <v>1.0828940432261467</v>
      </c>
      <c r="J534" s="5">
        <f t="shared" si="317"/>
        <v>43</v>
      </c>
      <c r="K534" s="4">
        <f t="shared" si="318"/>
        <v>1.0103997400064997</v>
      </c>
      <c r="L534" s="4">
        <f t="shared" si="319"/>
        <v>1.0131865736704446</v>
      </c>
      <c r="M534" s="4">
        <f t="shared" si="320"/>
        <v>1.0144658753709199</v>
      </c>
      <c r="N534" s="4">
        <f t="shared" si="321"/>
        <v>1.0828940432261467</v>
      </c>
      <c r="O534" s="4">
        <f t="shared" si="322"/>
        <v>1.0841512890982856</v>
      </c>
      <c r="P534" s="4">
        <f t="shared" si="323"/>
        <v>1.0857984017944764</v>
      </c>
      <c r="Q534" s="4">
        <f t="shared" si="324"/>
        <v>1.0501364138587117</v>
      </c>
      <c r="R534" s="5">
        <f t="shared" si="327"/>
        <v>0</v>
      </c>
      <c r="S534" s="3" t="str">
        <f t="shared" si="328"/>
        <v/>
      </c>
      <c r="T534" s="3" t="str">
        <f t="shared" si="329"/>
        <v/>
      </c>
      <c r="U534" s="5">
        <f t="shared" si="330"/>
        <v>0</v>
      </c>
      <c r="V534" s="3" t="str">
        <f t="shared" si="331"/>
        <v/>
      </c>
      <c r="W534" s="3" t="str">
        <f t="shared" si="332"/>
        <v/>
      </c>
      <c r="X534" s="5">
        <f t="shared" si="325"/>
        <v>1</v>
      </c>
      <c r="Y534" s="3">
        <f t="shared" si="333"/>
        <v>82.17</v>
      </c>
      <c r="Z534" s="3">
        <f t="shared" si="334"/>
        <v>75.88</v>
      </c>
      <c r="AA534" s="5" t="str">
        <f t="shared" si="326"/>
        <v>No action</v>
      </c>
      <c r="AB534" s="5" t="str">
        <f t="shared" si="351"/>
        <v>No action</v>
      </c>
      <c r="AC534" s="5">
        <f t="shared" si="335"/>
        <v>0</v>
      </c>
      <c r="AD534" s="3" t="str">
        <f t="shared" si="336"/>
        <v/>
      </c>
      <c r="AE534" s="3" t="str">
        <f t="shared" si="337"/>
        <v/>
      </c>
      <c r="AF534" s="11">
        <f t="shared" si="338"/>
        <v>1</v>
      </c>
      <c r="AG534" s="3">
        <f t="shared" si="339"/>
        <v>82.17</v>
      </c>
      <c r="AH534" s="3">
        <f t="shared" si="340"/>
        <v>75.88</v>
      </c>
      <c r="AI534" s="11">
        <f t="shared" si="341"/>
        <v>0</v>
      </c>
      <c r="AJ534" s="11" t="str">
        <f t="shared" si="342"/>
        <v/>
      </c>
      <c r="AK534" s="11" t="str">
        <f t="shared" si="343"/>
        <v/>
      </c>
      <c r="AL534" s="11">
        <f t="shared" si="344"/>
        <v>1</v>
      </c>
      <c r="AM534" s="11">
        <f t="shared" si="345"/>
        <v>82.17</v>
      </c>
      <c r="AN534" s="11">
        <f t="shared" si="346"/>
        <v>75.88</v>
      </c>
      <c r="AO534" s="4">
        <f t="shared" si="347"/>
        <v>1.0720651027938852</v>
      </c>
      <c r="AP534" s="169"/>
      <c r="AQ534" s="170">
        <f t="shared" si="348"/>
        <v>0</v>
      </c>
      <c r="AR534" s="170">
        <f t="shared" si="313"/>
        <v>0</v>
      </c>
      <c r="AS534" s="7"/>
      <c r="AT534" s="4">
        <f t="shared" si="349"/>
        <v>1.0937229836584081</v>
      </c>
      <c r="AU534" s="4">
        <f>IF(I535&gt;MIN($I$529:I534), MIN($AT$529:AT534),AT535)</f>
        <v>1.0881718306381927</v>
      </c>
      <c r="AV534" s="5">
        <f t="shared" si="350"/>
        <v>1</v>
      </c>
      <c r="AW534" s="11">
        <f t="shared" si="312"/>
        <v>1</v>
      </c>
    </row>
    <row r="535" spans="5:49" x14ac:dyDescent="0.25">
      <c r="E535" s="3">
        <v>79.94</v>
      </c>
      <c r="F535" s="3">
        <v>73.39</v>
      </c>
      <c r="G535" s="13">
        <f t="shared" si="314"/>
        <v>-1.2964563526361217E-2</v>
      </c>
      <c r="H535" s="13">
        <f t="shared" si="315"/>
        <v>-9.7152880852786616E-3</v>
      </c>
      <c r="I535" s="4">
        <f t="shared" si="316"/>
        <v>1.0892492165145116</v>
      </c>
      <c r="J535" s="5">
        <f t="shared" si="317"/>
        <v>15</v>
      </c>
      <c r="K535" s="4">
        <f t="shared" si="318"/>
        <v>1.0103997400064997</v>
      </c>
      <c r="L535" s="4">
        <f t="shared" si="319"/>
        <v>1.0131865736704446</v>
      </c>
      <c r="M535" s="4">
        <f t="shared" si="320"/>
        <v>1.0144658753709199</v>
      </c>
      <c r="N535" s="4">
        <f t="shared" si="321"/>
        <v>1.0828940432261467</v>
      </c>
      <c r="O535" s="4">
        <f t="shared" si="322"/>
        <v>1.0841512890982856</v>
      </c>
      <c r="P535" s="4">
        <f t="shared" si="323"/>
        <v>1.0857984017944764</v>
      </c>
      <c r="Q535" s="4">
        <f t="shared" si="324"/>
        <v>1.0501364138587117</v>
      </c>
      <c r="R535" s="5">
        <f t="shared" si="327"/>
        <v>0</v>
      </c>
      <c r="S535" s="3" t="str">
        <f t="shared" si="328"/>
        <v/>
      </c>
      <c r="T535" s="3" t="str">
        <f t="shared" si="329"/>
        <v/>
      </c>
      <c r="U535" s="5">
        <f t="shared" si="330"/>
        <v>0</v>
      </c>
      <c r="V535" s="3" t="str">
        <f t="shared" si="331"/>
        <v/>
      </c>
      <c r="W535" s="3" t="str">
        <f t="shared" si="332"/>
        <v/>
      </c>
      <c r="X535" s="5">
        <f t="shared" si="325"/>
        <v>0</v>
      </c>
      <c r="Y535" s="3" t="str">
        <f t="shared" si="333"/>
        <v/>
      </c>
      <c r="Z535" s="3" t="str">
        <f t="shared" si="334"/>
        <v/>
      </c>
      <c r="AA535" s="5" t="str">
        <f t="shared" si="326"/>
        <v>SELL BRENT, BUY WTI</v>
      </c>
      <c r="AB535" s="5" t="str">
        <f t="shared" si="351"/>
        <v>SELL BRENT, BUY WTI</v>
      </c>
      <c r="AC535" s="5">
        <f t="shared" si="335"/>
        <v>0</v>
      </c>
      <c r="AD535" s="3" t="str">
        <f t="shared" si="336"/>
        <v/>
      </c>
      <c r="AE535" s="3" t="str">
        <f t="shared" si="337"/>
        <v/>
      </c>
      <c r="AF535" s="11">
        <f t="shared" si="338"/>
        <v>0</v>
      </c>
      <c r="AG535" s="3" t="str">
        <f t="shared" si="339"/>
        <v/>
      </c>
      <c r="AH535" s="3" t="str">
        <f t="shared" si="340"/>
        <v/>
      </c>
      <c r="AI535" s="11">
        <f t="shared" si="341"/>
        <v>0</v>
      </c>
      <c r="AJ535" s="11" t="str">
        <f t="shared" si="342"/>
        <v/>
      </c>
      <c r="AK535" s="11" t="str">
        <f t="shared" si="343"/>
        <v/>
      </c>
      <c r="AL535" s="11">
        <f t="shared" si="344"/>
        <v>0</v>
      </c>
      <c r="AM535" s="11" t="str">
        <f t="shared" si="345"/>
        <v/>
      </c>
      <c r="AN535" s="11" t="str">
        <f t="shared" si="346"/>
        <v/>
      </c>
      <c r="AO535" s="4">
        <f t="shared" si="347"/>
        <v>1.0783567243493664</v>
      </c>
      <c r="AP535" s="169"/>
      <c r="AQ535" s="170">
        <f t="shared" si="348"/>
        <v>0</v>
      </c>
      <c r="AR535" s="170">
        <f t="shared" si="313"/>
        <v>0</v>
      </c>
      <c r="AS535" s="7"/>
      <c r="AT535" s="4">
        <f t="shared" si="349"/>
        <v>1.1001417086796568</v>
      </c>
      <c r="AU535" s="4"/>
      <c r="AV535" s="5">
        <f t="shared" si="350"/>
        <v>0</v>
      </c>
      <c r="AW535" s="11">
        <f t="shared" si="312"/>
        <v>0</v>
      </c>
    </row>
    <row r="536" spans="5:49" x14ac:dyDescent="0.25">
      <c r="E536" s="3">
        <v>80.989999999999995</v>
      </c>
      <c r="F536" s="3">
        <v>74.11</v>
      </c>
      <c r="G536" s="13">
        <f t="shared" si="314"/>
        <v>-3.2261918986736804E-2</v>
      </c>
      <c r="H536" s="13">
        <f t="shared" si="315"/>
        <v>-3.9279232564169098E-2</v>
      </c>
      <c r="I536" s="4">
        <f t="shared" si="316"/>
        <v>1.0928349750371069</v>
      </c>
      <c r="J536" s="5">
        <f t="shared" si="317"/>
        <v>10</v>
      </c>
      <c r="K536" s="4">
        <f t="shared" si="318"/>
        <v>1.0103997400064997</v>
      </c>
      <c r="L536" s="4">
        <f t="shared" si="319"/>
        <v>1.0131865736704446</v>
      </c>
      <c r="M536" s="4">
        <f t="shared" si="320"/>
        <v>1.0144658753709199</v>
      </c>
      <c r="N536" s="4">
        <f t="shared" si="321"/>
        <v>1.0828940432261467</v>
      </c>
      <c r="O536" s="4">
        <f t="shared" si="322"/>
        <v>1.0841512890982856</v>
      </c>
      <c r="P536" s="4">
        <f t="shared" si="323"/>
        <v>1.0857984017944764</v>
      </c>
      <c r="Q536" s="4">
        <f t="shared" si="324"/>
        <v>1.0501364138587117</v>
      </c>
      <c r="R536" s="5">
        <f t="shared" si="327"/>
        <v>0</v>
      </c>
      <c r="S536" s="3" t="str">
        <f t="shared" si="328"/>
        <v/>
      </c>
      <c r="T536" s="3" t="str">
        <f t="shared" si="329"/>
        <v/>
      </c>
      <c r="U536" s="5">
        <f t="shared" si="330"/>
        <v>0</v>
      </c>
      <c r="V536" s="3" t="str">
        <f t="shared" si="331"/>
        <v/>
      </c>
      <c r="W536" s="3" t="str">
        <f t="shared" si="332"/>
        <v/>
      </c>
      <c r="X536" s="5">
        <f t="shared" si="325"/>
        <v>0</v>
      </c>
      <c r="Y536" s="3" t="str">
        <f t="shared" si="333"/>
        <v/>
      </c>
      <c r="Z536" s="3" t="str">
        <f t="shared" si="334"/>
        <v/>
      </c>
      <c r="AA536" s="5" t="str">
        <f t="shared" si="326"/>
        <v>SELL BRENT, BUY WTI</v>
      </c>
      <c r="AB536" s="5" t="str">
        <f t="shared" si="351"/>
        <v xml:space="preserve"> </v>
      </c>
      <c r="AC536" s="5">
        <f t="shared" si="335"/>
        <v>0</v>
      </c>
      <c r="AD536" s="3" t="str">
        <f t="shared" si="336"/>
        <v/>
      </c>
      <c r="AE536" s="3" t="str">
        <f t="shared" si="337"/>
        <v/>
      </c>
      <c r="AF536" s="11">
        <f t="shared" si="338"/>
        <v>0</v>
      </c>
      <c r="AG536" s="3" t="str">
        <f t="shared" si="339"/>
        <v/>
      </c>
      <c r="AH536" s="3" t="str">
        <f t="shared" si="340"/>
        <v/>
      </c>
      <c r="AI536" s="11">
        <f t="shared" si="341"/>
        <v>0</v>
      </c>
      <c r="AJ536" s="11" t="str">
        <f t="shared" si="342"/>
        <v/>
      </c>
      <c r="AK536" s="11" t="str">
        <f t="shared" si="343"/>
        <v/>
      </c>
      <c r="AL536" s="11">
        <f t="shared" si="344"/>
        <v>1</v>
      </c>
      <c r="AM536" s="11">
        <f t="shared" si="345"/>
        <v>80.989999999999995</v>
      </c>
      <c r="AN536" s="11">
        <f t="shared" si="346"/>
        <v>74.11</v>
      </c>
      <c r="AO536" s="4">
        <f t="shared" si="347"/>
        <v>1.0819066252867358</v>
      </c>
      <c r="AP536" s="169"/>
      <c r="AQ536" s="170">
        <f t="shared" si="348"/>
        <v>0</v>
      </c>
      <c r="AR536" s="170">
        <f t="shared" si="313"/>
        <v>0</v>
      </c>
      <c r="AS536" s="7"/>
      <c r="AT536" s="4">
        <f t="shared" si="349"/>
        <v>1.1037633247874781</v>
      </c>
      <c r="AU536" s="4"/>
      <c r="AV536" s="5">
        <f t="shared" si="350"/>
        <v>0</v>
      </c>
      <c r="AW536" s="11">
        <f t="shared" si="312"/>
        <v>0</v>
      </c>
    </row>
    <row r="537" spans="5:49" x14ac:dyDescent="0.25">
      <c r="E537" s="3">
        <v>83.69</v>
      </c>
      <c r="F537" s="3">
        <v>77.14</v>
      </c>
      <c r="G537" s="13">
        <f t="shared" si="314"/>
        <v>-1.64531672346927E-2</v>
      </c>
      <c r="H537" s="13">
        <f t="shared" si="315"/>
        <v>-1.6949152542372836E-2</v>
      </c>
      <c r="I537" s="4">
        <f t="shared" si="316"/>
        <v>1.0849105522426756</v>
      </c>
      <c r="J537" s="5">
        <f t="shared" si="317"/>
        <v>27</v>
      </c>
      <c r="K537" s="4">
        <f t="shared" si="318"/>
        <v>1.0103997400064997</v>
      </c>
      <c r="L537" s="4">
        <f t="shared" si="319"/>
        <v>1.0131865736704446</v>
      </c>
      <c r="M537" s="4">
        <f t="shared" si="320"/>
        <v>1.0144658753709199</v>
      </c>
      <c r="N537" s="4">
        <f t="shared" si="321"/>
        <v>1.0828940432261467</v>
      </c>
      <c r="O537" s="4">
        <f t="shared" si="322"/>
        <v>1.0841512890982856</v>
      </c>
      <c r="P537" s="4">
        <f t="shared" si="323"/>
        <v>1.0857984017944764</v>
      </c>
      <c r="Q537" s="4">
        <f t="shared" si="324"/>
        <v>1.0501364138587117</v>
      </c>
      <c r="R537" s="5">
        <f t="shared" si="327"/>
        <v>0</v>
      </c>
      <c r="S537" s="3" t="str">
        <f t="shared" si="328"/>
        <v/>
      </c>
      <c r="T537" s="3" t="str">
        <f t="shared" si="329"/>
        <v/>
      </c>
      <c r="U537" s="5">
        <f t="shared" si="330"/>
        <v>0</v>
      </c>
      <c r="V537" s="3" t="str">
        <f t="shared" si="331"/>
        <v/>
      </c>
      <c r="W537" s="3" t="str">
        <f t="shared" si="332"/>
        <v/>
      </c>
      <c r="X537" s="5">
        <f t="shared" si="325"/>
        <v>0</v>
      </c>
      <c r="Y537" s="3" t="str">
        <f t="shared" si="333"/>
        <v/>
      </c>
      <c r="Z537" s="3" t="str">
        <f t="shared" si="334"/>
        <v/>
      </c>
      <c r="AA537" s="5" t="str">
        <f t="shared" si="326"/>
        <v>SELL BRENT, BUY WTI</v>
      </c>
      <c r="AB537" s="5" t="str">
        <f t="shared" si="351"/>
        <v xml:space="preserve"> </v>
      </c>
      <c r="AC537" s="5">
        <f t="shared" si="335"/>
        <v>0</v>
      </c>
      <c r="AD537" s="3" t="str">
        <f t="shared" si="336"/>
        <v/>
      </c>
      <c r="AE537" s="3" t="str">
        <f t="shared" si="337"/>
        <v/>
      </c>
      <c r="AF537" s="11">
        <f t="shared" si="338"/>
        <v>0</v>
      </c>
      <c r="AG537" s="3" t="str">
        <f t="shared" si="339"/>
        <v/>
      </c>
      <c r="AH537" s="3" t="str">
        <f t="shared" si="340"/>
        <v/>
      </c>
      <c r="AI537" s="11">
        <f t="shared" si="341"/>
        <v>0</v>
      </c>
      <c r="AJ537" s="11" t="str">
        <f t="shared" si="342"/>
        <v/>
      </c>
      <c r="AK537" s="11" t="str">
        <f t="shared" si="343"/>
        <v/>
      </c>
      <c r="AL537" s="11">
        <f t="shared" si="344"/>
        <v>0</v>
      </c>
      <c r="AM537" s="11" t="str">
        <f t="shared" si="345"/>
        <v/>
      </c>
      <c r="AN537" s="11" t="str">
        <f t="shared" si="346"/>
        <v/>
      </c>
      <c r="AO537" s="4">
        <f t="shared" si="347"/>
        <v>1.0740614467202489</v>
      </c>
      <c r="AP537" s="169"/>
      <c r="AQ537" s="170">
        <f t="shared" si="348"/>
        <v>0</v>
      </c>
      <c r="AR537" s="170">
        <f t="shared" si="313"/>
        <v>0</v>
      </c>
      <c r="AS537" s="7"/>
      <c r="AT537" s="4">
        <f t="shared" si="349"/>
        <v>1.0957596577651023</v>
      </c>
      <c r="AU537" s="4"/>
      <c r="AV537" s="5">
        <f t="shared" si="350"/>
        <v>0</v>
      </c>
      <c r="AW537" s="11">
        <f t="shared" si="312"/>
        <v>0</v>
      </c>
    </row>
    <row r="538" spans="5:49" x14ac:dyDescent="0.25">
      <c r="E538" s="3">
        <v>85.09</v>
      </c>
      <c r="F538" s="3">
        <v>78.47</v>
      </c>
      <c r="G538" s="13">
        <f t="shared" si="314"/>
        <v>6.9822485207100549E-3</v>
      </c>
      <c r="H538" s="13">
        <f t="shared" si="315"/>
        <v>5.2523699718165506E-3</v>
      </c>
      <c r="I538" s="4">
        <f t="shared" si="316"/>
        <v>1.0843634510003823</v>
      </c>
      <c r="J538" s="5">
        <f t="shared" si="317"/>
        <v>31</v>
      </c>
      <c r="K538" s="4">
        <f t="shared" si="318"/>
        <v>1.0103997400064997</v>
      </c>
      <c r="L538" s="4">
        <f t="shared" si="319"/>
        <v>1.0131865736704446</v>
      </c>
      <c r="M538" s="4">
        <f t="shared" si="320"/>
        <v>1.0144658753709199</v>
      </c>
      <c r="N538" s="4">
        <f t="shared" si="321"/>
        <v>1.0828940432261467</v>
      </c>
      <c r="O538" s="4">
        <f t="shared" si="322"/>
        <v>1.0841512890982856</v>
      </c>
      <c r="P538" s="4">
        <f t="shared" si="323"/>
        <v>1.0857984017944764</v>
      </c>
      <c r="Q538" s="4">
        <f t="shared" si="324"/>
        <v>1.0501364138587117</v>
      </c>
      <c r="R538" s="5">
        <f t="shared" si="327"/>
        <v>0</v>
      </c>
      <c r="S538" s="3" t="str">
        <f t="shared" si="328"/>
        <v/>
      </c>
      <c r="T538" s="3" t="str">
        <f t="shared" si="329"/>
        <v/>
      </c>
      <c r="U538" s="5">
        <f t="shared" si="330"/>
        <v>0</v>
      </c>
      <c r="V538" s="3" t="str">
        <f t="shared" si="331"/>
        <v/>
      </c>
      <c r="W538" s="3" t="str">
        <f t="shared" si="332"/>
        <v/>
      </c>
      <c r="X538" s="5">
        <f t="shared" si="325"/>
        <v>1</v>
      </c>
      <c r="Y538" s="3">
        <f t="shared" si="333"/>
        <v>85.09</v>
      </c>
      <c r="Z538" s="3">
        <f t="shared" si="334"/>
        <v>78.47</v>
      </c>
      <c r="AA538" s="5" t="str">
        <f t="shared" si="326"/>
        <v>SELL BRENT, BUY WTI</v>
      </c>
      <c r="AB538" s="5" t="str">
        <f t="shared" si="351"/>
        <v xml:space="preserve"> </v>
      </c>
      <c r="AC538" s="5">
        <f t="shared" si="335"/>
        <v>0</v>
      </c>
      <c r="AD538" s="3" t="str">
        <f t="shared" si="336"/>
        <v/>
      </c>
      <c r="AE538" s="3" t="str">
        <f t="shared" si="337"/>
        <v/>
      </c>
      <c r="AF538" s="11">
        <f t="shared" si="338"/>
        <v>1</v>
      </c>
      <c r="AG538" s="3">
        <f t="shared" si="339"/>
        <v>85.09</v>
      </c>
      <c r="AH538" s="3">
        <f t="shared" si="340"/>
        <v>78.47</v>
      </c>
      <c r="AI538" s="11">
        <f t="shared" si="341"/>
        <v>0</v>
      </c>
      <c r="AJ538" s="11" t="str">
        <f t="shared" si="342"/>
        <v/>
      </c>
      <c r="AK538" s="11" t="str">
        <f t="shared" si="343"/>
        <v/>
      </c>
      <c r="AL538" s="11">
        <f t="shared" si="344"/>
        <v>0</v>
      </c>
      <c r="AM538" s="11" t="str">
        <f t="shared" si="345"/>
        <v/>
      </c>
      <c r="AN538" s="11" t="str">
        <f t="shared" si="346"/>
        <v/>
      </c>
      <c r="AO538" s="4">
        <f t="shared" si="347"/>
        <v>1.0735198164903785</v>
      </c>
      <c r="AP538" s="169"/>
      <c r="AQ538" s="170">
        <f t="shared" si="348"/>
        <v>0</v>
      </c>
      <c r="AR538" s="170">
        <f t="shared" si="313"/>
        <v>0</v>
      </c>
      <c r="AS538" s="7"/>
      <c r="AT538" s="4">
        <f t="shared" si="349"/>
        <v>1.0952070855103861</v>
      </c>
      <c r="AU538" s="4">
        <f>IF(I539&gt;MIN($I$538:I538), MIN($AT$538:AT538),AT539)</f>
        <v>1.0933256469382526</v>
      </c>
      <c r="AV538" s="5">
        <f t="shared" si="350"/>
        <v>1</v>
      </c>
      <c r="AW538" s="11">
        <f t="shared" si="312"/>
        <v>0</v>
      </c>
    </row>
    <row r="539" spans="5:49" x14ac:dyDescent="0.25">
      <c r="E539" s="3">
        <v>84.5</v>
      </c>
      <c r="F539" s="3">
        <v>78.06</v>
      </c>
      <c r="G539" s="13">
        <f t="shared" si="314"/>
        <v>-2.1877532121773346E-2</v>
      </c>
      <c r="H539" s="13">
        <f t="shared" si="315"/>
        <v>-2.0822880080280992E-2</v>
      </c>
      <c r="I539" s="4">
        <f t="shared" si="316"/>
        <v>1.0825006405329234</v>
      </c>
      <c r="J539" s="5">
        <f t="shared" si="317"/>
        <v>44</v>
      </c>
      <c r="K539" s="4">
        <f t="shared" si="318"/>
        <v>1.0103997400064997</v>
      </c>
      <c r="L539" s="4">
        <f t="shared" si="319"/>
        <v>1.0131865736704446</v>
      </c>
      <c r="M539" s="4">
        <f t="shared" si="320"/>
        <v>1.0144658753709199</v>
      </c>
      <c r="N539" s="4">
        <f t="shared" si="321"/>
        <v>1.0828940432261467</v>
      </c>
      <c r="O539" s="4">
        <f t="shared" si="322"/>
        <v>1.0841512890982856</v>
      </c>
      <c r="P539" s="4">
        <f t="shared" si="323"/>
        <v>1.0857984017944764</v>
      </c>
      <c r="Q539" s="4">
        <f t="shared" si="324"/>
        <v>1.0501364138587117</v>
      </c>
      <c r="R539" s="5">
        <f t="shared" si="327"/>
        <v>0</v>
      </c>
      <c r="S539" s="3" t="str">
        <f t="shared" si="328"/>
        <v/>
      </c>
      <c r="T539" s="3" t="str">
        <f t="shared" si="329"/>
        <v/>
      </c>
      <c r="U539" s="5">
        <f t="shared" si="330"/>
        <v>0</v>
      </c>
      <c r="V539" s="3" t="str">
        <f t="shared" si="331"/>
        <v/>
      </c>
      <c r="W539" s="3" t="str">
        <f t="shared" si="332"/>
        <v/>
      </c>
      <c r="X539" s="5">
        <f t="shared" si="325"/>
        <v>1</v>
      </c>
      <c r="Y539" s="3">
        <f t="shared" si="333"/>
        <v>84.5</v>
      </c>
      <c r="Z539" s="3">
        <f t="shared" si="334"/>
        <v>78.06</v>
      </c>
      <c r="AA539" s="5" t="str">
        <f t="shared" si="326"/>
        <v>No action</v>
      </c>
      <c r="AB539" s="5" t="str">
        <f t="shared" si="351"/>
        <v>No action</v>
      </c>
      <c r="AC539" s="5">
        <f t="shared" si="335"/>
        <v>0</v>
      </c>
      <c r="AD539" s="3" t="str">
        <f t="shared" si="336"/>
        <v/>
      </c>
      <c r="AE539" s="3" t="str">
        <f t="shared" si="337"/>
        <v/>
      </c>
      <c r="AF539" s="11">
        <f t="shared" si="338"/>
        <v>0</v>
      </c>
      <c r="AG539" s="3" t="str">
        <f t="shared" si="339"/>
        <v/>
      </c>
      <c r="AH539" s="3" t="str">
        <f t="shared" si="340"/>
        <v/>
      </c>
      <c r="AI539" s="11">
        <f t="shared" si="341"/>
        <v>0</v>
      </c>
      <c r="AJ539" s="11" t="str">
        <f t="shared" si="342"/>
        <v/>
      </c>
      <c r="AK539" s="11" t="str">
        <f t="shared" si="343"/>
        <v/>
      </c>
      <c r="AL539" s="11">
        <f t="shared" si="344"/>
        <v>0</v>
      </c>
      <c r="AM539" s="11" t="str">
        <f t="shared" si="345"/>
        <v/>
      </c>
      <c r="AN539" s="11" t="str">
        <f t="shared" si="346"/>
        <v/>
      </c>
      <c r="AO539" s="4">
        <f t="shared" si="347"/>
        <v>1.0716756341275941</v>
      </c>
      <c r="AP539" s="169"/>
      <c r="AQ539" s="170">
        <f t="shared" si="348"/>
        <v>0</v>
      </c>
      <c r="AR539" s="170">
        <f t="shared" si="313"/>
        <v>0</v>
      </c>
      <c r="AS539" s="7"/>
      <c r="AT539" s="4">
        <f t="shared" si="349"/>
        <v>1.0933256469382526</v>
      </c>
      <c r="AU539" s="4">
        <f>IF(I540&gt;MIN($I$538:I539), MIN($AT$538:AT539),AT540)</f>
        <v>1.0933256469382526</v>
      </c>
      <c r="AV539" s="5">
        <f t="shared" si="350"/>
        <v>1</v>
      </c>
      <c r="AW539" s="11">
        <f t="shared" si="312"/>
        <v>0</v>
      </c>
    </row>
    <row r="540" spans="5:49" x14ac:dyDescent="0.25">
      <c r="E540" s="3">
        <v>86.39</v>
      </c>
      <c r="F540" s="3">
        <v>79.72</v>
      </c>
      <c r="G540" s="13">
        <f t="shared" si="314"/>
        <v>-2.5401223877150603E-3</v>
      </c>
      <c r="H540" s="13">
        <f t="shared" si="315"/>
        <v>-5.2408285500374907E-3</v>
      </c>
      <c r="I540" s="4">
        <f t="shared" si="316"/>
        <v>1.0836678374310085</v>
      </c>
      <c r="J540" s="5">
        <f t="shared" si="317"/>
        <v>37</v>
      </c>
      <c r="K540" s="4">
        <f t="shared" si="318"/>
        <v>1.0103997400064997</v>
      </c>
      <c r="L540" s="4">
        <f t="shared" si="319"/>
        <v>1.0131865736704446</v>
      </c>
      <c r="M540" s="4">
        <f t="shared" si="320"/>
        <v>1.0144658753709199</v>
      </c>
      <c r="N540" s="4">
        <f t="shared" si="321"/>
        <v>1.0828940432261467</v>
      </c>
      <c r="O540" s="4">
        <f t="shared" si="322"/>
        <v>1.0841512890982856</v>
      </c>
      <c r="P540" s="4">
        <f t="shared" si="323"/>
        <v>1.0857984017944764</v>
      </c>
      <c r="Q540" s="4">
        <f t="shared" si="324"/>
        <v>1.0501364138587117</v>
      </c>
      <c r="R540" s="5">
        <f t="shared" si="327"/>
        <v>0</v>
      </c>
      <c r="S540" s="3" t="str">
        <f t="shared" si="328"/>
        <v/>
      </c>
      <c r="T540" s="3" t="str">
        <f t="shared" si="329"/>
        <v/>
      </c>
      <c r="U540" s="5">
        <f t="shared" si="330"/>
        <v>0</v>
      </c>
      <c r="V540" s="3" t="str">
        <f t="shared" si="331"/>
        <v/>
      </c>
      <c r="W540" s="3" t="str">
        <f t="shared" si="332"/>
        <v/>
      </c>
      <c r="X540" s="5">
        <f t="shared" si="325"/>
        <v>1</v>
      </c>
      <c r="Y540" s="3">
        <f t="shared" si="333"/>
        <v>86.39</v>
      </c>
      <c r="Z540" s="3">
        <f t="shared" si="334"/>
        <v>79.72</v>
      </c>
      <c r="AA540" s="5" t="str">
        <f t="shared" si="326"/>
        <v>SELL BRENT, BUY WTI</v>
      </c>
      <c r="AB540" s="5" t="str">
        <f t="shared" si="351"/>
        <v>SELL BRENT, BUY WTI</v>
      </c>
      <c r="AC540" s="5">
        <f t="shared" si="335"/>
        <v>0</v>
      </c>
      <c r="AD540" s="3" t="str">
        <f t="shared" si="336"/>
        <v/>
      </c>
      <c r="AE540" s="3" t="str">
        <f t="shared" si="337"/>
        <v/>
      </c>
      <c r="AF540" s="11">
        <f t="shared" si="338"/>
        <v>0</v>
      </c>
      <c r="AG540" s="3" t="str">
        <f t="shared" si="339"/>
        <v/>
      </c>
      <c r="AH540" s="3" t="str">
        <f t="shared" si="340"/>
        <v/>
      </c>
      <c r="AI540" s="11">
        <f t="shared" si="341"/>
        <v>0</v>
      </c>
      <c r="AJ540" s="11" t="str">
        <f t="shared" si="342"/>
        <v/>
      </c>
      <c r="AK540" s="11" t="str">
        <f t="shared" si="343"/>
        <v/>
      </c>
      <c r="AL540" s="11">
        <f t="shared" si="344"/>
        <v>0</v>
      </c>
      <c r="AM540" s="11" t="str">
        <f t="shared" si="345"/>
        <v/>
      </c>
      <c r="AN540" s="11" t="str">
        <f t="shared" si="346"/>
        <v/>
      </c>
      <c r="AO540" s="4">
        <f t="shared" si="347"/>
        <v>1.0728311590566983</v>
      </c>
      <c r="AP540" s="169"/>
      <c r="AQ540" s="170">
        <f t="shared" si="348"/>
        <v>0</v>
      </c>
      <c r="AR540" s="170">
        <f t="shared" si="313"/>
        <v>0</v>
      </c>
      <c r="AS540" s="7"/>
      <c r="AT540" s="4">
        <f t="shared" si="349"/>
        <v>1.0945045158053186</v>
      </c>
      <c r="AU540" s="4">
        <f>IF(I541&gt;MIN($I$538:I540), MIN($AT$538:AT540),AT541)</f>
        <v>1.0915410531569751</v>
      </c>
      <c r="AV540" s="5">
        <f t="shared" si="350"/>
        <v>1</v>
      </c>
      <c r="AW540" s="11">
        <f t="shared" si="312"/>
        <v>0</v>
      </c>
    </row>
    <row r="541" spans="5:49" x14ac:dyDescent="0.25">
      <c r="E541" s="3">
        <v>86.61</v>
      </c>
      <c r="F541" s="3">
        <v>80.14</v>
      </c>
      <c r="G541" s="13">
        <f t="shared" si="314"/>
        <v>1.203552231829863E-2</v>
      </c>
      <c r="H541" s="13">
        <f t="shared" si="315"/>
        <v>1.3660511004300435E-2</v>
      </c>
      <c r="I541" s="4">
        <f t="shared" si="316"/>
        <v>1.0807337159970052</v>
      </c>
      <c r="J541" s="5">
        <f t="shared" si="317"/>
        <v>50</v>
      </c>
      <c r="K541" s="4">
        <f t="shared" si="318"/>
        <v>1.0103997400064997</v>
      </c>
      <c r="L541" s="4">
        <f t="shared" si="319"/>
        <v>1.0131865736704446</v>
      </c>
      <c r="M541" s="4">
        <f t="shared" si="320"/>
        <v>1.0144658753709199</v>
      </c>
      <c r="N541" s="4">
        <f t="shared" si="321"/>
        <v>1.0828940432261467</v>
      </c>
      <c r="O541" s="4">
        <f t="shared" si="322"/>
        <v>1.0841512890982856</v>
      </c>
      <c r="P541" s="4">
        <f t="shared" si="323"/>
        <v>1.0857984017944764</v>
      </c>
      <c r="Q541" s="4">
        <f t="shared" si="324"/>
        <v>1.0501364138587117</v>
      </c>
      <c r="R541" s="5">
        <f t="shared" si="327"/>
        <v>0</v>
      </c>
      <c r="S541" s="3" t="str">
        <f t="shared" si="328"/>
        <v/>
      </c>
      <c r="T541" s="3" t="str">
        <f t="shared" si="329"/>
        <v/>
      </c>
      <c r="U541" s="5">
        <f t="shared" si="330"/>
        <v>0</v>
      </c>
      <c r="V541" s="3" t="str">
        <f t="shared" si="331"/>
        <v/>
      </c>
      <c r="W541" s="3" t="str">
        <f t="shared" si="332"/>
        <v/>
      </c>
      <c r="X541" s="5">
        <f t="shared" si="325"/>
        <v>0</v>
      </c>
      <c r="Y541" s="3" t="str">
        <f t="shared" si="333"/>
        <v/>
      </c>
      <c r="Z541" s="3" t="str">
        <f t="shared" si="334"/>
        <v/>
      </c>
      <c r="AA541" s="5" t="str">
        <f t="shared" si="326"/>
        <v>No action</v>
      </c>
      <c r="AB541" s="5" t="str">
        <f t="shared" si="351"/>
        <v>No action</v>
      </c>
      <c r="AC541" s="5">
        <f t="shared" si="335"/>
        <v>0</v>
      </c>
      <c r="AD541" s="3" t="str">
        <f t="shared" si="336"/>
        <v/>
      </c>
      <c r="AE541" s="3" t="str">
        <f t="shared" si="337"/>
        <v/>
      </c>
      <c r="AF541" s="11">
        <f t="shared" si="338"/>
        <v>0</v>
      </c>
      <c r="AG541" s="3" t="str">
        <f t="shared" si="339"/>
        <v/>
      </c>
      <c r="AH541" s="3" t="str">
        <f t="shared" si="340"/>
        <v/>
      </c>
      <c r="AI541" s="11">
        <f t="shared" si="341"/>
        <v>0</v>
      </c>
      <c r="AJ541" s="11" t="str">
        <f t="shared" si="342"/>
        <v/>
      </c>
      <c r="AK541" s="11" t="str">
        <f t="shared" si="343"/>
        <v/>
      </c>
      <c r="AL541" s="11">
        <f t="shared" si="344"/>
        <v>0</v>
      </c>
      <c r="AM541" s="11" t="str">
        <f t="shared" si="345"/>
        <v/>
      </c>
      <c r="AN541" s="11" t="str">
        <f t="shared" si="346"/>
        <v/>
      </c>
      <c r="AO541" s="4">
        <f t="shared" si="347"/>
        <v>1.0699263788370352</v>
      </c>
      <c r="AP541" s="169"/>
      <c r="AQ541" s="170">
        <f t="shared" si="348"/>
        <v>0</v>
      </c>
      <c r="AR541" s="170">
        <f t="shared" si="313"/>
        <v>0</v>
      </c>
      <c r="AS541" s="7"/>
      <c r="AT541" s="4">
        <f t="shared" si="349"/>
        <v>1.0915410531569751</v>
      </c>
      <c r="AU541" s="4">
        <f>IF(I542&gt;MIN($I$538:I541), MIN($AT$538:AT541),AT542)</f>
        <v>1.0915410531569751</v>
      </c>
      <c r="AV541" s="5">
        <f t="shared" si="350"/>
        <v>0</v>
      </c>
      <c r="AW541" s="11">
        <f t="shared" si="312"/>
        <v>0</v>
      </c>
    </row>
    <row r="542" spans="5:49" x14ac:dyDescent="0.25">
      <c r="E542" s="3">
        <v>85.58</v>
      </c>
      <c r="F542" s="3">
        <v>79.06</v>
      </c>
      <c r="G542" s="13">
        <f t="shared" si="314"/>
        <v>2.3424689622861816E-3</v>
      </c>
      <c r="H542" s="13">
        <f t="shared" si="315"/>
        <v>5.9804046316325188E-3</v>
      </c>
      <c r="I542" s="4">
        <f t="shared" si="316"/>
        <v>1.0824690108778143</v>
      </c>
      <c r="J542" s="5">
        <f t="shared" si="317"/>
        <v>45</v>
      </c>
      <c r="K542" s="4">
        <f t="shared" si="318"/>
        <v>1.0103997400064997</v>
      </c>
      <c r="L542" s="4">
        <f t="shared" si="319"/>
        <v>1.0131865736704446</v>
      </c>
      <c r="M542" s="4">
        <f t="shared" si="320"/>
        <v>1.0144658753709199</v>
      </c>
      <c r="N542" s="4">
        <f t="shared" si="321"/>
        <v>1.0828940432261467</v>
      </c>
      <c r="O542" s="4">
        <f t="shared" si="322"/>
        <v>1.0841512890982856</v>
      </c>
      <c r="P542" s="4">
        <f t="shared" si="323"/>
        <v>1.0857984017944764</v>
      </c>
      <c r="Q542" s="4">
        <f t="shared" si="324"/>
        <v>1.0501364138587117</v>
      </c>
      <c r="R542" s="5">
        <f t="shared" si="327"/>
        <v>0</v>
      </c>
      <c r="S542" s="3" t="str">
        <f t="shared" si="328"/>
        <v/>
      </c>
      <c r="T542" s="3" t="str">
        <f t="shared" si="329"/>
        <v/>
      </c>
      <c r="U542" s="5">
        <f t="shared" si="330"/>
        <v>0</v>
      </c>
      <c r="V542" s="3" t="str">
        <f t="shared" si="331"/>
        <v/>
      </c>
      <c r="W542" s="3" t="str">
        <f t="shared" si="332"/>
        <v/>
      </c>
      <c r="X542" s="5">
        <f t="shared" si="325"/>
        <v>1</v>
      </c>
      <c r="Y542" s="3">
        <f t="shared" si="333"/>
        <v>85.58</v>
      </c>
      <c r="Z542" s="3">
        <f t="shared" si="334"/>
        <v>79.06</v>
      </c>
      <c r="AA542" s="5" t="str">
        <f t="shared" si="326"/>
        <v>No action</v>
      </c>
      <c r="AB542" s="5" t="str">
        <f t="shared" si="351"/>
        <v xml:space="preserve"> </v>
      </c>
      <c r="AC542" s="5">
        <f t="shared" si="335"/>
        <v>0</v>
      </c>
      <c r="AD542" s="3" t="str">
        <f t="shared" si="336"/>
        <v/>
      </c>
      <c r="AE542" s="3" t="str">
        <f t="shared" si="337"/>
        <v/>
      </c>
      <c r="AF542" s="11">
        <f t="shared" si="338"/>
        <v>1</v>
      </c>
      <c r="AG542" s="3">
        <f t="shared" si="339"/>
        <v>85.58</v>
      </c>
      <c r="AH542" s="3">
        <f t="shared" si="340"/>
        <v>79.06</v>
      </c>
      <c r="AI542" s="11">
        <f t="shared" si="341"/>
        <v>0</v>
      </c>
      <c r="AJ542" s="11" t="str">
        <f t="shared" si="342"/>
        <v/>
      </c>
      <c r="AK542" s="11" t="str">
        <f t="shared" si="343"/>
        <v/>
      </c>
      <c r="AL542" s="11">
        <f t="shared" si="344"/>
        <v>1</v>
      </c>
      <c r="AM542" s="11">
        <f t="shared" si="345"/>
        <v>85.58</v>
      </c>
      <c r="AN542" s="11">
        <f t="shared" si="346"/>
        <v>79.06</v>
      </c>
      <c r="AO542" s="4">
        <f t="shared" si="347"/>
        <v>1.0716443207690363</v>
      </c>
      <c r="AP542" s="169"/>
      <c r="AQ542" s="170">
        <f t="shared" si="348"/>
        <v>0</v>
      </c>
      <c r="AR542" s="170">
        <f t="shared" si="313"/>
        <v>0</v>
      </c>
      <c r="AS542" s="7"/>
      <c r="AT542" s="4">
        <f t="shared" si="349"/>
        <v>1.0932937009865924</v>
      </c>
      <c r="AU542" s="4">
        <f>IF(I543&gt;MIN($I$538:I542), MIN($AT$538:AT542),AT543)</f>
        <v>1.0915410531569751</v>
      </c>
      <c r="AV542" s="5">
        <f t="shared" si="350"/>
        <v>1</v>
      </c>
      <c r="AW542" s="11">
        <f t="shared" si="312"/>
        <v>0</v>
      </c>
    </row>
    <row r="543" spans="5:49" x14ac:dyDescent="0.25">
      <c r="E543" s="3">
        <v>85.38</v>
      </c>
      <c r="F543" s="3">
        <v>78.59</v>
      </c>
      <c r="G543" s="13">
        <f t="shared" si="314"/>
        <v>2.8188865398166563E-3</v>
      </c>
      <c r="H543" s="13">
        <f t="shared" si="315"/>
        <v>1.274047649382215E-3</v>
      </c>
      <c r="I543" s="4">
        <f t="shared" si="316"/>
        <v>1.0863977605293293</v>
      </c>
      <c r="J543" s="5">
        <f t="shared" si="317"/>
        <v>20</v>
      </c>
      <c r="K543" s="4">
        <f t="shared" si="318"/>
        <v>1.0103997400064997</v>
      </c>
      <c r="L543" s="4">
        <f t="shared" si="319"/>
        <v>1.0131865736704446</v>
      </c>
      <c r="M543" s="4">
        <f t="shared" si="320"/>
        <v>1.0144658753709199</v>
      </c>
      <c r="N543" s="4">
        <f t="shared" si="321"/>
        <v>1.0828940432261467</v>
      </c>
      <c r="O543" s="4">
        <f t="shared" si="322"/>
        <v>1.0841512890982856</v>
      </c>
      <c r="P543" s="4">
        <f t="shared" si="323"/>
        <v>1.0857984017944764</v>
      </c>
      <c r="Q543" s="4">
        <f t="shared" si="324"/>
        <v>1.0501364138587117</v>
      </c>
      <c r="R543" s="5">
        <f t="shared" si="327"/>
        <v>0</v>
      </c>
      <c r="S543" s="3" t="str">
        <f t="shared" si="328"/>
        <v/>
      </c>
      <c r="T543" s="3" t="str">
        <f t="shared" si="329"/>
        <v/>
      </c>
      <c r="U543" s="5">
        <f t="shared" si="330"/>
        <v>0</v>
      </c>
      <c r="V543" s="3" t="str">
        <f t="shared" si="331"/>
        <v/>
      </c>
      <c r="W543" s="3" t="str">
        <f t="shared" si="332"/>
        <v/>
      </c>
      <c r="X543" s="5">
        <f t="shared" si="325"/>
        <v>0</v>
      </c>
      <c r="Y543" s="3" t="str">
        <f t="shared" si="333"/>
        <v/>
      </c>
      <c r="Z543" s="3" t="str">
        <f t="shared" si="334"/>
        <v/>
      </c>
      <c r="AA543" s="5" t="str">
        <f t="shared" si="326"/>
        <v>SELL BRENT, BUY WTI</v>
      </c>
      <c r="AB543" s="5" t="str">
        <f t="shared" si="351"/>
        <v>SELL BRENT, BUY WTI</v>
      </c>
      <c r="AC543" s="5">
        <f t="shared" si="335"/>
        <v>0</v>
      </c>
      <c r="AD543" s="3" t="str">
        <f t="shared" si="336"/>
        <v/>
      </c>
      <c r="AE543" s="3" t="str">
        <f t="shared" si="337"/>
        <v/>
      </c>
      <c r="AF543" s="11">
        <f t="shared" si="338"/>
        <v>0</v>
      </c>
      <c r="AG543" s="3" t="str">
        <f t="shared" si="339"/>
        <v/>
      </c>
      <c r="AH543" s="3" t="str">
        <f t="shared" si="340"/>
        <v/>
      </c>
      <c r="AI543" s="11">
        <f t="shared" si="341"/>
        <v>0</v>
      </c>
      <c r="AJ543" s="11" t="str">
        <f t="shared" si="342"/>
        <v/>
      </c>
      <c r="AK543" s="11" t="str">
        <f t="shared" si="343"/>
        <v/>
      </c>
      <c r="AL543" s="11">
        <f t="shared" si="344"/>
        <v>1</v>
      </c>
      <c r="AM543" s="11">
        <f t="shared" si="345"/>
        <v>85.38</v>
      </c>
      <c r="AN543" s="11">
        <f t="shared" si="346"/>
        <v>78.59</v>
      </c>
      <c r="AO543" s="4">
        <f t="shared" si="347"/>
        <v>1.0755337829240361</v>
      </c>
      <c r="AP543" s="169"/>
      <c r="AQ543" s="170">
        <f t="shared" si="348"/>
        <v>0</v>
      </c>
      <c r="AR543" s="170">
        <f t="shared" si="313"/>
        <v>0</v>
      </c>
      <c r="AS543" s="7"/>
      <c r="AT543" s="4">
        <f t="shared" si="349"/>
        <v>1.0972617381346226</v>
      </c>
      <c r="AU543" s="4">
        <f>IF(I544&gt;MIN($I$538:I543), MIN($AT$538:AT543),AT544)</f>
        <v>1.0915410531569751</v>
      </c>
      <c r="AV543" s="5">
        <f t="shared" si="350"/>
        <v>0</v>
      </c>
      <c r="AW543" s="11">
        <f t="shared" si="312"/>
        <v>0</v>
      </c>
    </row>
    <row r="544" spans="5:49" x14ac:dyDescent="0.25">
      <c r="E544" s="3">
        <v>85.14</v>
      </c>
      <c r="F544" s="3">
        <v>78.489999999999995</v>
      </c>
      <c r="G544" s="13">
        <f t="shared" si="314"/>
        <v>2.5783132530120545E-2</v>
      </c>
      <c r="H544" s="13">
        <f t="shared" si="315"/>
        <v>2.5342913128673983E-2</v>
      </c>
      <c r="I544" s="4">
        <f t="shared" si="316"/>
        <v>1.0847241686839089</v>
      </c>
      <c r="J544" s="5">
        <f t="shared" si="317"/>
        <v>28</v>
      </c>
      <c r="K544" s="4">
        <f t="shared" si="318"/>
        <v>1.0103997400064997</v>
      </c>
      <c r="L544" s="4">
        <f t="shared" si="319"/>
        <v>1.0131865736704446</v>
      </c>
      <c r="M544" s="4">
        <f t="shared" si="320"/>
        <v>1.0144658753709199</v>
      </c>
      <c r="N544" s="4">
        <f t="shared" si="321"/>
        <v>1.0828940432261467</v>
      </c>
      <c r="O544" s="4">
        <f t="shared" si="322"/>
        <v>1.0841512890982856</v>
      </c>
      <c r="P544" s="4">
        <f t="shared" si="323"/>
        <v>1.0857984017944764</v>
      </c>
      <c r="Q544" s="4">
        <f t="shared" si="324"/>
        <v>1.0501364138587117</v>
      </c>
      <c r="R544" s="5">
        <f t="shared" si="327"/>
        <v>0</v>
      </c>
      <c r="S544" s="3" t="str">
        <f t="shared" si="328"/>
        <v/>
      </c>
      <c r="T544" s="3" t="str">
        <f t="shared" si="329"/>
        <v/>
      </c>
      <c r="U544" s="5">
        <f t="shared" si="330"/>
        <v>0</v>
      </c>
      <c r="V544" s="3" t="str">
        <f t="shared" si="331"/>
        <v/>
      </c>
      <c r="W544" s="3" t="str">
        <f t="shared" si="332"/>
        <v/>
      </c>
      <c r="X544" s="5">
        <f t="shared" si="325"/>
        <v>0</v>
      </c>
      <c r="Y544" s="3" t="str">
        <f t="shared" si="333"/>
        <v/>
      </c>
      <c r="Z544" s="3" t="str">
        <f t="shared" si="334"/>
        <v/>
      </c>
      <c r="AA544" s="5" t="str">
        <f t="shared" si="326"/>
        <v>SELL BRENT, BUY WTI</v>
      </c>
      <c r="AB544" s="5" t="str">
        <f t="shared" si="351"/>
        <v xml:space="preserve"> </v>
      </c>
      <c r="AC544" s="5">
        <f t="shared" si="335"/>
        <v>0</v>
      </c>
      <c r="AD544" s="3" t="str">
        <f t="shared" si="336"/>
        <v/>
      </c>
      <c r="AE544" s="3" t="str">
        <f t="shared" si="337"/>
        <v/>
      </c>
      <c r="AF544" s="11">
        <f t="shared" si="338"/>
        <v>0</v>
      </c>
      <c r="AG544" s="3" t="str">
        <f t="shared" si="339"/>
        <v/>
      </c>
      <c r="AH544" s="3" t="str">
        <f t="shared" si="340"/>
        <v/>
      </c>
      <c r="AI544" s="11">
        <f t="shared" si="341"/>
        <v>0</v>
      </c>
      <c r="AJ544" s="11" t="str">
        <f t="shared" si="342"/>
        <v/>
      </c>
      <c r="AK544" s="11" t="str">
        <f t="shared" si="343"/>
        <v/>
      </c>
      <c r="AL544" s="11">
        <f t="shared" si="344"/>
        <v>0</v>
      </c>
      <c r="AM544" s="11" t="str">
        <f t="shared" si="345"/>
        <v/>
      </c>
      <c r="AN544" s="11" t="str">
        <f t="shared" si="346"/>
        <v/>
      </c>
      <c r="AO544" s="4">
        <f t="shared" si="347"/>
        <v>1.0738769269970698</v>
      </c>
      <c r="AP544" s="169"/>
      <c r="AQ544" s="170">
        <f t="shared" si="348"/>
        <v>0</v>
      </c>
      <c r="AR544" s="170">
        <f t="shared" si="313"/>
        <v>0</v>
      </c>
      <c r="AS544" s="7"/>
      <c r="AT544" s="4">
        <f t="shared" si="349"/>
        <v>1.0955714103707479</v>
      </c>
      <c r="AU544" s="4">
        <f>IF(I545&gt;MIN($I$538:I544), MIN($AT$538:AT544),AT545)</f>
        <v>1.0915410531569751</v>
      </c>
      <c r="AV544" s="5">
        <f t="shared" si="350"/>
        <v>0</v>
      </c>
      <c r="AW544" s="11">
        <f t="shared" si="312"/>
        <v>0</v>
      </c>
    </row>
    <row r="545" spans="5:49" x14ac:dyDescent="0.25">
      <c r="E545" s="3">
        <v>83</v>
      </c>
      <c r="F545" s="3">
        <v>76.55</v>
      </c>
      <c r="G545" s="13">
        <f t="shared" si="314"/>
        <v>-6.0204695966281641E-4</v>
      </c>
      <c r="H545" s="13">
        <f t="shared" si="315"/>
        <v>2.488213724463062E-3</v>
      </c>
      <c r="I545" s="4">
        <f t="shared" si="316"/>
        <v>1.0842586544741999</v>
      </c>
      <c r="J545" s="5">
        <f t="shared" si="317"/>
        <v>34</v>
      </c>
      <c r="K545" s="4">
        <f t="shared" si="318"/>
        <v>1.0103997400064997</v>
      </c>
      <c r="L545" s="4">
        <f t="shared" si="319"/>
        <v>1.0131865736704446</v>
      </c>
      <c r="M545" s="4">
        <f t="shared" si="320"/>
        <v>1.0144658753709199</v>
      </c>
      <c r="N545" s="4">
        <f t="shared" si="321"/>
        <v>1.0828940432261467</v>
      </c>
      <c r="O545" s="4">
        <f t="shared" si="322"/>
        <v>1.0841512890982856</v>
      </c>
      <c r="P545" s="4">
        <f t="shared" si="323"/>
        <v>1.0857984017944764</v>
      </c>
      <c r="Q545" s="4">
        <f t="shared" si="324"/>
        <v>1.0501364138587117</v>
      </c>
      <c r="R545" s="5">
        <f t="shared" si="327"/>
        <v>0</v>
      </c>
      <c r="S545" s="3" t="str">
        <f t="shared" si="328"/>
        <v/>
      </c>
      <c r="T545" s="3" t="str">
        <f t="shared" si="329"/>
        <v/>
      </c>
      <c r="U545" s="5">
        <f t="shared" si="330"/>
        <v>0</v>
      </c>
      <c r="V545" s="3" t="str">
        <f t="shared" si="331"/>
        <v/>
      </c>
      <c r="W545" s="3" t="str">
        <f t="shared" si="332"/>
        <v/>
      </c>
      <c r="X545" s="5">
        <f t="shared" si="325"/>
        <v>0</v>
      </c>
      <c r="Y545" s="3" t="str">
        <f t="shared" si="333"/>
        <v/>
      </c>
      <c r="Z545" s="3" t="str">
        <f t="shared" si="334"/>
        <v/>
      </c>
      <c r="AA545" s="5" t="str">
        <f t="shared" si="326"/>
        <v>SELL BRENT, BUY WTI</v>
      </c>
      <c r="AB545" s="5" t="str">
        <f t="shared" si="351"/>
        <v xml:space="preserve"> </v>
      </c>
      <c r="AC545" s="5">
        <f t="shared" si="335"/>
        <v>0</v>
      </c>
      <c r="AD545" s="3" t="str">
        <f t="shared" si="336"/>
        <v/>
      </c>
      <c r="AE545" s="3" t="str">
        <f t="shared" si="337"/>
        <v/>
      </c>
      <c r="AF545" s="11">
        <f t="shared" si="338"/>
        <v>0</v>
      </c>
      <c r="AG545" s="3" t="str">
        <f t="shared" si="339"/>
        <v/>
      </c>
      <c r="AH545" s="3" t="str">
        <f t="shared" si="340"/>
        <v/>
      </c>
      <c r="AI545" s="11">
        <f t="shared" si="341"/>
        <v>0</v>
      </c>
      <c r="AJ545" s="11" t="str">
        <f t="shared" si="342"/>
        <v/>
      </c>
      <c r="AK545" s="11" t="str">
        <f t="shared" si="343"/>
        <v/>
      </c>
      <c r="AL545" s="11">
        <f t="shared" si="344"/>
        <v>1</v>
      </c>
      <c r="AM545" s="11">
        <f t="shared" si="345"/>
        <v>83</v>
      </c>
      <c r="AN545" s="11">
        <f t="shared" si="346"/>
        <v>76.55</v>
      </c>
      <c r="AO545" s="4">
        <f t="shared" si="347"/>
        <v>1.073416067929458</v>
      </c>
      <c r="AP545" s="169"/>
      <c r="AQ545" s="170">
        <f t="shared" si="348"/>
        <v>0</v>
      </c>
      <c r="AR545" s="170">
        <f t="shared" si="313"/>
        <v>0</v>
      </c>
      <c r="AS545" s="7"/>
      <c r="AT545" s="4">
        <f t="shared" si="349"/>
        <v>1.0951012410189418</v>
      </c>
      <c r="AU545" s="4">
        <f>IF(I546&gt;MIN($I$538:I545), MIN($AT$538:AT545),AT546)</f>
        <v>1.0915410531569751</v>
      </c>
      <c r="AV545" s="5">
        <f t="shared" si="350"/>
        <v>0</v>
      </c>
      <c r="AW545" s="11">
        <f t="shared" si="312"/>
        <v>0</v>
      </c>
    </row>
    <row r="546" spans="5:49" x14ac:dyDescent="0.25">
      <c r="E546" s="3">
        <v>83.05</v>
      </c>
      <c r="F546" s="3">
        <v>76.36</v>
      </c>
      <c r="G546" s="13">
        <f t="shared" si="314"/>
        <v>3.2318210068365438E-2</v>
      </c>
      <c r="H546" s="13">
        <f t="shared" si="315"/>
        <v>3.2589587559161526E-2</v>
      </c>
      <c r="I546" s="4">
        <f t="shared" si="316"/>
        <v>1.0876113148245155</v>
      </c>
      <c r="J546" s="5">
        <f t="shared" si="317"/>
        <v>18</v>
      </c>
      <c r="K546" s="4">
        <f t="shared" si="318"/>
        <v>1.0103997400064997</v>
      </c>
      <c r="L546" s="4">
        <f t="shared" si="319"/>
        <v>1.0131865736704446</v>
      </c>
      <c r="M546" s="4">
        <f t="shared" si="320"/>
        <v>1.0144658753709199</v>
      </c>
      <c r="N546" s="4">
        <f t="shared" si="321"/>
        <v>1.0828940432261467</v>
      </c>
      <c r="O546" s="4">
        <f t="shared" si="322"/>
        <v>1.0841512890982856</v>
      </c>
      <c r="P546" s="4">
        <f t="shared" si="323"/>
        <v>1.0857984017944764</v>
      </c>
      <c r="Q546" s="4">
        <f t="shared" si="324"/>
        <v>1.0501364138587117</v>
      </c>
      <c r="R546" s="5">
        <f t="shared" si="327"/>
        <v>0</v>
      </c>
      <c r="S546" s="3" t="str">
        <f t="shared" si="328"/>
        <v/>
      </c>
      <c r="T546" s="3" t="str">
        <f t="shared" si="329"/>
        <v/>
      </c>
      <c r="U546" s="5">
        <f t="shared" si="330"/>
        <v>0</v>
      </c>
      <c r="V546" s="3" t="str">
        <f t="shared" si="331"/>
        <v/>
      </c>
      <c r="W546" s="3" t="str">
        <f t="shared" si="332"/>
        <v/>
      </c>
      <c r="X546" s="5">
        <f t="shared" si="325"/>
        <v>0</v>
      </c>
      <c r="Y546" s="3" t="str">
        <f t="shared" si="333"/>
        <v/>
      </c>
      <c r="Z546" s="3" t="str">
        <f t="shared" si="334"/>
        <v/>
      </c>
      <c r="AA546" s="5" t="str">
        <f t="shared" si="326"/>
        <v>SELL BRENT, BUY WTI</v>
      </c>
      <c r="AB546" s="5" t="str">
        <f t="shared" si="351"/>
        <v xml:space="preserve"> </v>
      </c>
      <c r="AC546" s="5">
        <f t="shared" si="335"/>
        <v>0</v>
      </c>
      <c r="AD546" s="3" t="str">
        <f t="shared" si="336"/>
        <v/>
      </c>
      <c r="AE546" s="3" t="str">
        <f t="shared" si="337"/>
        <v/>
      </c>
      <c r="AF546" s="11">
        <f t="shared" si="338"/>
        <v>0</v>
      </c>
      <c r="AG546" s="3" t="str">
        <f t="shared" si="339"/>
        <v/>
      </c>
      <c r="AH546" s="3" t="str">
        <f t="shared" si="340"/>
        <v/>
      </c>
      <c r="AI546" s="11">
        <f t="shared" si="341"/>
        <v>0</v>
      </c>
      <c r="AJ546" s="11" t="str">
        <f t="shared" si="342"/>
        <v/>
      </c>
      <c r="AK546" s="11" t="str">
        <f t="shared" si="343"/>
        <v/>
      </c>
      <c r="AL546" s="11">
        <f t="shared" si="344"/>
        <v>0</v>
      </c>
      <c r="AM546" s="11" t="str">
        <f t="shared" si="345"/>
        <v/>
      </c>
      <c r="AN546" s="11" t="str">
        <f t="shared" si="346"/>
        <v/>
      </c>
      <c r="AO546" s="4">
        <f t="shared" si="347"/>
        <v>1.0767352016762703</v>
      </c>
      <c r="AP546" s="169"/>
      <c r="AQ546" s="170">
        <f t="shared" si="348"/>
        <v>0</v>
      </c>
      <c r="AR546" s="170">
        <f t="shared" si="313"/>
        <v>0</v>
      </c>
      <c r="AS546" s="7"/>
      <c r="AT546" s="4">
        <f t="shared" si="349"/>
        <v>1.0984874279727606</v>
      </c>
      <c r="AU546" s="4">
        <f>IF(I547&gt;MIN($I$538:I546), MIN($AT$538:AT546),AT547)</f>
        <v>1.0915410531569751</v>
      </c>
      <c r="AV546" s="5">
        <f t="shared" si="350"/>
        <v>0</v>
      </c>
      <c r="AW546" s="11">
        <f t="shared" si="312"/>
        <v>0</v>
      </c>
    </row>
    <row r="547" spans="5:49" x14ac:dyDescent="0.25">
      <c r="E547" s="3">
        <v>80.45</v>
      </c>
      <c r="F547" s="3">
        <v>73.95</v>
      </c>
      <c r="G547" s="13">
        <f t="shared" si="314"/>
        <v>-1.8303843807199516E-2</v>
      </c>
      <c r="H547" s="13">
        <f t="shared" si="315"/>
        <v>-1.9100676482292078E-2</v>
      </c>
      <c r="I547" s="4">
        <f t="shared" si="316"/>
        <v>1.0878972278566599</v>
      </c>
      <c r="J547" s="5">
        <f t="shared" si="317"/>
        <v>17</v>
      </c>
      <c r="K547" s="4">
        <f t="shared" si="318"/>
        <v>1.0103997400064997</v>
      </c>
      <c r="L547" s="4">
        <f t="shared" si="319"/>
        <v>1.0131865736704446</v>
      </c>
      <c r="M547" s="4">
        <f t="shared" si="320"/>
        <v>1.0144658753709199</v>
      </c>
      <c r="N547" s="4">
        <f t="shared" si="321"/>
        <v>1.0828940432261467</v>
      </c>
      <c r="O547" s="4">
        <f t="shared" si="322"/>
        <v>1.0841512890982856</v>
      </c>
      <c r="P547" s="4">
        <f t="shared" si="323"/>
        <v>1.0857984017944764</v>
      </c>
      <c r="Q547" s="4">
        <f t="shared" si="324"/>
        <v>1.0501364138587117</v>
      </c>
      <c r="R547" s="5">
        <f t="shared" si="327"/>
        <v>0</v>
      </c>
      <c r="S547" s="3" t="str">
        <f t="shared" si="328"/>
        <v/>
      </c>
      <c r="T547" s="3" t="str">
        <f t="shared" si="329"/>
        <v/>
      </c>
      <c r="U547" s="5">
        <f t="shared" si="330"/>
        <v>0</v>
      </c>
      <c r="V547" s="3" t="str">
        <f t="shared" si="331"/>
        <v/>
      </c>
      <c r="W547" s="3" t="str">
        <f t="shared" si="332"/>
        <v/>
      </c>
      <c r="X547" s="5">
        <f t="shared" si="325"/>
        <v>0</v>
      </c>
      <c r="Y547" s="3" t="str">
        <f t="shared" si="333"/>
        <v/>
      </c>
      <c r="Z547" s="3" t="str">
        <f t="shared" si="334"/>
        <v/>
      </c>
      <c r="AA547" s="5" t="str">
        <f t="shared" si="326"/>
        <v>SELL BRENT, BUY WTI</v>
      </c>
      <c r="AB547" s="5" t="str">
        <f t="shared" si="351"/>
        <v xml:space="preserve"> </v>
      </c>
      <c r="AC547" s="5">
        <f t="shared" si="335"/>
        <v>0</v>
      </c>
      <c r="AD547" s="3" t="str">
        <f t="shared" si="336"/>
        <v/>
      </c>
      <c r="AE547" s="3" t="str">
        <f t="shared" si="337"/>
        <v/>
      </c>
      <c r="AF547" s="11">
        <f t="shared" si="338"/>
        <v>0</v>
      </c>
      <c r="AG547" s="3" t="str">
        <f t="shared" si="339"/>
        <v/>
      </c>
      <c r="AH547" s="3" t="str">
        <f t="shared" si="340"/>
        <v/>
      </c>
      <c r="AI547" s="11">
        <f t="shared" si="341"/>
        <v>0</v>
      </c>
      <c r="AJ547" s="11" t="str">
        <f t="shared" si="342"/>
        <v/>
      </c>
      <c r="AK547" s="11" t="str">
        <f t="shared" si="343"/>
        <v/>
      </c>
      <c r="AL547" s="11">
        <f t="shared" si="344"/>
        <v>0</v>
      </c>
      <c r="AM547" s="11" t="str">
        <f t="shared" si="345"/>
        <v/>
      </c>
      <c r="AN547" s="11" t="str">
        <f t="shared" si="346"/>
        <v/>
      </c>
      <c r="AO547" s="4">
        <f t="shared" si="347"/>
        <v>1.0770182555780932</v>
      </c>
      <c r="AP547" s="169"/>
      <c r="AQ547" s="170">
        <f t="shared" si="348"/>
        <v>0</v>
      </c>
      <c r="AR547" s="170">
        <f t="shared" si="313"/>
        <v>0</v>
      </c>
      <c r="AS547" s="7"/>
      <c r="AT547" s="4">
        <f t="shared" si="349"/>
        <v>1.0987762001352266</v>
      </c>
      <c r="AU547" s="4">
        <f>IF(I548&gt;MIN($I$538:I547), MIN($AT$538:AT547),AT548)</f>
        <v>1.0915410531569751</v>
      </c>
      <c r="AV547" s="5">
        <f t="shared" si="350"/>
        <v>0</v>
      </c>
      <c r="AW547" s="11">
        <f t="shared" si="312"/>
        <v>0</v>
      </c>
    </row>
    <row r="548" spans="5:49" x14ac:dyDescent="0.25">
      <c r="E548" s="3">
        <v>81.95</v>
      </c>
      <c r="F548" s="3">
        <v>75.39</v>
      </c>
      <c r="G548" s="13">
        <f t="shared" si="314"/>
        <v>-1.0504709007486013E-2</v>
      </c>
      <c r="H548" s="13">
        <f t="shared" si="315"/>
        <v>-1.2185534591194869E-2</v>
      </c>
      <c r="I548" s="4">
        <f t="shared" si="316"/>
        <v>1.0870141928637751</v>
      </c>
      <c r="J548" s="5">
        <f t="shared" si="317"/>
        <v>19</v>
      </c>
      <c r="K548" s="4">
        <f t="shared" si="318"/>
        <v>1.0103997400064997</v>
      </c>
      <c r="L548" s="4">
        <f t="shared" si="319"/>
        <v>1.0131865736704446</v>
      </c>
      <c r="M548" s="4">
        <f t="shared" si="320"/>
        <v>1.0144658753709199</v>
      </c>
      <c r="N548" s="4">
        <f t="shared" si="321"/>
        <v>1.0828940432261467</v>
      </c>
      <c r="O548" s="4">
        <f t="shared" si="322"/>
        <v>1.0841512890982856</v>
      </c>
      <c r="P548" s="4">
        <f t="shared" si="323"/>
        <v>1.0857984017944764</v>
      </c>
      <c r="Q548" s="4">
        <f t="shared" si="324"/>
        <v>1.0501364138587117</v>
      </c>
      <c r="R548" s="5">
        <f t="shared" si="327"/>
        <v>0</v>
      </c>
      <c r="S548" s="3" t="str">
        <f t="shared" si="328"/>
        <v/>
      </c>
      <c r="T548" s="3" t="str">
        <f t="shared" si="329"/>
        <v/>
      </c>
      <c r="U548" s="5">
        <f t="shared" si="330"/>
        <v>0</v>
      </c>
      <c r="V548" s="3" t="str">
        <f t="shared" si="331"/>
        <v/>
      </c>
      <c r="W548" s="3" t="str">
        <f t="shared" si="332"/>
        <v/>
      </c>
      <c r="X548" s="5">
        <f t="shared" si="325"/>
        <v>0</v>
      </c>
      <c r="Y548" s="3" t="str">
        <f t="shared" si="333"/>
        <v/>
      </c>
      <c r="Z548" s="3" t="str">
        <f t="shared" si="334"/>
        <v/>
      </c>
      <c r="AA548" s="5" t="str">
        <f t="shared" si="326"/>
        <v>SELL BRENT, BUY WTI</v>
      </c>
      <c r="AB548" s="5" t="str">
        <f t="shared" si="351"/>
        <v xml:space="preserve"> </v>
      </c>
      <c r="AC548" s="5">
        <f t="shared" si="335"/>
        <v>0</v>
      </c>
      <c r="AD548" s="3" t="str">
        <f t="shared" si="336"/>
        <v/>
      </c>
      <c r="AE548" s="3" t="str">
        <f t="shared" si="337"/>
        <v/>
      </c>
      <c r="AF548" s="11">
        <f t="shared" si="338"/>
        <v>0</v>
      </c>
      <c r="AG548" s="3" t="str">
        <f t="shared" si="339"/>
        <v/>
      </c>
      <c r="AH548" s="3" t="str">
        <f t="shared" si="340"/>
        <v/>
      </c>
      <c r="AI548" s="11">
        <f t="shared" si="341"/>
        <v>0</v>
      </c>
      <c r="AJ548" s="11" t="str">
        <f t="shared" si="342"/>
        <v/>
      </c>
      <c r="AK548" s="11" t="str">
        <f t="shared" si="343"/>
        <v/>
      </c>
      <c r="AL548" s="11">
        <f t="shared" si="344"/>
        <v>1</v>
      </c>
      <c r="AM548" s="11">
        <f t="shared" si="345"/>
        <v>81.95</v>
      </c>
      <c r="AN548" s="11">
        <f t="shared" si="346"/>
        <v>75.39</v>
      </c>
      <c r="AO548" s="4">
        <f t="shared" si="347"/>
        <v>1.0761440509351374</v>
      </c>
      <c r="AP548" s="169"/>
      <c r="AQ548" s="170">
        <f t="shared" si="348"/>
        <v>0</v>
      </c>
      <c r="AR548" s="170">
        <f t="shared" si="313"/>
        <v>0</v>
      </c>
      <c r="AS548" s="7"/>
      <c r="AT548" s="4">
        <f t="shared" si="349"/>
        <v>1.0978843347924128</v>
      </c>
      <c r="AU548" s="4">
        <f>IF(I549&gt;MIN($I$538:I548), MIN($AT$538:AT548),AT549)</f>
        <v>1.0915410531569751</v>
      </c>
      <c r="AV548" s="5">
        <f t="shared" si="350"/>
        <v>0</v>
      </c>
      <c r="AW548" s="11">
        <f t="shared" si="312"/>
        <v>0</v>
      </c>
    </row>
    <row r="549" spans="5:49" x14ac:dyDescent="0.25">
      <c r="E549" s="3">
        <v>82.82</v>
      </c>
      <c r="F549" s="3">
        <v>76.319999999999993</v>
      </c>
      <c r="G549" s="13">
        <f t="shared" si="314"/>
        <v>9.5075572891269999E-3</v>
      </c>
      <c r="H549" s="13">
        <f t="shared" si="315"/>
        <v>8.4566596194501908E-3</v>
      </c>
      <c r="I549" s="4">
        <f t="shared" si="316"/>
        <v>1.0851677148846961</v>
      </c>
      <c r="J549" s="5">
        <f t="shared" si="317"/>
        <v>24</v>
      </c>
      <c r="K549" s="4">
        <f t="shared" si="318"/>
        <v>1.0103997400064997</v>
      </c>
      <c r="L549" s="4">
        <f t="shared" si="319"/>
        <v>1.0131865736704446</v>
      </c>
      <c r="M549" s="4">
        <f t="shared" si="320"/>
        <v>1.0144658753709199</v>
      </c>
      <c r="N549" s="4">
        <f t="shared" si="321"/>
        <v>1.0828940432261467</v>
      </c>
      <c r="O549" s="4">
        <f t="shared" si="322"/>
        <v>1.0841512890982856</v>
      </c>
      <c r="P549" s="4">
        <f t="shared" si="323"/>
        <v>1.0857984017944764</v>
      </c>
      <c r="Q549" s="4">
        <f t="shared" si="324"/>
        <v>1.0501364138587117</v>
      </c>
      <c r="R549" s="5">
        <f t="shared" si="327"/>
        <v>0</v>
      </c>
      <c r="S549" s="3" t="str">
        <f t="shared" si="328"/>
        <v/>
      </c>
      <c r="T549" s="3" t="str">
        <f t="shared" si="329"/>
        <v/>
      </c>
      <c r="U549" s="5">
        <f t="shared" si="330"/>
        <v>0</v>
      </c>
      <c r="V549" s="3" t="str">
        <f t="shared" si="331"/>
        <v/>
      </c>
      <c r="W549" s="3" t="str">
        <f t="shared" si="332"/>
        <v/>
      </c>
      <c r="X549" s="5">
        <f t="shared" si="325"/>
        <v>0</v>
      </c>
      <c r="Y549" s="3" t="str">
        <f t="shared" si="333"/>
        <v/>
      </c>
      <c r="Z549" s="3" t="str">
        <f t="shared" si="334"/>
        <v/>
      </c>
      <c r="AA549" s="5" t="str">
        <f t="shared" si="326"/>
        <v>SELL BRENT, BUY WTI</v>
      </c>
      <c r="AB549" s="5" t="str">
        <f t="shared" si="351"/>
        <v xml:space="preserve"> </v>
      </c>
      <c r="AC549" s="5">
        <f t="shared" si="335"/>
        <v>0</v>
      </c>
      <c r="AD549" s="3" t="str">
        <f t="shared" si="336"/>
        <v/>
      </c>
      <c r="AE549" s="3" t="str">
        <f t="shared" si="337"/>
        <v/>
      </c>
      <c r="AF549" s="11">
        <f t="shared" si="338"/>
        <v>1</v>
      </c>
      <c r="AG549" s="3">
        <f t="shared" si="339"/>
        <v>82.82</v>
      </c>
      <c r="AH549" s="3">
        <f t="shared" si="340"/>
        <v>76.319999999999993</v>
      </c>
      <c r="AI549" s="11">
        <f t="shared" si="341"/>
        <v>0</v>
      </c>
      <c r="AJ549" s="11" t="str">
        <f t="shared" si="342"/>
        <v/>
      </c>
      <c r="AK549" s="11" t="str">
        <f t="shared" si="343"/>
        <v/>
      </c>
      <c r="AL549" s="11">
        <f t="shared" si="344"/>
        <v>0</v>
      </c>
      <c r="AM549" s="11" t="str">
        <f t="shared" si="345"/>
        <v/>
      </c>
      <c r="AN549" s="11" t="str">
        <f t="shared" si="346"/>
        <v/>
      </c>
      <c r="AO549" s="4">
        <f t="shared" si="347"/>
        <v>1.0743160377358492</v>
      </c>
      <c r="AP549" s="169"/>
      <c r="AQ549" s="170">
        <f t="shared" si="348"/>
        <v>0</v>
      </c>
      <c r="AR549" s="170">
        <f t="shared" si="313"/>
        <v>0</v>
      </c>
      <c r="AS549" s="7"/>
      <c r="AT549" s="4">
        <f t="shared" si="349"/>
        <v>1.096019392033543</v>
      </c>
      <c r="AU549" s="4">
        <f>IF(I550&gt;MIN($I$538:I549), MIN($AT$538:AT549),AT550)</f>
        <v>1.0915410531569751</v>
      </c>
      <c r="AV549" s="5">
        <f t="shared" si="350"/>
        <v>0</v>
      </c>
      <c r="AW549" s="11">
        <f t="shared" si="312"/>
        <v>0</v>
      </c>
    </row>
    <row r="550" spans="5:49" x14ac:dyDescent="0.25">
      <c r="E550" s="3">
        <v>82.04</v>
      </c>
      <c r="F550" s="3">
        <v>75.680000000000007</v>
      </c>
      <c r="G550" s="13">
        <f t="shared" si="314"/>
        <v>-1.6896345116836353E-2</v>
      </c>
      <c r="H550" s="13">
        <f t="shared" si="315"/>
        <v>-1.778066190785188E-2</v>
      </c>
      <c r="I550" s="4">
        <f t="shared" si="316"/>
        <v>1.0840380549682875</v>
      </c>
      <c r="J550" s="5">
        <f t="shared" si="317"/>
        <v>36</v>
      </c>
      <c r="K550" s="4">
        <f t="shared" si="318"/>
        <v>1.0103997400064997</v>
      </c>
      <c r="L550" s="4">
        <f t="shared" si="319"/>
        <v>1.0131865736704446</v>
      </c>
      <c r="M550" s="4">
        <f t="shared" si="320"/>
        <v>1.0144658753709199</v>
      </c>
      <c r="N550" s="4">
        <f t="shared" si="321"/>
        <v>1.0828940432261467</v>
      </c>
      <c r="O550" s="4">
        <f t="shared" si="322"/>
        <v>1.0841512890982856</v>
      </c>
      <c r="P550" s="4">
        <f t="shared" si="323"/>
        <v>1.0857984017944764</v>
      </c>
      <c r="Q550" s="4">
        <f t="shared" si="324"/>
        <v>1.0501364138587117</v>
      </c>
      <c r="R550" s="5">
        <f t="shared" si="327"/>
        <v>0</v>
      </c>
      <c r="S550" s="3" t="str">
        <f t="shared" si="328"/>
        <v/>
      </c>
      <c r="T550" s="3" t="str">
        <f t="shared" si="329"/>
        <v/>
      </c>
      <c r="U550" s="5">
        <f t="shared" si="330"/>
        <v>0</v>
      </c>
      <c r="V550" s="3" t="str">
        <f t="shared" si="331"/>
        <v/>
      </c>
      <c r="W550" s="3" t="str">
        <f t="shared" si="332"/>
        <v/>
      </c>
      <c r="X550" s="5">
        <f t="shared" si="325"/>
        <v>0</v>
      </c>
      <c r="Y550" s="3" t="str">
        <f t="shared" si="333"/>
        <v/>
      </c>
      <c r="Z550" s="3" t="str">
        <f t="shared" si="334"/>
        <v/>
      </c>
      <c r="AA550" s="5" t="str">
        <f t="shared" si="326"/>
        <v>SELL BRENT, BUY WTI</v>
      </c>
      <c r="AB550" s="5" t="str">
        <f t="shared" si="351"/>
        <v xml:space="preserve"> </v>
      </c>
      <c r="AC550" s="5">
        <f t="shared" si="335"/>
        <v>0</v>
      </c>
      <c r="AD550" s="3" t="str">
        <f t="shared" si="336"/>
        <v/>
      </c>
      <c r="AE550" s="3" t="str">
        <f t="shared" si="337"/>
        <v/>
      </c>
      <c r="AF550" s="11">
        <f t="shared" si="338"/>
        <v>0</v>
      </c>
      <c r="AG550" s="3" t="str">
        <f t="shared" si="339"/>
        <v/>
      </c>
      <c r="AH550" s="3" t="str">
        <f t="shared" si="340"/>
        <v/>
      </c>
      <c r="AI550" s="11">
        <f t="shared" si="341"/>
        <v>0</v>
      </c>
      <c r="AJ550" s="11" t="str">
        <f t="shared" si="342"/>
        <v/>
      </c>
      <c r="AK550" s="11" t="str">
        <f t="shared" si="343"/>
        <v/>
      </c>
      <c r="AL550" s="11">
        <f t="shared" si="344"/>
        <v>0</v>
      </c>
      <c r="AM550" s="11" t="str">
        <f t="shared" si="345"/>
        <v/>
      </c>
      <c r="AN550" s="11" t="str">
        <f t="shared" si="346"/>
        <v/>
      </c>
      <c r="AO550" s="4">
        <f t="shared" si="347"/>
        <v>1.0731976744186047</v>
      </c>
      <c r="AP550" s="169"/>
      <c r="AQ550" s="170">
        <f t="shared" si="348"/>
        <v>0</v>
      </c>
      <c r="AR550" s="170">
        <f t="shared" si="313"/>
        <v>0</v>
      </c>
      <c r="AS550" s="7"/>
      <c r="AT550" s="4">
        <f t="shared" si="349"/>
        <v>1.0948784355179704</v>
      </c>
      <c r="AU550" s="4">
        <f>IF(I551&gt;MIN($I$538:I550), MIN($AT$538:AT550),AT551)</f>
        <v>1.0915410531569751</v>
      </c>
      <c r="AV550" s="5">
        <f t="shared" si="350"/>
        <v>0</v>
      </c>
      <c r="AW550" s="11">
        <f t="shared" si="312"/>
        <v>0</v>
      </c>
    </row>
    <row r="551" spans="5:49" x14ac:dyDescent="0.25">
      <c r="E551" s="3">
        <v>83.45</v>
      </c>
      <c r="F551" s="3">
        <v>77.05</v>
      </c>
      <c r="G551" s="13">
        <f t="shared" si="314"/>
        <v>-1.0200450717589793E-2</v>
      </c>
      <c r="H551" s="13">
        <f t="shared" si="315"/>
        <v>-8.2378684515381773E-3</v>
      </c>
      <c r="I551" s="4">
        <f t="shared" si="316"/>
        <v>1.083062946138871</v>
      </c>
      <c r="J551" s="5">
        <f t="shared" si="317"/>
        <v>42</v>
      </c>
      <c r="K551" s="4">
        <f t="shared" si="318"/>
        <v>1.0103997400064997</v>
      </c>
      <c r="L551" s="4">
        <f t="shared" si="319"/>
        <v>1.0131865736704446</v>
      </c>
      <c r="M551" s="4">
        <f t="shared" si="320"/>
        <v>1.0144658753709199</v>
      </c>
      <c r="N551" s="4">
        <f t="shared" si="321"/>
        <v>1.0828940432261467</v>
      </c>
      <c r="O551" s="4">
        <f t="shared" si="322"/>
        <v>1.0841512890982856</v>
      </c>
      <c r="P551" s="4">
        <f t="shared" si="323"/>
        <v>1.0857984017944764</v>
      </c>
      <c r="Q551" s="4">
        <f t="shared" si="324"/>
        <v>1.0501364138587117</v>
      </c>
      <c r="R551" s="5">
        <f t="shared" si="327"/>
        <v>0</v>
      </c>
      <c r="S551" s="3" t="str">
        <f t="shared" si="328"/>
        <v/>
      </c>
      <c r="T551" s="3" t="str">
        <f t="shared" si="329"/>
        <v/>
      </c>
      <c r="U551" s="5">
        <f t="shared" si="330"/>
        <v>0</v>
      </c>
      <c r="V551" s="3" t="str">
        <f t="shared" si="331"/>
        <v/>
      </c>
      <c r="W551" s="3" t="str">
        <f t="shared" si="332"/>
        <v/>
      </c>
      <c r="X551" s="5">
        <f t="shared" si="325"/>
        <v>0</v>
      </c>
      <c r="Y551" s="3" t="str">
        <f t="shared" si="333"/>
        <v/>
      </c>
      <c r="Z551" s="3" t="str">
        <f t="shared" si="334"/>
        <v/>
      </c>
      <c r="AA551" s="5" t="str">
        <f t="shared" si="326"/>
        <v>SELL BRENT, BUY WTI</v>
      </c>
      <c r="AB551" s="5" t="str">
        <f t="shared" si="351"/>
        <v xml:space="preserve"> </v>
      </c>
      <c r="AC551" s="5">
        <f t="shared" si="335"/>
        <v>0</v>
      </c>
      <c r="AD551" s="3" t="str">
        <f t="shared" si="336"/>
        <v/>
      </c>
      <c r="AE551" s="3" t="str">
        <f t="shared" si="337"/>
        <v/>
      </c>
      <c r="AF551" s="11">
        <f t="shared" si="338"/>
        <v>1</v>
      </c>
      <c r="AG551" s="3">
        <f t="shared" si="339"/>
        <v>83.45</v>
      </c>
      <c r="AH551" s="3">
        <f t="shared" si="340"/>
        <v>77.05</v>
      </c>
      <c r="AI551" s="11">
        <f t="shared" si="341"/>
        <v>0</v>
      </c>
      <c r="AJ551" s="11" t="str">
        <f t="shared" si="342"/>
        <v/>
      </c>
      <c r="AK551" s="11" t="str">
        <f t="shared" si="343"/>
        <v/>
      </c>
      <c r="AL551" s="11">
        <f t="shared" si="344"/>
        <v>0</v>
      </c>
      <c r="AM551" s="11" t="str">
        <f t="shared" si="345"/>
        <v/>
      </c>
      <c r="AN551" s="11" t="str">
        <f t="shared" si="346"/>
        <v/>
      </c>
      <c r="AO551" s="4">
        <f t="shared" si="347"/>
        <v>1.0722323166774823</v>
      </c>
      <c r="AP551" s="169"/>
      <c r="AQ551" s="170">
        <f t="shared" si="348"/>
        <v>0</v>
      </c>
      <c r="AR551" s="170">
        <f t="shared" si="313"/>
        <v>0</v>
      </c>
      <c r="AS551" s="7"/>
      <c r="AT551" s="4">
        <f t="shared" si="349"/>
        <v>1.0938935756002597</v>
      </c>
      <c r="AU551" s="4">
        <f>IF(I552&gt;MIN($I$538:I551), MIN($AT$538:AT551),AT552)</f>
        <v>1.0915410531569751</v>
      </c>
      <c r="AV551" s="5">
        <f t="shared" si="350"/>
        <v>0</v>
      </c>
      <c r="AW551" s="11">
        <f t="shared" si="312"/>
        <v>0</v>
      </c>
    </row>
    <row r="552" spans="5:49" x14ac:dyDescent="0.25">
      <c r="E552" s="3">
        <v>84.31</v>
      </c>
      <c r="F552" s="3">
        <v>77.69</v>
      </c>
      <c r="G552" s="13">
        <f t="shared" si="314"/>
        <v>-5.1917404129793177E-3</v>
      </c>
      <c r="H552" s="13">
        <f t="shared" si="315"/>
        <v>-6.0133060388946058E-3</v>
      </c>
      <c r="I552" s="4">
        <f t="shared" si="316"/>
        <v>1.0852104517955981</v>
      </c>
      <c r="J552" s="5">
        <f t="shared" si="317"/>
        <v>23</v>
      </c>
      <c r="K552" s="4">
        <f t="shared" si="318"/>
        <v>1.0103997400064997</v>
      </c>
      <c r="L552" s="4">
        <f t="shared" si="319"/>
        <v>1.0131865736704446</v>
      </c>
      <c r="M552" s="4">
        <f t="shared" si="320"/>
        <v>1.0144658753709199</v>
      </c>
      <c r="N552" s="4">
        <f t="shared" si="321"/>
        <v>1.0828940432261467</v>
      </c>
      <c r="O552" s="4">
        <f t="shared" si="322"/>
        <v>1.0841512890982856</v>
      </c>
      <c r="P552" s="4">
        <f t="shared" si="323"/>
        <v>1.0857984017944764</v>
      </c>
      <c r="Q552" s="4">
        <f t="shared" si="324"/>
        <v>1.0501364138587117</v>
      </c>
      <c r="R552" s="5">
        <f t="shared" si="327"/>
        <v>0</v>
      </c>
      <c r="S552" s="3" t="str">
        <f t="shared" si="328"/>
        <v/>
      </c>
      <c r="T552" s="3" t="str">
        <f t="shared" si="329"/>
        <v/>
      </c>
      <c r="U552" s="5">
        <f t="shared" si="330"/>
        <v>0</v>
      </c>
      <c r="V552" s="3" t="str">
        <f t="shared" si="331"/>
        <v/>
      </c>
      <c r="W552" s="3" t="str">
        <f t="shared" si="332"/>
        <v/>
      </c>
      <c r="X552" s="5">
        <f t="shared" si="325"/>
        <v>0</v>
      </c>
      <c r="Y552" s="3" t="str">
        <f t="shared" si="333"/>
        <v/>
      </c>
      <c r="Z552" s="3" t="str">
        <f t="shared" si="334"/>
        <v/>
      </c>
      <c r="AA552" s="5" t="str">
        <f t="shared" si="326"/>
        <v>SELL BRENT, BUY WTI</v>
      </c>
      <c r="AB552" s="5" t="str">
        <f t="shared" si="351"/>
        <v xml:space="preserve"> </v>
      </c>
      <c r="AC552" s="5">
        <f t="shared" si="335"/>
        <v>0</v>
      </c>
      <c r="AD552" s="3" t="str">
        <f t="shared" si="336"/>
        <v/>
      </c>
      <c r="AE552" s="3" t="str">
        <f t="shared" si="337"/>
        <v/>
      </c>
      <c r="AF552" s="11">
        <f t="shared" si="338"/>
        <v>0</v>
      </c>
      <c r="AG552" s="3" t="str">
        <f t="shared" si="339"/>
        <v/>
      </c>
      <c r="AH552" s="3" t="str">
        <f t="shared" si="340"/>
        <v/>
      </c>
      <c r="AI552" s="11">
        <f t="shared" si="341"/>
        <v>0</v>
      </c>
      <c r="AJ552" s="11" t="str">
        <f t="shared" si="342"/>
        <v/>
      </c>
      <c r="AK552" s="11" t="str">
        <f t="shared" si="343"/>
        <v/>
      </c>
      <c r="AL552" s="11">
        <f t="shared" si="344"/>
        <v>0</v>
      </c>
      <c r="AM552" s="11" t="str">
        <f t="shared" si="345"/>
        <v/>
      </c>
      <c r="AN552" s="11" t="str">
        <f t="shared" si="346"/>
        <v/>
      </c>
      <c r="AO552" s="4">
        <f t="shared" si="347"/>
        <v>1.0743583472776421</v>
      </c>
      <c r="AP552" s="169"/>
      <c r="AQ552" s="170">
        <f t="shared" si="348"/>
        <v>0</v>
      </c>
      <c r="AR552" s="170">
        <f t="shared" si="313"/>
        <v>0</v>
      </c>
      <c r="AS552" s="7"/>
      <c r="AT552" s="4">
        <f t="shared" si="349"/>
        <v>1.096062556313554</v>
      </c>
      <c r="AU552" s="4">
        <f>IF(I553&gt;MIN($I$538:I552), MIN($AT$538:AT552),AT553)</f>
        <v>1.0915410531569751</v>
      </c>
      <c r="AV552" s="5">
        <f t="shared" si="350"/>
        <v>0</v>
      </c>
      <c r="AW552" s="11">
        <f t="shared" si="312"/>
        <v>0</v>
      </c>
    </row>
    <row r="553" spans="5:49" x14ac:dyDescent="0.25">
      <c r="E553" s="3">
        <v>84.75</v>
      </c>
      <c r="F553" s="3">
        <v>78.16</v>
      </c>
      <c r="G553" s="13">
        <f t="shared" si="314"/>
        <v>-1.2583012932541049E-2</v>
      </c>
      <c r="H553" s="13">
        <f t="shared" si="315"/>
        <v>-1.907630522088366E-2</v>
      </c>
      <c r="I553" s="4">
        <f t="shared" si="316"/>
        <v>1.0843142272262027</v>
      </c>
      <c r="J553" s="5">
        <f t="shared" si="317"/>
        <v>33</v>
      </c>
      <c r="K553" s="4">
        <f t="shared" si="318"/>
        <v>1.0103997400064997</v>
      </c>
      <c r="L553" s="4">
        <f t="shared" si="319"/>
        <v>1.0131865736704446</v>
      </c>
      <c r="M553" s="4">
        <f t="shared" si="320"/>
        <v>1.0144658753709199</v>
      </c>
      <c r="N553" s="4">
        <f t="shared" si="321"/>
        <v>1.0828940432261467</v>
      </c>
      <c r="O553" s="4">
        <f t="shared" si="322"/>
        <v>1.0841512890982856</v>
      </c>
      <c r="P553" s="4">
        <f t="shared" si="323"/>
        <v>1.0857984017944764</v>
      </c>
      <c r="Q553" s="4">
        <f t="shared" si="324"/>
        <v>1.0501364138587117</v>
      </c>
      <c r="R553" s="5">
        <f t="shared" si="327"/>
        <v>0</v>
      </c>
      <c r="S553" s="3" t="str">
        <f t="shared" si="328"/>
        <v/>
      </c>
      <c r="T553" s="3" t="str">
        <f t="shared" si="329"/>
        <v/>
      </c>
      <c r="U553" s="5">
        <f t="shared" si="330"/>
        <v>0</v>
      </c>
      <c r="V553" s="3" t="str">
        <f t="shared" si="331"/>
        <v/>
      </c>
      <c r="W553" s="3" t="str">
        <f t="shared" si="332"/>
        <v/>
      </c>
      <c r="X553" s="5">
        <f t="shared" si="325"/>
        <v>1</v>
      </c>
      <c r="Y553" s="3">
        <f t="shared" si="333"/>
        <v>84.75</v>
      </c>
      <c r="Z553" s="3">
        <f t="shared" si="334"/>
        <v>78.16</v>
      </c>
      <c r="AA553" s="5" t="str">
        <f t="shared" si="326"/>
        <v>SELL BRENT, BUY WTI</v>
      </c>
      <c r="AB553" s="5" t="str">
        <f t="shared" si="351"/>
        <v xml:space="preserve"> </v>
      </c>
      <c r="AC553" s="5">
        <f t="shared" si="335"/>
        <v>0</v>
      </c>
      <c r="AD553" s="3" t="str">
        <f t="shared" si="336"/>
        <v/>
      </c>
      <c r="AE553" s="3" t="str">
        <f t="shared" si="337"/>
        <v/>
      </c>
      <c r="AF553" s="11">
        <f t="shared" si="338"/>
        <v>1</v>
      </c>
      <c r="AG553" s="3">
        <f t="shared" si="339"/>
        <v>84.75</v>
      </c>
      <c r="AH553" s="3">
        <f t="shared" si="340"/>
        <v>78.16</v>
      </c>
      <c r="AI553" s="11">
        <f t="shared" si="341"/>
        <v>0</v>
      </c>
      <c r="AJ553" s="11" t="str">
        <f t="shared" si="342"/>
        <v/>
      </c>
      <c r="AK553" s="11" t="str">
        <f t="shared" si="343"/>
        <v/>
      </c>
      <c r="AL553" s="11">
        <f t="shared" si="344"/>
        <v>0</v>
      </c>
      <c r="AM553" s="11" t="str">
        <f t="shared" si="345"/>
        <v/>
      </c>
      <c r="AN553" s="11" t="str">
        <f t="shared" si="346"/>
        <v/>
      </c>
      <c r="AO553" s="4">
        <f t="shared" si="347"/>
        <v>1.0734710849539406</v>
      </c>
      <c r="AP553" s="169"/>
      <c r="AQ553" s="170">
        <f t="shared" si="348"/>
        <v>0</v>
      </c>
      <c r="AR553" s="170">
        <f t="shared" si="313"/>
        <v>0</v>
      </c>
      <c r="AS553" s="7"/>
      <c r="AT553" s="4">
        <f t="shared" si="349"/>
        <v>1.0951573694984649</v>
      </c>
      <c r="AU553" s="4">
        <f>IF(I554&gt;MIN($I$538:I553), MIN($AT$538:AT553),AT554)</f>
        <v>1.0879555722891565</v>
      </c>
      <c r="AV553" s="5">
        <f t="shared" si="350"/>
        <v>1</v>
      </c>
      <c r="AW553" s="11">
        <f t="shared" si="312"/>
        <v>0</v>
      </c>
    </row>
    <row r="554" spans="5:49" x14ac:dyDescent="0.25">
      <c r="E554" s="3">
        <v>85.83</v>
      </c>
      <c r="F554" s="3">
        <v>79.680000000000007</v>
      </c>
      <c r="G554" s="13">
        <f t="shared" si="314"/>
        <v>-4.0612671153400504E-3</v>
      </c>
      <c r="H554" s="13">
        <f t="shared" si="315"/>
        <v>-9.6942580164055547E-3</v>
      </c>
      <c r="I554" s="4">
        <f t="shared" si="316"/>
        <v>1.0771837349397588</v>
      </c>
      <c r="J554" s="5">
        <f t="shared" si="317"/>
        <v>70</v>
      </c>
      <c r="K554" s="4">
        <f t="shared" si="318"/>
        <v>1.0103997400064997</v>
      </c>
      <c r="L554" s="4">
        <f t="shared" si="319"/>
        <v>1.0131865736704446</v>
      </c>
      <c r="M554" s="4">
        <f t="shared" si="320"/>
        <v>1.0144658753709199</v>
      </c>
      <c r="N554" s="4">
        <f t="shared" si="321"/>
        <v>1.0828940432261467</v>
      </c>
      <c r="O554" s="4">
        <f t="shared" si="322"/>
        <v>1.0841512890982856</v>
      </c>
      <c r="P554" s="4">
        <f t="shared" si="323"/>
        <v>1.0857984017944764</v>
      </c>
      <c r="Q554" s="4">
        <f t="shared" si="324"/>
        <v>1.0501364138587117</v>
      </c>
      <c r="R554" s="5">
        <f t="shared" si="327"/>
        <v>0</v>
      </c>
      <c r="S554" s="3" t="str">
        <f t="shared" si="328"/>
        <v/>
      </c>
      <c r="T554" s="3" t="str">
        <f t="shared" si="329"/>
        <v/>
      </c>
      <c r="U554" s="5">
        <f t="shared" si="330"/>
        <v>0</v>
      </c>
      <c r="V554" s="3" t="str">
        <f t="shared" si="331"/>
        <v/>
      </c>
      <c r="W554" s="3" t="str">
        <f t="shared" si="332"/>
        <v/>
      </c>
      <c r="X554" s="5">
        <f t="shared" si="325"/>
        <v>0</v>
      </c>
      <c r="Y554" s="3" t="str">
        <f t="shared" si="333"/>
        <v/>
      </c>
      <c r="Z554" s="3" t="str">
        <f t="shared" si="334"/>
        <v/>
      </c>
      <c r="AA554" s="5" t="str">
        <f t="shared" si="326"/>
        <v>No action</v>
      </c>
      <c r="AB554" s="5" t="str">
        <f t="shared" si="351"/>
        <v>No action</v>
      </c>
      <c r="AC554" s="5">
        <f t="shared" si="335"/>
        <v>0</v>
      </c>
      <c r="AD554" s="3" t="str">
        <f t="shared" si="336"/>
        <v/>
      </c>
      <c r="AE554" s="3" t="str">
        <f t="shared" si="337"/>
        <v/>
      </c>
      <c r="AF554" s="11">
        <f t="shared" si="338"/>
        <v>0</v>
      </c>
      <c r="AG554" s="3" t="str">
        <f t="shared" si="339"/>
        <v/>
      </c>
      <c r="AH554" s="3" t="str">
        <f t="shared" si="340"/>
        <v/>
      </c>
      <c r="AI554" s="11">
        <f t="shared" si="341"/>
        <v>0</v>
      </c>
      <c r="AJ554" s="11" t="str">
        <f t="shared" si="342"/>
        <v/>
      </c>
      <c r="AK554" s="11" t="str">
        <f t="shared" si="343"/>
        <v/>
      </c>
      <c r="AL554" s="11">
        <f t="shared" si="344"/>
        <v>0</v>
      </c>
      <c r="AM554" s="11" t="str">
        <f t="shared" si="345"/>
        <v/>
      </c>
      <c r="AN554" s="11" t="str">
        <f t="shared" si="346"/>
        <v/>
      </c>
      <c r="AO554" s="4">
        <f t="shared" si="347"/>
        <v>1.0664118975903611</v>
      </c>
      <c r="AP554" s="169"/>
      <c r="AQ554" s="170">
        <f t="shared" si="348"/>
        <v>0</v>
      </c>
      <c r="AR554" s="170">
        <f t="shared" si="313"/>
        <v>0</v>
      </c>
      <c r="AS554" s="7"/>
      <c r="AT554" s="4">
        <f t="shared" si="349"/>
        <v>1.0879555722891565</v>
      </c>
      <c r="AU554" s="4">
        <f>IF(I555&gt;MIN($I$538:I554), MIN($AT$538:AT554),AT555)</f>
        <v>1.0818021377081781</v>
      </c>
      <c r="AV554" s="5">
        <f t="shared" si="350"/>
        <v>0</v>
      </c>
      <c r="AW554" s="11">
        <f t="shared" si="312"/>
        <v>0</v>
      </c>
    </row>
    <row r="555" spans="5:49" x14ac:dyDescent="0.25">
      <c r="E555" s="3">
        <v>86.18</v>
      </c>
      <c r="F555" s="3">
        <v>80.459999999999994</v>
      </c>
      <c r="G555" s="13">
        <f t="shared" si="314"/>
        <v>3.4698042982350907E-2</v>
      </c>
      <c r="H555" s="13">
        <f t="shared" si="315"/>
        <v>3.7122969837587005E-2</v>
      </c>
      <c r="I555" s="4">
        <f t="shared" si="316"/>
        <v>1.0710912254536418</v>
      </c>
      <c r="J555" s="5">
        <f t="shared" si="317"/>
        <v>115</v>
      </c>
      <c r="K555" s="4">
        <f t="shared" si="318"/>
        <v>1.0103997400064997</v>
      </c>
      <c r="L555" s="4">
        <f t="shared" si="319"/>
        <v>1.0131865736704446</v>
      </c>
      <c r="M555" s="4">
        <f t="shared" si="320"/>
        <v>1.0144658753709199</v>
      </c>
      <c r="N555" s="4">
        <f t="shared" si="321"/>
        <v>1.0828940432261467</v>
      </c>
      <c r="O555" s="4">
        <f t="shared" si="322"/>
        <v>1.0841512890982856</v>
      </c>
      <c r="P555" s="4">
        <f t="shared" si="323"/>
        <v>1.0857984017944764</v>
      </c>
      <c r="Q555" s="4">
        <f t="shared" si="324"/>
        <v>1.0501364138587117</v>
      </c>
      <c r="R555" s="5">
        <f t="shared" si="327"/>
        <v>0</v>
      </c>
      <c r="S555" s="3" t="str">
        <f t="shared" si="328"/>
        <v/>
      </c>
      <c r="T555" s="3" t="str">
        <f t="shared" si="329"/>
        <v/>
      </c>
      <c r="U555" s="5">
        <f t="shared" si="330"/>
        <v>0</v>
      </c>
      <c r="V555" s="3" t="str">
        <f t="shared" si="331"/>
        <v/>
      </c>
      <c r="W555" s="3" t="str">
        <f t="shared" si="332"/>
        <v/>
      </c>
      <c r="X555" s="5">
        <f t="shared" si="325"/>
        <v>0</v>
      </c>
      <c r="Y555" s="3" t="str">
        <f t="shared" si="333"/>
        <v/>
      </c>
      <c r="Z555" s="3" t="str">
        <f t="shared" si="334"/>
        <v/>
      </c>
      <c r="AA555" s="5" t="str">
        <f t="shared" si="326"/>
        <v>No action</v>
      </c>
      <c r="AB555" s="5" t="str">
        <f t="shared" si="351"/>
        <v xml:space="preserve"> </v>
      </c>
      <c r="AC555" s="5">
        <f t="shared" si="335"/>
        <v>0</v>
      </c>
      <c r="AD555" s="3" t="str">
        <f t="shared" si="336"/>
        <v/>
      </c>
      <c r="AE555" s="3" t="str">
        <f t="shared" si="337"/>
        <v/>
      </c>
      <c r="AF555" s="11">
        <f t="shared" si="338"/>
        <v>0</v>
      </c>
      <c r="AG555" s="3" t="str">
        <f t="shared" si="339"/>
        <v/>
      </c>
      <c r="AH555" s="3" t="str">
        <f t="shared" si="340"/>
        <v/>
      </c>
      <c r="AI555" s="11">
        <f t="shared" si="341"/>
        <v>0</v>
      </c>
      <c r="AJ555" s="11" t="str">
        <f t="shared" si="342"/>
        <v/>
      </c>
      <c r="AK555" s="11" t="str">
        <f t="shared" si="343"/>
        <v/>
      </c>
      <c r="AL555" s="11">
        <f t="shared" si="344"/>
        <v>0</v>
      </c>
      <c r="AM555" s="11" t="str">
        <f t="shared" si="345"/>
        <v/>
      </c>
      <c r="AN555" s="11" t="str">
        <f t="shared" si="346"/>
        <v/>
      </c>
      <c r="AO555" s="4">
        <f t="shared" si="347"/>
        <v>1.0603803131991054</v>
      </c>
      <c r="AP555" s="169"/>
      <c r="AQ555" s="170">
        <f t="shared" si="348"/>
        <v>0</v>
      </c>
      <c r="AR555" s="170">
        <f t="shared" si="313"/>
        <v>0</v>
      </c>
      <c r="AS555" s="7"/>
      <c r="AT555" s="4">
        <f t="shared" si="349"/>
        <v>1.0818021377081781</v>
      </c>
      <c r="AU555" s="4">
        <f>IF(I556&gt;MIN($I$538:I555), MIN($AT$538:AT555),AT556)</f>
        <v>1.0818021377081781</v>
      </c>
      <c r="AV555" s="5">
        <f t="shared" si="350"/>
        <v>0</v>
      </c>
      <c r="AW555" s="11">
        <f t="shared" si="312"/>
        <v>0</v>
      </c>
    </row>
    <row r="556" spans="5:49" x14ac:dyDescent="0.25">
      <c r="E556" s="3">
        <v>83.29</v>
      </c>
      <c r="F556" s="3">
        <v>77.58</v>
      </c>
      <c r="G556" s="13">
        <f t="shared" si="314"/>
        <v>7.6215823856764509E-3</v>
      </c>
      <c r="H556" s="13">
        <f t="shared" si="315"/>
        <v>1.2001043569006109E-2</v>
      </c>
      <c r="I556" s="4">
        <f t="shared" si="316"/>
        <v>1.0736014436710493</v>
      </c>
      <c r="J556" s="5">
        <f t="shared" si="317"/>
        <v>88</v>
      </c>
      <c r="K556" s="4">
        <f t="shared" si="318"/>
        <v>1.0103997400064997</v>
      </c>
      <c r="L556" s="4">
        <f t="shared" si="319"/>
        <v>1.0131865736704446</v>
      </c>
      <c r="M556" s="4">
        <f t="shared" si="320"/>
        <v>1.0144658753709199</v>
      </c>
      <c r="N556" s="4">
        <f t="shared" si="321"/>
        <v>1.0828940432261467</v>
      </c>
      <c r="O556" s="4">
        <f t="shared" si="322"/>
        <v>1.0841512890982856</v>
      </c>
      <c r="P556" s="4">
        <f t="shared" si="323"/>
        <v>1.0857984017944764</v>
      </c>
      <c r="Q556" s="4">
        <f t="shared" si="324"/>
        <v>1.0501364138587117</v>
      </c>
      <c r="R556" s="5">
        <f t="shared" si="327"/>
        <v>0</v>
      </c>
      <c r="S556" s="3" t="str">
        <f t="shared" si="328"/>
        <v/>
      </c>
      <c r="T556" s="3" t="str">
        <f t="shared" si="329"/>
        <v/>
      </c>
      <c r="U556" s="5">
        <f t="shared" si="330"/>
        <v>0</v>
      </c>
      <c r="V556" s="3" t="str">
        <f t="shared" si="331"/>
        <v/>
      </c>
      <c r="W556" s="3" t="str">
        <f t="shared" si="332"/>
        <v/>
      </c>
      <c r="X556" s="5">
        <f t="shared" si="325"/>
        <v>0</v>
      </c>
      <c r="Y556" s="3" t="str">
        <f t="shared" si="333"/>
        <v/>
      </c>
      <c r="Z556" s="3" t="str">
        <f t="shared" si="334"/>
        <v/>
      </c>
      <c r="AA556" s="5" t="str">
        <f t="shared" si="326"/>
        <v>No action</v>
      </c>
      <c r="AB556" s="5" t="str">
        <f t="shared" si="351"/>
        <v xml:space="preserve"> </v>
      </c>
      <c r="AC556" s="5">
        <f t="shared" si="335"/>
        <v>0</v>
      </c>
      <c r="AD556" s="3" t="str">
        <f t="shared" si="336"/>
        <v/>
      </c>
      <c r="AE556" s="3" t="str">
        <f t="shared" si="337"/>
        <v/>
      </c>
      <c r="AF556" s="11">
        <f t="shared" si="338"/>
        <v>0</v>
      </c>
      <c r="AG556" s="3" t="str">
        <f t="shared" si="339"/>
        <v/>
      </c>
      <c r="AH556" s="3" t="str">
        <f t="shared" si="340"/>
        <v/>
      </c>
      <c r="AI556" s="11">
        <f t="shared" si="341"/>
        <v>0</v>
      </c>
      <c r="AJ556" s="11" t="str">
        <f t="shared" si="342"/>
        <v/>
      </c>
      <c r="AK556" s="11" t="str">
        <f t="shared" si="343"/>
        <v/>
      </c>
      <c r="AL556" s="11">
        <f t="shared" si="344"/>
        <v>0</v>
      </c>
      <c r="AM556" s="11" t="str">
        <f t="shared" si="345"/>
        <v/>
      </c>
      <c r="AN556" s="11" t="str">
        <f t="shared" si="346"/>
        <v/>
      </c>
      <c r="AO556" s="4">
        <f t="shared" si="347"/>
        <v>1.0628654292343387</v>
      </c>
      <c r="AP556" s="169"/>
      <c r="AQ556" s="170">
        <f t="shared" si="348"/>
        <v>0</v>
      </c>
      <c r="AR556" s="170">
        <f t="shared" si="313"/>
        <v>0</v>
      </c>
      <c r="AS556" s="7"/>
      <c r="AT556" s="4">
        <f t="shared" si="349"/>
        <v>1.0843374581077598</v>
      </c>
      <c r="AU556" s="4">
        <f>IF(I557&gt;MIN($I$538:I556), MIN($AT$538:AT556),AT557)</f>
        <v>1.0818021377081781</v>
      </c>
      <c r="AV556" s="5">
        <f t="shared" si="350"/>
        <v>0</v>
      </c>
      <c r="AW556" s="11">
        <f t="shared" si="312"/>
        <v>0</v>
      </c>
    </row>
    <row r="557" spans="5:49" x14ac:dyDescent="0.25">
      <c r="E557" s="3">
        <v>82.66</v>
      </c>
      <c r="F557" s="3">
        <v>76.66</v>
      </c>
      <c r="G557" s="13">
        <f t="shared" si="314"/>
        <v>1.3114352249049999E-2</v>
      </c>
      <c r="H557" s="13">
        <f t="shared" si="315"/>
        <v>1.2414157422081296E-2</v>
      </c>
      <c r="I557" s="4">
        <f t="shared" si="316"/>
        <v>1.0782676754500391</v>
      </c>
      <c r="J557" s="5">
        <f t="shared" si="317"/>
        <v>63</v>
      </c>
      <c r="K557" s="4">
        <f t="shared" si="318"/>
        <v>1.0103997400064997</v>
      </c>
      <c r="L557" s="4">
        <f t="shared" si="319"/>
        <v>1.0131865736704446</v>
      </c>
      <c r="M557" s="4">
        <f t="shared" si="320"/>
        <v>1.0144658753709199</v>
      </c>
      <c r="N557" s="4">
        <f t="shared" si="321"/>
        <v>1.0828940432261467</v>
      </c>
      <c r="O557" s="4">
        <f t="shared" si="322"/>
        <v>1.0841512890982856</v>
      </c>
      <c r="P557" s="4">
        <f t="shared" si="323"/>
        <v>1.0857984017944764</v>
      </c>
      <c r="Q557" s="4">
        <f t="shared" si="324"/>
        <v>1.0501364138587117</v>
      </c>
      <c r="R557" s="5">
        <f t="shared" si="327"/>
        <v>0</v>
      </c>
      <c r="S557" s="3" t="str">
        <f t="shared" si="328"/>
        <v/>
      </c>
      <c r="T557" s="3" t="str">
        <f t="shared" si="329"/>
        <v/>
      </c>
      <c r="U557" s="5">
        <f t="shared" si="330"/>
        <v>0</v>
      </c>
      <c r="V557" s="3" t="str">
        <f t="shared" si="331"/>
        <v/>
      </c>
      <c r="W557" s="3" t="str">
        <f t="shared" si="332"/>
        <v/>
      </c>
      <c r="X557" s="5">
        <f t="shared" si="325"/>
        <v>0</v>
      </c>
      <c r="Y557" s="3" t="str">
        <f t="shared" si="333"/>
        <v/>
      </c>
      <c r="Z557" s="3" t="str">
        <f t="shared" si="334"/>
        <v/>
      </c>
      <c r="AA557" s="5" t="str">
        <f t="shared" si="326"/>
        <v>No action</v>
      </c>
      <c r="AB557" s="5" t="str">
        <f t="shared" si="351"/>
        <v xml:space="preserve"> </v>
      </c>
      <c r="AC557" s="5">
        <f t="shared" si="335"/>
        <v>0</v>
      </c>
      <c r="AD557" s="3" t="str">
        <f t="shared" si="336"/>
        <v/>
      </c>
      <c r="AE557" s="3" t="str">
        <f t="shared" si="337"/>
        <v/>
      </c>
      <c r="AF557" s="11">
        <f t="shared" si="338"/>
        <v>0</v>
      </c>
      <c r="AG557" s="3" t="str">
        <f t="shared" si="339"/>
        <v/>
      </c>
      <c r="AH557" s="3" t="str">
        <f t="shared" si="340"/>
        <v/>
      </c>
      <c r="AI557" s="11">
        <f t="shared" si="341"/>
        <v>0</v>
      </c>
      <c r="AJ557" s="11" t="str">
        <f t="shared" si="342"/>
        <v/>
      </c>
      <c r="AK557" s="11" t="str">
        <f t="shared" si="343"/>
        <v/>
      </c>
      <c r="AL557" s="11">
        <f t="shared" si="344"/>
        <v>0</v>
      </c>
      <c r="AM557" s="11" t="str">
        <f t="shared" si="345"/>
        <v/>
      </c>
      <c r="AN557" s="11" t="str">
        <f t="shared" si="346"/>
        <v/>
      </c>
      <c r="AO557" s="4">
        <f t="shared" si="347"/>
        <v>1.0674849986955386</v>
      </c>
      <c r="AP557" s="169"/>
      <c r="AQ557" s="170">
        <f t="shared" si="348"/>
        <v>0</v>
      </c>
      <c r="AR557" s="170">
        <f t="shared" si="313"/>
        <v>0</v>
      </c>
      <c r="AS557" s="7"/>
      <c r="AT557" s="4">
        <f t="shared" si="349"/>
        <v>1.0890503522045396</v>
      </c>
      <c r="AU557" s="4">
        <f>IF(I558&gt;MIN($I$538:I557), MIN($AT$538:AT557),AT558)</f>
        <v>1.0818021377081781</v>
      </c>
      <c r="AV557" s="5">
        <f t="shared" si="350"/>
        <v>0</v>
      </c>
      <c r="AW557" s="11">
        <f t="shared" si="312"/>
        <v>0</v>
      </c>
    </row>
    <row r="558" spans="5:49" x14ac:dyDescent="0.25">
      <c r="E558" s="3">
        <v>81.59</v>
      </c>
      <c r="F558" s="3">
        <v>75.72</v>
      </c>
      <c r="G558" s="13">
        <f t="shared" si="314"/>
        <v>-1.4375453007972938E-2</v>
      </c>
      <c r="H558" s="13">
        <f t="shared" si="315"/>
        <v>-1.2519561815336533E-2</v>
      </c>
      <c r="I558" s="4">
        <f t="shared" si="316"/>
        <v>1.0775224511357635</v>
      </c>
      <c r="J558" s="5">
        <f t="shared" si="317"/>
        <v>66</v>
      </c>
      <c r="K558" s="4">
        <f t="shared" si="318"/>
        <v>1.0103997400064997</v>
      </c>
      <c r="L558" s="4">
        <f t="shared" si="319"/>
        <v>1.0131865736704446</v>
      </c>
      <c r="M558" s="4">
        <f t="shared" si="320"/>
        <v>1.0144658753709199</v>
      </c>
      <c r="N558" s="4">
        <f t="shared" si="321"/>
        <v>1.0828940432261467</v>
      </c>
      <c r="O558" s="4">
        <f t="shared" si="322"/>
        <v>1.0841512890982856</v>
      </c>
      <c r="P558" s="4">
        <f t="shared" si="323"/>
        <v>1.0857984017944764</v>
      </c>
      <c r="Q558" s="4">
        <f t="shared" si="324"/>
        <v>1.0501364138587117</v>
      </c>
      <c r="R558" s="5">
        <f t="shared" si="327"/>
        <v>0</v>
      </c>
      <c r="S558" s="3" t="str">
        <f t="shared" si="328"/>
        <v/>
      </c>
      <c r="T558" s="3" t="str">
        <f t="shared" si="329"/>
        <v/>
      </c>
      <c r="U558" s="5">
        <f t="shared" si="330"/>
        <v>0</v>
      </c>
      <c r="V558" s="3" t="str">
        <f t="shared" si="331"/>
        <v/>
      </c>
      <c r="W558" s="3" t="str">
        <f t="shared" si="332"/>
        <v/>
      </c>
      <c r="X558" s="5">
        <f t="shared" si="325"/>
        <v>0</v>
      </c>
      <c r="Y558" s="3" t="str">
        <f t="shared" si="333"/>
        <v/>
      </c>
      <c r="Z558" s="3" t="str">
        <f t="shared" si="334"/>
        <v/>
      </c>
      <c r="AA558" s="5" t="str">
        <f t="shared" si="326"/>
        <v>No action</v>
      </c>
      <c r="AB558" s="5" t="str">
        <f t="shared" si="351"/>
        <v xml:space="preserve"> </v>
      </c>
      <c r="AC558" s="5">
        <f t="shared" si="335"/>
        <v>0</v>
      </c>
      <c r="AD558" s="3" t="str">
        <f t="shared" si="336"/>
        <v/>
      </c>
      <c r="AE558" s="3" t="str">
        <f t="shared" si="337"/>
        <v/>
      </c>
      <c r="AF558" s="11">
        <f t="shared" si="338"/>
        <v>0</v>
      </c>
      <c r="AG558" s="3" t="str">
        <f t="shared" si="339"/>
        <v/>
      </c>
      <c r="AH558" s="3" t="str">
        <f t="shared" si="340"/>
        <v/>
      </c>
      <c r="AI558" s="11">
        <f t="shared" si="341"/>
        <v>0</v>
      </c>
      <c r="AJ558" s="11" t="str">
        <f t="shared" si="342"/>
        <v/>
      </c>
      <c r="AK558" s="11" t="str">
        <f t="shared" si="343"/>
        <v/>
      </c>
      <c r="AL558" s="11">
        <f t="shared" si="344"/>
        <v>0</v>
      </c>
      <c r="AM558" s="11" t="str">
        <f t="shared" si="345"/>
        <v/>
      </c>
      <c r="AN558" s="11" t="str">
        <f t="shared" si="346"/>
        <v/>
      </c>
      <c r="AO558" s="4">
        <f t="shared" si="347"/>
        <v>1.0667472266244058</v>
      </c>
      <c r="AP558" s="169"/>
      <c r="AQ558" s="170">
        <f t="shared" si="348"/>
        <v>0</v>
      </c>
      <c r="AR558" s="170">
        <f t="shared" si="313"/>
        <v>0</v>
      </c>
      <c r="AS558" s="7"/>
      <c r="AT558" s="4">
        <f t="shared" si="349"/>
        <v>1.0882976756471212</v>
      </c>
      <c r="AU558" s="4">
        <f>IF(I559&gt;MIN($I$538:I558), MIN($AT$538:AT558),AT559)</f>
        <v>1.0818021377081781</v>
      </c>
      <c r="AV558" s="5">
        <f t="shared" si="350"/>
        <v>0</v>
      </c>
      <c r="AW558" s="11">
        <f t="shared" si="312"/>
        <v>0</v>
      </c>
    </row>
    <row r="559" spans="5:49" x14ac:dyDescent="0.25">
      <c r="E559" s="3">
        <v>82.78</v>
      </c>
      <c r="F559" s="3">
        <v>76.680000000000007</v>
      </c>
      <c r="G559" s="13">
        <f t="shared" si="314"/>
        <v>2.4885477281168855E-2</v>
      </c>
      <c r="H559" s="13">
        <f t="shared" si="315"/>
        <v>2.5133689839572426E-2</v>
      </c>
      <c r="I559" s="4">
        <f t="shared" si="316"/>
        <v>1.0795513823682836</v>
      </c>
      <c r="J559" s="5">
        <f t="shared" si="317"/>
        <v>58</v>
      </c>
      <c r="K559" s="4">
        <f t="shared" si="318"/>
        <v>1.0103997400064997</v>
      </c>
      <c r="L559" s="4">
        <f t="shared" si="319"/>
        <v>1.0131865736704446</v>
      </c>
      <c r="M559" s="4">
        <f t="shared" si="320"/>
        <v>1.0144658753709199</v>
      </c>
      <c r="N559" s="4">
        <f t="shared" si="321"/>
        <v>1.0828940432261467</v>
      </c>
      <c r="O559" s="4">
        <f t="shared" si="322"/>
        <v>1.0841512890982856</v>
      </c>
      <c r="P559" s="4">
        <f t="shared" si="323"/>
        <v>1.0857984017944764</v>
      </c>
      <c r="Q559" s="4">
        <f t="shared" si="324"/>
        <v>1.0501364138587117</v>
      </c>
      <c r="R559" s="5">
        <f t="shared" si="327"/>
        <v>0</v>
      </c>
      <c r="S559" s="3" t="str">
        <f t="shared" si="328"/>
        <v/>
      </c>
      <c r="T559" s="3" t="str">
        <f t="shared" si="329"/>
        <v/>
      </c>
      <c r="U559" s="5">
        <f t="shared" si="330"/>
        <v>0</v>
      </c>
      <c r="V559" s="3" t="str">
        <f t="shared" si="331"/>
        <v/>
      </c>
      <c r="W559" s="3" t="str">
        <f t="shared" si="332"/>
        <v/>
      </c>
      <c r="X559" s="5">
        <f t="shared" si="325"/>
        <v>0</v>
      </c>
      <c r="Y559" s="3" t="str">
        <f t="shared" si="333"/>
        <v/>
      </c>
      <c r="Z559" s="3" t="str">
        <f t="shared" si="334"/>
        <v/>
      </c>
      <c r="AA559" s="5" t="str">
        <f t="shared" si="326"/>
        <v>No action</v>
      </c>
      <c r="AB559" s="5" t="str">
        <f t="shared" si="351"/>
        <v xml:space="preserve"> </v>
      </c>
      <c r="AC559" s="5">
        <f t="shared" si="335"/>
        <v>0</v>
      </c>
      <c r="AD559" s="3" t="str">
        <f t="shared" si="336"/>
        <v/>
      </c>
      <c r="AE559" s="3" t="str">
        <f t="shared" si="337"/>
        <v/>
      </c>
      <c r="AF559" s="11">
        <f t="shared" si="338"/>
        <v>0</v>
      </c>
      <c r="AG559" s="3" t="str">
        <f t="shared" si="339"/>
        <v/>
      </c>
      <c r="AH559" s="3" t="str">
        <f t="shared" si="340"/>
        <v/>
      </c>
      <c r="AI559" s="11">
        <f t="shared" si="341"/>
        <v>0</v>
      </c>
      <c r="AJ559" s="11" t="str">
        <f t="shared" si="342"/>
        <v/>
      </c>
      <c r="AK559" s="11" t="str">
        <f t="shared" si="343"/>
        <v/>
      </c>
      <c r="AL559" s="11">
        <f t="shared" si="344"/>
        <v>0</v>
      </c>
      <c r="AM559" s="11" t="str">
        <f t="shared" si="345"/>
        <v/>
      </c>
      <c r="AN559" s="11" t="str">
        <f t="shared" si="346"/>
        <v/>
      </c>
      <c r="AO559" s="4">
        <f t="shared" si="347"/>
        <v>1.0687558685446008</v>
      </c>
      <c r="AP559" s="169"/>
      <c r="AQ559" s="170">
        <f t="shared" si="348"/>
        <v>0</v>
      </c>
      <c r="AR559" s="170">
        <f t="shared" si="313"/>
        <v>0</v>
      </c>
      <c r="AS559" s="7"/>
      <c r="AT559" s="4">
        <f t="shared" si="349"/>
        <v>1.0903468961919665</v>
      </c>
      <c r="AU559" s="4">
        <f>IF(I560&gt;MIN($I$538:I559), MIN($AT$538:AT559),AT560)</f>
        <v>1.0818021377081781</v>
      </c>
      <c r="AV559" s="5">
        <f t="shared" si="350"/>
        <v>0</v>
      </c>
      <c r="AW559" s="11">
        <f t="shared" si="312"/>
        <v>0</v>
      </c>
    </row>
    <row r="560" spans="5:49" x14ac:dyDescent="0.25">
      <c r="E560" s="3">
        <v>80.77</v>
      </c>
      <c r="F560" s="3">
        <v>74.8</v>
      </c>
      <c r="G560" s="13">
        <f t="shared" si="314"/>
        <v>4.2866365397030259E-2</v>
      </c>
      <c r="H560" s="13">
        <f t="shared" si="315"/>
        <v>4.8647133043600244E-2</v>
      </c>
      <c r="I560" s="4">
        <f t="shared" si="316"/>
        <v>1.0798128342245989</v>
      </c>
      <c r="J560" s="5">
        <f t="shared" si="317"/>
        <v>55</v>
      </c>
      <c r="K560" s="4">
        <f t="shared" si="318"/>
        <v>1.0103997400064997</v>
      </c>
      <c r="L560" s="4">
        <f t="shared" si="319"/>
        <v>1.0131865736704446</v>
      </c>
      <c r="M560" s="4">
        <f t="shared" si="320"/>
        <v>1.0144658753709199</v>
      </c>
      <c r="N560" s="4">
        <f t="shared" si="321"/>
        <v>1.0828940432261467</v>
      </c>
      <c r="O560" s="4">
        <f t="shared" si="322"/>
        <v>1.0841512890982856</v>
      </c>
      <c r="P560" s="4">
        <f t="shared" si="323"/>
        <v>1.0857984017944764</v>
      </c>
      <c r="Q560" s="4">
        <f t="shared" si="324"/>
        <v>1.0501364138587117</v>
      </c>
      <c r="R560" s="5">
        <f t="shared" si="327"/>
        <v>0</v>
      </c>
      <c r="S560" s="3" t="str">
        <f t="shared" si="328"/>
        <v/>
      </c>
      <c r="T560" s="3" t="str">
        <f t="shared" si="329"/>
        <v/>
      </c>
      <c r="U560" s="5">
        <f t="shared" si="330"/>
        <v>0</v>
      </c>
      <c r="V560" s="3" t="str">
        <f t="shared" si="331"/>
        <v/>
      </c>
      <c r="W560" s="3" t="str">
        <f t="shared" si="332"/>
        <v/>
      </c>
      <c r="X560" s="5">
        <f t="shared" si="325"/>
        <v>1</v>
      </c>
      <c r="Y560" s="3">
        <f t="shared" si="333"/>
        <v>80.77</v>
      </c>
      <c r="Z560" s="3">
        <f t="shared" si="334"/>
        <v>74.8</v>
      </c>
      <c r="AA560" s="5" t="str">
        <f t="shared" si="326"/>
        <v>No action</v>
      </c>
      <c r="AB560" s="5" t="str">
        <f t="shared" si="351"/>
        <v xml:space="preserve"> </v>
      </c>
      <c r="AC560" s="5">
        <f t="shared" si="335"/>
        <v>0</v>
      </c>
      <c r="AD560" s="3" t="str">
        <f t="shared" si="336"/>
        <v/>
      </c>
      <c r="AE560" s="3" t="str">
        <f t="shared" si="337"/>
        <v/>
      </c>
      <c r="AF560" s="11">
        <f t="shared" si="338"/>
        <v>1</v>
      </c>
      <c r="AG560" s="3">
        <f t="shared" si="339"/>
        <v>80.77</v>
      </c>
      <c r="AH560" s="3">
        <f t="shared" si="340"/>
        <v>74.8</v>
      </c>
      <c r="AI560" s="11">
        <f t="shared" si="341"/>
        <v>0</v>
      </c>
      <c r="AJ560" s="11" t="str">
        <f t="shared" si="342"/>
        <v/>
      </c>
      <c r="AK560" s="11" t="str">
        <f t="shared" si="343"/>
        <v/>
      </c>
      <c r="AL560" s="11">
        <f t="shared" si="344"/>
        <v>1</v>
      </c>
      <c r="AM560" s="11">
        <f t="shared" si="345"/>
        <v>80.77</v>
      </c>
      <c r="AN560" s="11">
        <f t="shared" si="346"/>
        <v>74.8</v>
      </c>
      <c r="AO560" s="4">
        <f t="shared" si="347"/>
        <v>1.0690147058823529</v>
      </c>
      <c r="AP560" s="169"/>
      <c r="AQ560" s="170">
        <f t="shared" si="348"/>
        <v>0</v>
      </c>
      <c r="AR560" s="170">
        <f t="shared" si="313"/>
        <v>0</v>
      </c>
      <c r="AS560" s="7"/>
      <c r="AT560" s="4">
        <f t="shared" si="349"/>
        <v>1.090610962566845</v>
      </c>
      <c r="AU560" s="4">
        <f>IF(I561&gt;MIN($I$538:I560), MIN($AT$538:AT560),AT561)</f>
        <v>1.0818021377081781</v>
      </c>
      <c r="AV560" s="5">
        <f t="shared" si="350"/>
        <v>1</v>
      </c>
      <c r="AW560" s="11">
        <f t="shared" si="312"/>
        <v>1</v>
      </c>
    </row>
    <row r="561" spans="5:49" x14ac:dyDescent="0.25">
      <c r="E561" s="3">
        <v>77.45</v>
      </c>
      <c r="F561" s="3">
        <v>71.33</v>
      </c>
      <c r="G561" s="13">
        <f t="shared" si="314"/>
        <v>5.1024562355814984E-2</v>
      </c>
      <c r="H561" s="13">
        <f t="shared" si="315"/>
        <v>5.5021446531578144E-2</v>
      </c>
      <c r="I561" s="4">
        <f t="shared" si="316"/>
        <v>1.0857984017944764</v>
      </c>
      <c r="J561" s="5">
        <f t="shared" si="317"/>
        <v>22</v>
      </c>
      <c r="K561" s="4">
        <f t="shared" si="318"/>
        <v>1.0103997400064997</v>
      </c>
      <c r="L561" s="4">
        <f t="shared" si="319"/>
        <v>1.0131865736704446</v>
      </c>
      <c r="M561" s="4">
        <f t="shared" si="320"/>
        <v>1.0144658753709199</v>
      </c>
      <c r="N561" s="4">
        <f t="shared" si="321"/>
        <v>1.0828940432261467</v>
      </c>
      <c r="O561" s="4">
        <f t="shared" si="322"/>
        <v>1.0841512890982856</v>
      </c>
      <c r="P561" s="4">
        <f t="shared" si="323"/>
        <v>1.0857984017944764</v>
      </c>
      <c r="Q561" s="4">
        <f t="shared" si="324"/>
        <v>1.0501364138587117</v>
      </c>
      <c r="R561" s="5">
        <f t="shared" si="327"/>
        <v>0</v>
      </c>
      <c r="S561" s="3" t="str">
        <f t="shared" si="328"/>
        <v/>
      </c>
      <c r="T561" s="3" t="str">
        <f t="shared" si="329"/>
        <v/>
      </c>
      <c r="U561" s="5">
        <f t="shared" si="330"/>
        <v>0</v>
      </c>
      <c r="V561" s="3" t="str">
        <f t="shared" si="331"/>
        <v/>
      </c>
      <c r="W561" s="3" t="str">
        <f t="shared" si="332"/>
        <v/>
      </c>
      <c r="X561" s="5">
        <f t="shared" si="325"/>
        <v>0</v>
      </c>
      <c r="Y561" s="3" t="str">
        <f t="shared" si="333"/>
        <v/>
      </c>
      <c r="Z561" s="3" t="str">
        <f t="shared" si="334"/>
        <v/>
      </c>
      <c r="AA561" s="5" t="str">
        <f t="shared" si="326"/>
        <v>SELL BRENT, BUY WTI</v>
      </c>
      <c r="AB561" s="5" t="str">
        <f t="shared" si="351"/>
        <v>SELL BRENT, BUY WTI</v>
      </c>
      <c r="AC561" s="5">
        <f t="shared" si="335"/>
        <v>0</v>
      </c>
      <c r="AD561" s="3" t="str">
        <f t="shared" si="336"/>
        <v/>
      </c>
      <c r="AE561" s="3" t="str">
        <f t="shared" si="337"/>
        <v/>
      </c>
      <c r="AF561" s="11">
        <f t="shared" si="338"/>
        <v>0</v>
      </c>
      <c r="AG561" s="3" t="str">
        <f t="shared" si="339"/>
        <v/>
      </c>
      <c r="AH561" s="3" t="str">
        <f t="shared" si="340"/>
        <v/>
      </c>
      <c r="AI561" s="11">
        <f t="shared" si="341"/>
        <v>0</v>
      </c>
      <c r="AJ561" s="11" t="str">
        <f t="shared" si="342"/>
        <v/>
      </c>
      <c r="AK561" s="11" t="str">
        <f t="shared" si="343"/>
        <v/>
      </c>
      <c r="AL561" s="11">
        <f t="shared" si="344"/>
        <v>0</v>
      </c>
      <c r="AM561" s="11" t="str">
        <f t="shared" si="345"/>
        <v/>
      </c>
      <c r="AN561" s="11" t="str">
        <f t="shared" si="346"/>
        <v/>
      </c>
      <c r="AO561" s="4">
        <f t="shared" si="347"/>
        <v>1.0749404177765316</v>
      </c>
      <c r="AP561" s="169"/>
      <c r="AQ561" s="170">
        <f t="shared" si="348"/>
        <v>0</v>
      </c>
      <c r="AR561" s="170">
        <f t="shared" si="313"/>
        <v>0</v>
      </c>
      <c r="AS561" s="7"/>
      <c r="AT561" s="4">
        <f t="shared" si="349"/>
        <v>1.0966563858124212</v>
      </c>
      <c r="AU561" s="4"/>
      <c r="AV561" s="5">
        <f t="shared" si="350"/>
        <v>0</v>
      </c>
      <c r="AW561" s="11">
        <f t="shared" si="312"/>
        <v>0</v>
      </c>
    </row>
    <row r="562" spans="5:49" x14ac:dyDescent="0.25">
      <c r="E562" s="3">
        <v>73.69</v>
      </c>
      <c r="F562" s="3">
        <v>67.61</v>
      </c>
      <c r="G562" s="13">
        <f t="shared" si="314"/>
        <v>-1.3520749665328013E-2</v>
      </c>
      <c r="H562" s="13">
        <f t="shared" si="315"/>
        <v>-1.0826627651792209E-2</v>
      </c>
      <c r="I562" s="4">
        <f t="shared" si="316"/>
        <v>1.0899275255139771</v>
      </c>
      <c r="J562" s="5">
        <f t="shared" si="317"/>
        <v>14</v>
      </c>
      <c r="K562" s="4">
        <f t="shared" si="318"/>
        <v>1.0103997400064997</v>
      </c>
      <c r="L562" s="4">
        <f t="shared" si="319"/>
        <v>1.0131865736704446</v>
      </c>
      <c r="M562" s="4">
        <f t="shared" si="320"/>
        <v>1.0144658753709199</v>
      </c>
      <c r="N562" s="4">
        <f t="shared" si="321"/>
        <v>1.0828940432261467</v>
      </c>
      <c r="O562" s="4">
        <f t="shared" si="322"/>
        <v>1.0841512890982856</v>
      </c>
      <c r="P562" s="4">
        <f t="shared" si="323"/>
        <v>1.0857984017944764</v>
      </c>
      <c r="Q562" s="4">
        <f t="shared" si="324"/>
        <v>1.0501364138587117</v>
      </c>
      <c r="R562" s="5">
        <f t="shared" si="327"/>
        <v>0</v>
      </c>
      <c r="S562" s="3" t="str">
        <f t="shared" si="328"/>
        <v/>
      </c>
      <c r="T562" s="3" t="str">
        <f t="shared" si="329"/>
        <v/>
      </c>
      <c r="U562" s="5">
        <f t="shared" si="330"/>
        <v>0</v>
      </c>
      <c r="V562" s="3" t="str">
        <f t="shared" si="331"/>
        <v/>
      </c>
      <c r="W562" s="3" t="str">
        <f t="shared" si="332"/>
        <v/>
      </c>
      <c r="X562" s="5">
        <f t="shared" si="325"/>
        <v>0</v>
      </c>
      <c r="Y562" s="3" t="str">
        <f t="shared" si="333"/>
        <v/>
      </c>
      <c r="Z562" s="3" t="str">
        <f t="shared" si="334"/>
        <v/>
      </c>
      <c r="AA562" s="5" t="str">
        <f t="shared" si="326"/>
        <v>SELL BRENT, BUY WTI</v>
      </c>
      <c r="AB562" s="5" t="str">
        <f t="shared" si="351"/>
        <v xml:space="preserve"> </v>
      </c>
      <c r="AC562" s="5">
        <f t="shared" si="335"/>
        <v>0</v>
      </c>
      <c r="AD562" s="3" t="str">
        <f t="shared" si="336"/>
        <v/>
      </c>
      <c r="AE562" s="3" t="str">
        <f t="shared" si="337"/>
        <v/>
      </c>
      <c r="AF562" s="11">
        <f t="shared" si="338"/>
        <v>0</v>
      </c>
      <c r="AG562" s="3" t="str">
        <f t="shared" si="339"/>
        <v/>
      </c>
      <c r="AH562" s="3" t="str">
        <f t="shared" si="340"/>
        <v/>
      </c>
      <c r="AI562" s="11">
        <f t="shared" si="341"/>
        <v>0</v>
      </c>
      <c r="AJ562" s="11" t="str">
        <f t="shared" si="342"/>
        <v/>
      </c>
      <c r="AK562" s="11" t="str">
        <f t="shared" si="343"/>
        <v/>
      </c>
      <c r="AL562" s="11">
        <f t="shared" si="344"/>
        <v>0</v>
      </c>
      <c r="AM562" s="11" t="str">
        <f t="shared" si="345"/>
        <v/>
      </c>
      <c r="AN562" s="11" t="str">
        <f t="shared" si="346"/>
        <v/>
      </c>
      <c r="AO562" s="4">
        <f t="shared" si="347"/>
        <v>1.0790282502588373</v>
      </c>
      <c r="AP562" s="169"/>
      <c r="AQ562" s="170">
        <f t="shared" si="348"/>
        <v>0</v>
      </c>
      <c r="AR562" s="170">
        <f t="shared" si="313"/>
        <v>0</v>
      </c>
      <c r="AS562" s="7"/>
      <c r="AT562" s="4">
        <f t="shared" si="349"/>
        <v>1.1008268007691169</v>
      </c>
      <c r="AU562" s="4"/>
      <c r="AV562" s="5">
        <f t="shared" si="350"/>
        <v>0</v>
      </c>
      <c r="AW562" s="11">
        <f t="shared" si="312"/>
        <v>0</v>
      </c>
    </row>
    <row r="563" spans="5:49" x14ac:dyDescent="0.25">
      <c r="E563" s="3">
        <v>74.7</v>
      </c>
      <c r="F563" s="3">
        <v>68.349999999999994</v>
      </c>
      <c r="G563" s="13">
        <f t="shared" si="314"/>
        <v>2.3708373304097696E-2</v>
      </c>
      <c r="H563" s="13">
        <f t="shared" si="315"/>
        <v>2.4123464189391708E-2</v>
      </c>
      <c r="I563" s="4">
        <f t="shared" si="316"/>
        <v>1.0929041697147039</v>
      </c>
      <c r="J563" s="5">
        <f t="shared" si="317"/>
        <v>9</v>
      </c>
      <c r="K563" s="4">
        <f t="shared" si="318"/>
        <v>1.0103997400064997</v>
      </c>
      <c r="L563" s="4">
        <f t="shared" si="319"/>
        <v>1.0131865736704446</v>
      </c>
      <c r="M563" s="4">
        <f t="shared" si="320"/>
        <v>1.0144658753709199</v>
      </c>
      <c r="N563" s="4">
        <f t="shared" si="321"/>
        <v>1.0828940432261467</v>
      </c>
      <c r="O563" s="4">
        <f t="shared" si="322"/>
        <v>1.0841512890982856</v>
      </c>
      <c r="P563" s="4">
        <f t="shared" si="323"/>
        <v>1.0857984017944764</v>
      </c>
      <c r="Q563" s="4">
        <f t="shared" si="324"/>
        <v>1.0501364138587117</v>
      </c>
      <c r="R563" s="5">
        <f t="shared" si="327"/>
        <v>0</v>
      </c>
      <c r="S563" s="3" t="str">
        <f t="shared" si="328"/>
        <v/>
      </c>
      <c r="T563" s="3" t="str">
        <f t="shared" si="329"/>
        <v/>
      </c>
      <c r="U563" s="5">
        <f t="shared" si="330"/>
        <v>0</v>
      </c>
      <c r="V563" s="3" t="str">
        <f t="shared" si="331"/>
        <v/>
      </c>
      <c r="W563" s="3" t="str">
        <f t="shared" si="332"/>
        <v/>
      </c>
      <c r="X563" s="5">
        <f t="shared" si="325"/>
        <v>0</v>
      </c>
      <c r="Y563" s="3" t="str">
        <f t="shared" si="333"/>
        <v/>
      </c>
      <c r="Z563" s="3" t="str">
        <f t="shared" si="334"/>
        <v/>
      </c>
      <c r="AA563" s="5" t="str">
        <f t="shared" si="326"/>
        <v>SELL BRENT, BUY WTI</v>
      </c>
      <c r="AB563" s="5" t="str">
        <f t="shared" si="351"/>
        <v xml:space="preserve"> </v>
      </c>
      <c r="AC563" s="5">
        <f t="shared" si="335"/>
        <v>0</v>
      </c>
      <c r="AD563" s="3" t="str">
        <f t="shared" si="336"/>
        <v/>
      </c>
      <c r="AE563" s="3" t="str">
        <f t="shared" si="337"/>
        <v/>
      </c>
      <c r="AF563" s="11">
        <f t="shared" si="338"/>
        <v>0</v>
      </c>
      <c r="AG563" s="3" t="str">
        <f t="shared" si="339"/>
        <v/>
      </c>
      <c r="AH563" s="3" t="str">
        <f t="shared" si="340"/>
        <v/>
      </c>
      <c r="AI563" s="11">
        <f t="shared" si="341"/>
        <v>0</v>
      </c>
      <c r="AJ563" s="11" t="str">
        <f t="shared" si="342"/>
        <v/>
      </c>
      <c r="AK563" s="11" t="str">
        <f t="shared" si="343"/>
        <v/>
      </c>
      <c r="AL563" s="11">
        <f t="shared" si="344"/>
        <v>0</v>
      </c>
      <c r="AM563" s="11" t="str">
        <f t="shared" si="345"/>
        <v/>
      </c>
      <c r="AN563" s="11" t="str">
        <f t="shared" si="346"/>
        <v/>
      </c>
      <c r="AO563" s="4">
        <f t="shared" si="347"/>
        <v>1.0819751280175569</v>
      </c>
      <c r="AP563" s="169"/>
      <c r="AQ563" s="170">
        <f t="shared" si="348"/>
        <v>0</v>
      </c>
      <c r="AR563" s="170">
        <f t="shared" si="313"/>
        <v>0</v>
      </c>
      <c r="AS563" s="7"/>
      <c r="AT563" s="4">
        <f t="shared" si="349"/>
        <v>1.103833211411851</v>
      </c>
      <c r="AU563" s="4"/>
      <c r="AV563" s="5">
        <f t="shared" si="350"/>
        <v>0</v>
      </c>
      <c r="AW563" s="11">
        <f t="shared" si="312"/>
        <v>0</v>
      </c>
    </row>
    <row r="564" spans="5:49" x14ac:dyDescent="0.25">
      <c r="E564" s="3">
        <v>72.97</v>
      </c>
      <c r="F564" s="3">
        <v>66.739999999999995</v>
      </c>
      <c r="G564" s="13">
        <f t="shared" si="314"/>
        <v>-1.1112616885756932E-2</v>
      </c>
      <c r="H564" s="13">
        <f t="shared" si="315"/>
        <v>-1.5924506045414288E-2</v>
      </c>
      <c r="I564" s="4">
        <f t="shared" si="316"/>
        <v>1.0933473179502549</v>
      </c>
      <c r="J564" s="5">
        <f t="shared" si="317"/>
        <v>7</v>
      </c>
      <c r="K564" s="4">
        <f t="shared" si="318"/>
        <v>1.0103997400064997</v>
      </c>
      <c r="L564" s="4">
        <f t="shared" si="319"/>
        <v>1.0131865736704446</v>
      </c>
      <c r="M564" s="4">
        <f t="shared" si="320"/>
        <v>1.0144658753709199</v>
      </c>
      <c r="N564" s="4">
        <f t="shared" si="321"/>
        <v>1.0828940432261467</v>
      </c>
      <c r="O564" s="4">
        <f t="shared" si="322"/>
        <v>1.0841512890982856</v>
      </c>
      <c r="P564" s="4">
        <f t="shared" si="323"/>
        <v>1.0857984017944764</v>
      </c>
      <c r="Q564" s="4">
        <f t="shared" si="324"/>
        <v>1.0501364138587117</v>
      </c>
      <c r="R564" s="5">
        <f t="shared" si="327"/>
        <v>0</v>
      </c>
      <c r="S564" s="3" t="str">
        <f t="shared" si="328"/>
        <v/>
      </c>
      <c r="T564" s="3" t="str">
        <f t="shared" si="329"/>
        <v/>
      </c>
      <c r="U564" s="5">
        <f t="shared" si="330"/>
        <v>0</v>
      </c>
      <c r="V564" s="3" t="str">
        <f t="shared" si="331"/>
        <v/>
      </c>
      <c r="W564" s="3" t="str">
        <f t="shared" si="332"/>
        <v/>
      </c>
      <c r="X564" s="5">
        <f t="shared" si="325"/>
        <v>0</v>
      </c>
      <c r="Y564" s="3" t="str">
        <f t="shared" si="333"/>
        <v/>
      </c>
      <c r="Z564" s="3" t="str">
        <f t="shared" si="334"/>
        <v/>
      </c>
      <c r="AA564" s="5" t="str">
        <f t="shared" si="326"/>
        <v>SELL BRENT, BUY WTI</v>
      </c>
      <c r="AB564" s="5" t="str">
        <f t="shared" si="351"/>
        <v xml:space="preserve"> </v>
      </c>
      <c r="AC564" s="5">
        <f t="shared" si="335"/>
        <v>0</v>
      </c>
      <c r="AD564" s="3" t="str">
        <f t="shared" si="336"/>
        <v/>
      </c>
      <c r="AE564" s="3" t="str">
        <f t="shared" si="337"/>
        <v/>
      </c>
      <c r="AF564" s="11">
        <f t="shared" si="338"/>
        <v>0</v>
      </c>
      <c r="AG564" s="3" t="str">
        <f t="shared" si="339"/>
        <v/>
      </c>
      <c r="AH564" s="3" t="str">
        <f t="shared" si="340"/>
        <v/>
      </c>
      <c r="AI564" s="11">
        <f t="shared" si="341"/>
        <v>0</v>
      </c>
      <c r="AJ564" s="11" t="str">
        <f t="shared" si="342"/>
        <v/>
      </c>
      <c r="AK564" s="11" t="str">
        <f t="shared" si="343"/>
        <v/>
      </c>
      <c r="AL564" s="11">
        <f t="shared" si="344"/>
        <v>0</v>
      </c>
      <c r="AM564" s="11" t="str">
        <f t="shared" si="345"/>
        <v/>
      </c>
      <c r="AN564" s="11" t="str">
        <f t="shared" si="346"/>
        <v/>
      </c>
      <c r="AO564" s="4">
        <f t="shared" si="347"/>
        <v>1.0824138447707523</v>
      </c>
      <c r="AP564" s="169"/>
      <c r="AQ564" s="170">
        <f t="shared" si="348"/>
        <v>0</v>
      </c>
      <c r="AR564" s="170">
        <f t="shared" si="313"/>
        <v>0</v>
      </c>
      <c r="AS564" s="7"/>
      <c r="AT564" s="4">
        <f t="shared" si="349"/>
        <v>1.1042807911297574</v>
      </c>
      <c r="AU564" s="4"/>
      <c r="AV564" s="5">
        <f t="shared" si="350"/>
        <v>0</v>
      </c>
      <c r="AW564" s="11">
        <f t="shared" si="312"/>
        <v>0</v>
      </c>
    </row>
    <row r="565" spans="5:49" x14ac:dyDescent="0.25">
      <c r="E565" s="3">
        <v>73.790000000000006</v>
      </c>
      <c r="F565" s="3">
        <v>67.819999999999993</v>
      </c>
      <c r="G565" s="13">
        <f t="shared" si="314"/>
        <v>-2.0313329792883472E-2</v>
      </c>
      <c r="H565" s="13">
        <f t="shared" si="315"/>
        <v>-2.655375340892796E-2</v>
      </c>
      <c r="I565" s="4">
        <f t="shared" si="316"/>
        <v>1.0880271306399294</v>
      </c>
      <c r="J565" s="5">
        <f t="shared" si="317"/>
        <v>16</v>
      </c>
      <c r="K565" s="4">
        <f t="shared" si="318"/>
        <v>1.0103997400064997</v>
      </c>
      <c r="L565" s="4">
        <f t="shared" si="319"/>
        <v>1.0131865736704446</v>
      </c>
      <c r="M565" s="4">
        <f t="shared" si="320"/>
        <v>1.0144658753709199</v>
      </c>
      <c r="N565" s="4">
        <f t="shared" si="321"/>
        <v>1.0828940432261467</v>
      </c>
      <c r="O565" s="4">
        <f t="shared" si="322"/>
        <v>1.0841512890982856</v>
      </c>
      <c r="P565" s="4">
        <f t="shared" si="323"/>
        <v>1.0857984017944764</v>
      </c>
      <c r="Q565" s="4">
        <f t="shared" si="324"/>
        <v>1.0501364138587117</v>
      </c>
      <c r="R565" s="5">
        <f t="shared" si="327"/>
        <v>0</v>
      </c>
      <c r="S565" s="3" t="str">
        <f t="shared" si="328"/>
        <v/>
      </c>
      <c r="T565" s="3" t="str">
        <f t="shared" si="329"/>
        <v/>
      </c>
      <c r="U565" s="5">
        <f t="shared" si="330"/>
        <v>0</v>
      </c>
      <c r="V565" s="3" t="str">
        <f t="shared" si="331"/>
        <v/>
      </c>
      <c r="W565" s="3" t="str">
        <f t="shared" si="332"/>
        <v/>
      </c>
      <c r="X565" s="5">
        <f t="shared" si="325"/>
        <v>1</v>
      </c>
      <c r="Y565" s="3">
        <f t="shared" si="333"/>
        <v>73.790000000000006</v>
      </c>
      <c r="Z565" s="3">
        <f t="shared" si="334"/>
        <v>67.819999999999993</v>
      </c>
      <c r="AA565" s="5" t="str">
        <f t="shared" si="326"/>
        <v>SELL BRENT, BUY WTI</v>
      </c>
      <c r="AB565" s="5" t="str">
        <f t="shared" si="351"/>
        <v xml:space="preserve"> </v>
      </c>
      <c r="AC565" s="5">
        <f t="shared" si="335"/>
        <v>0</v>
      </c>
      <c r="AD565" s="3" t="str">
        <f t="shared" si="336"/>
        <v/>
      </c>
      <c r="AE565" s="3" t="str">
        <f t="shared" si="337"/>
        <v/>
      </c>
      <c r="AF565" s="11">
        <f t="shared" si="338"/>
        <v>1</v>
      </c>
      <c r="AG565" s="3">
        <f t="shared" si="339"/>
        <v>73.790000000000006</v>
      </c>
      <c r="AH565" s="3">
        <f t="shared" si="340"/>
        <v>67.819999999999993</v>
      </c>
      <c r="AI565" s="11">
        <f t="shared" si="341"/>
        <v>0</v>
      </c>
      <c r="AJ565" s="11" t="str">
        <f t="shared" si="342"/>
        <v/>
      </c>
      <c r="AK565" s="11" t="str">
        <f t="shared" si="343"/>
        <v/>
      </c>
      <c r="AL565" s="11">
        <f t="shared" si="344"/>
        <v>1</v>
      </c>
      <c r="AM565" s="11">
        <f t="shared" si="345"/>
        <v>73.790000000000006</v>
      </c>
      <c r="AN565" s="11">
        <f t="shared" si="346"/>
        <v>67.819999999999993</v>
      </c>
      <c r="AO565" s="4">
        <f t="shared" si="347"/>
        <v>1.07714685933353</v>
      </c>
      <c r="AP565" s="169"/>
      <c r="AQ565" s="170">
        <f t="shared" si="348"/>
        <v>0</v>
      </c>
      <c r="AR565" s="170">
        <f t="shared" si="313"/>
        <v>0</v>
      </c>
      <c r="AS565" s="7"/>
      <c r="AT565" s="4">
        <f t="shared" si="349"/>
        <v>1.0989074019463287</v>
      </c>
      <c r="AU565" s="4">
        <f>IF(I566&gt;MIN($I$565:I565), MIN($AT$565:AT565),AT566)</f>
        <v>1.0919075642313765</v>
      </c>
      <c r="AV565" s="5">
        <f t="shared" si="350"/>
        <v>1</v>
      </c>
      <c r="AW565" s="11">
        <f t="shared" si="312"/>
        <v>0</v>
      </c>
    </row>
    <row r="566" spans="5:49" x14ac:dyDescent="0.25">
      <c r="E566" s="3">
        <v>75.319999999999993</v>
      </c>
      <c r="F566" s="3">
        <v>69.67</v>
      </c>
      <c r="G566" s="13">
        <f t="shared" si="314"/>
        <v>-1.7864128308775595E-2</v>
      </c>
      <c r="H566" s="13">
        <f t="shared" si="315"/>
        <v>-1.7348377997179143E-2</v>
      </c>
      <c r="I566" s="4">
        <f t="shared" si="316"/>
        <v>1.0810965982488876</v>
      </c>
      <c r="J566" s="5">
        <f t="shared" si="317"/>
        <v>49</v>
      </c>
      <c r="K566" s="4">
        <f t="shared" si="318"/>
        <v>1.0103997400064997</v>
      </c>
      <c r="L566" s="4">
        <f t="shared" si="319"/>
        <v>1.0131865736704446</v>
      </c>
      <c r="M566" s="4">
        <f t="shared" si="320"/>
        <v>1.0144658753709199</v>
      </c>
      <c r="N566" s="4">
        <f t="shared" si="321"/>
        <v>1.0828940432261467</v>
      </c>
      <c r="O566" s="4">
        <f t="shared" si="322"/>
        <v>1.0841512890982856</v>
      </c>
      <c r="P566" s="4">
        <f t="shared" si="323"/>
        <v>1.0857984017944764</v>
      </c>
      <c r="Q566" s="4">
        <f t="shared" si="324"/>
        <v>1.0501364138587117</v>
      </c>
      <c r="R566" s="5">
        <f t="shared" si="327"/>
        <v>0</v>
      </c>
      <c r="S566" s="3" t="str">
        <f t="shared" si="328"/>
        <v/>
      </c>
      <c r="T566" s="3" t="str">
        <f t="shared" si="329"/>
        <v/>
      </c>
      <c r="U566" s="5">
        <f t="shared" si="330"/>
        <v>0</v>
      </c>
      <c r="V566" s="3" t="str">
        <f t="shared" si="331"/>
        <v/>
      </c>
      <c r="W566" s="3" t="str">
        <f t="shared" si="332"/>
        <v/>
      </c>
      <c r="X566" s="5">
        <f t="shared" si="325"/>
        <v>0</v>
      </c>
      <c r="Y566" s="3" t="str">
        <f t="shared" si="333"/>
        <v/>
      </c>
      <c r="Z566" s="3" t="str">
        <f t="shared" si="334"/>
        <v/>
      </c>
      <c r="AA566" s="5" t="str">
        <f t="shared" si="326"/>
        <v>No action</v>
      </c>
      <c r="AB566" s="5" t="str">
        <f t="shared" si="351"/>
        <v>No action</v>
      </c>
      <c r="AC566" s="5">
        <f t="shared" si="335"/>
        <v>0</v>
      </c>
      <c r="AD566" s="3" t="str">
        <f t="shared" si="336"/>
        <v/>
      </c>
      <c r="AE566" s="3" t="str">
        <f t="shared" si="337"/>
        <v/>
      </c>
      <c r="AF566" s="11">
        <f t="shared" si="338"/>
        <v>0</v>
      </c>
      <c r="AG566" s="3" t="str">
        <f t="shared" si="339"/>
        <v/>
      </c>
      <c r="AH566" s="3" t="str">
        <f t="shared" si="340"/>
        <v/>
      </c>
      <c r="AI566" s="11">
        <f t="shared" si="341"/>
        <v>0</v>
      </c>
      <c r="AJ566" s="11" t="str">
        <f t="shared" si="342"/>
        <v/>
      </c>
      <c r="AK566" s="11" t="str">
        <f t="shared" si="343"/>
        <v/>
      </c>
      <c r="AL566" s="11">
        <f t="shared" si="344"/>
        <v>0</v>
      </c>
      <c r="AM566" s="11" t="str">
        <f t="shared" si="345"/>
        <v/>
      </c>
      <c r="AN566" s="11" t="str">
        <f t="shared" si="346"/>
        <v/>
      </c>
      <c r="AO566" s="4">
        <f t="shared" si="347"/>
        <v>1.0702856322663987</v>
      </c>
      <c r="AP566" s="169"/>
      <c r="AQ566" s="170">
        <f t="shared" si="348"/>
        <v>0</v>
      </c>
      <c r="AR566" s="170">
        <f t="shared" si="313"/>
        <v>0</v>
      </c>
      <c r="AS566" s="7"/>
      <c r="AT566" s="4">
        <f t="shared" si="349"/>
        <v>1.0919075642313765</v>
      </c>
      <c r="AU566" s="4">
        <f>IF(I567&gt;MIN($I$565:I566), MIN($AT$565:AT566),AT567)</f>
        <v>1.0919075642313765</v>
      </c>
      <c r="AV566" s="5">
        <f t="shared" si="350"/>
        <v>0</v>
      </c>
      <c r="AW566" s="11">
        <f t="shared" si="312"/>
        <v>0</v>
      </c>
    </row>
    <row r="567" spans="5:49" x14ac:dyDescent="0.25">
      <c r="E567" s="3">
        <v>76.69</v>
      </c>
      <c r="F567" s="3">
        <v>70.900000000000006</v>
      </c>
      <c r="G567" s="13">
        <f t="shared" si="314"/>
        <v>1.0275326043999389E-2</v>
      </c>
      <c r="H567" s="13">
        <f t="shared" si="315"/>
        <v>1.3436249285305957E-2</v>
      </c>
      <c r="I567" s="4">
        <f t="shared" si="316"/>
        <v>1.0816643159379407</v>
      </c>
      <c r="J567" s="5">
        <f t="shared" si="317"/>
        <v>46</v>
      </c>
      <c r="K567" s="4">
        <f t="shared" si="318"/>
        <v>1.0103997400064997</v>
      </c>
      <c r="L567" s="4">
        <f t="shared" si="319"/>
        <v>1.0131865736704446</v>
      </c>
      <c r="M567" s="4">
        <f t="shared" si="320"/>
        <v>1.0144658753709199</v>
      </c>
      <c r="N567" s="4">
        <f t="shared" si="321"/>
        <v>1.0828940432261467</v>
      </c>
      <c r="O567" s="4">
        <f t="shared" si="322"/>
        <v>1.0841512890982856</v>
      </c>
      <c r="P567" s="4">
        <f t="shared" si="323"/>
        <v>1.0857984017944764</v>
      </c>
      <c r="Q567" s="4">
        <f t="shared" si="324"/>
        <v>1.0501364138587117</v>
      </c>
      <c r="R567" s="5">
        <f t="shared" si="327"/>
        <v>0</v>
      </c>
      <c r="S567" s="3" t="str">
        <f t="shared" si="328"/>
        <v/>
      </c>
      <c r="T567" s="3" t="str">
        <f t="shared" si="329"/>
        <v/>
      </c>
      <c r="U567" s="5">
        <f t="shared" si="330"/>
        <v>0</v>
      </c>
      <c r="V567" s="3" t="str">
        <f t="shared" si="331"/>
        <v/>
      </c>
      <c r="W567" s="3" t="str">
        <f t="shared" si="332"/>
        <v/>
      </c>
      <c r="X567" s="5">
        <f t="shared" si="325"/>
        <v>1</v>
      </c>
      <c r="Y567" s="3">
        <f t="shared" si="333"/>
        <v>76.69</v>
      </c>
      <c r="Z567" s="3">
        <f t="shared" si="334"/>
        <v>70.900000000000006</v>
      </c>
      <c r="AA567" s="5" t="str">
        <f t="shared" si="326"/>
        <v>No action</v>
      </c>
      <c r="AB567" s="5" t="str">
        <f t="shared" si="351"/>
        <v xml:space="preserve"> </v>
      </c>
      <c r="AC567" s="5">
        <f t="shared" si="335"/>
        <v>0</v>
      </c>
      <c r="AD567" s="3" t="str">
        <f t="shared" si="336"/>
        <v/>
      </c>
      <c r="AE567" s="3" t="str">
        <f t="shared" si="337"/>
        <v/>
      </c>
      <c r="AF567" s="11">
        <f t="shared" si="338"/>
        <v>1</v>
      </c>
      <c r="AG567" s="3">
        <f t="shared" si="339"/>
        <v>76.69</v>
      </c>
      <c r="AH567" s="3">
        <f t="shared" si="340"/>
        <v>70.900000000000006</v>
      </c>
      <c r="AI567" s="11">
        <f t="shared" si="341"/>
        <v>0</v>
      </c>
      <c r="AJ567" s="11" t="str">
        <f t="shared" si="342"/>
        <v/>
      </c>
      <c r="AK567" s="11" t="str">
        <f t="shared" si="343"/>
        <v/>
      </c>
      <c r="AL567" s="11">
        <f t="shared" si="344"/>
        <v>0</v>
      </c>
      <c r="AM567" s="11" t="str">
        <f t="shared" si="345"/>
        <v/>
      </c>
      <c r="AN567" s="11" t="str">
        <f t="shared" si="346"/>
        <v/>
      </c>
      <c r="AO567" s="4">
        <f t="shared" si="347"/>
        <v>1.0708476727785612</v>
      </c>
      <c r="AP567" s="169"/>
      <c r="AQ567" s="170">
        <f t="shared" si="348"/>
        <v>0</v>
      </c>
      <c r="AR567" s="170">
        <f t="shared" si="313"/>
        <v>0</v>
      </c>
      <c r="AS567" s="7"/>
      <c r="AT567" s="4">
        <f t="shared" si="349"/>
        <v>1.0924809590973201</v>
      </c>
      <c r="AU567" s="4">
        <f>IF(I568&gt;MIN($I$565:I567), MIN($AT$565:AT567),AT568)</f>
        <v>1.0919075642313765</v>
      </c>
      <c r="AV567" s="5">
        <f t="shared" si="350"/>
        <v>1</v>
      </c>
      <c r="AW567" s="11">
        <f t="shared" si="312"/>
        <v>0</v>
      </c>
    </row>
    <row r="568" spans="5:49" x14ac:dyDescent="0.25">
      <c r="E568" s="3">
        <v>75.91</v>
      </c>
      <c r="F568" s="3">
        <v>69.959999999999994</v>
      </c>
      <c r="G568" s="13">
        <f t="shared" si="314"/>
        <v>1.769674219064199E-2</v>
      </c>
      <c r="H568" s="13">
        <f t="shared" si="315"/>
        <v>1.0106843777071717E-2</v>
      </c>
      <c r="I568" s="4">
        <f t="shared" si="316"/>
        <v>1.0850485991995427</v>
      </c>
      <c r="J568" s="5">
        <f t="shared" si="317"/>
        <v>25</v>
      </c>
      <c r="K568" s="4">
        <f t="shared" si="318"/>
        <v>1.0103997400064997</v>
      </c>
      <c r="L568" s="4">
        <f t="shared" si="319"/>
        <v>1.0131865736704446</v>
      </c>
      <c r="M568" s="4">
        <f t="shared" si="320"/>
        <v>1.0144658753709199</v>
      </c>
      <c r="N568" s="4">
        <f t="shared" si="321"/>
        <v>1.0828940432261467</v>
      </c>
      <c r="O568" s="4">
        <f t="shared" si="322"/>
        <v>1.0841512890982856</v>
      </c>
      <c r="P568" s="4">
        <f t="shared" si="323"/>
        <v>1.0857984017944764</v>
      </c>
      <c r="Q568" s="4">
        <f t="shared" si="324"/>
        <v>1.0501364138587117</v>
      </c>
      <c r="R568" s="5">
        <f t="shared" si="327"/>
        <v>0</v>
      </c>
      <c r="S568" s="3" t="str">
        <f t="shared" si="328"/>
        <v/>
      </c>
      <c r="T568" s="3" t="str">
        <f t="shared" si="329"/>
        <v/>
      </c>
      <c r="U568" s="5">
        <f t="shared" si="330"/>
        <v>0</v>
      </c>
      <c r="V568" s="3" t="str">
        <f t="shared" si="331"/>
        <v/>
      </c>
      <c r="W568" s="3" t="str">
        <f t="shared" si="332"/>
        <v/>
      </c>
      <c r="X568" s="5">
        <f t="shared" si="325"/>
        <v>1</v>
      </c>
      <c r="Y568" s="3">
        <f t="shared" si="333"/>
        <v>75.91</v>
      </c>
      <c r="Z568" s="3">
        <f t="shared" si="334"/>
        <v>69.959999999999994</v>
      </c>
      <c r="AA568" s="5" t="str">
        <f t="shared" si="326"/>
        <v>SELL BRENT, BUY WTI</v>
      </c>
      <c r="AB568" s="5" t="str">
        <f t="shared" si="351"/>
        <v>SELL BRENT, BUY WTI</v>
      </c>
      <c r="AC568" s="5">
        <f t="shared" si="335"/>
        <v>0</v>
      </c>
      <c r="AD568" s="3" t="str">
        <f t="shared" si="336"/>
        <v/>
      </c>
      <c r="AE568" s="3" t="str">
        <f t="shared" si="337"/>
        <v/>
      </c>
      <c r="AF568" s="11">
        <f t="shared" si="338"/>
        <v>1</v>
      </c>
      <c r="AG568" s="3">
        <f t="shared" si="339"/>
        <v>75.91</v>
      </c>
      <c r="AH568" s="3">
        <f t="shared" si="340"/>
        <v>69.959999999999994</v>
      </c>
      <c r="AI568" s="11">
        <f t="shared" si="341"/>
        <v>0</v>
      </c>
      <c r="AJ568" s="11" t="str">
        <f t="shared" si="342"/>
        <v/>
      </c>
      <c r="AK568" s="11" t="str">
        <f t="shared" si="343"/>
        <v/>
      </c>
      <c r="AL568" s="11">
        <f t="shared" si="344"/>
        <v>0</v>
      </c>
      <c r="AM568" s="11" t="str">
        <f t="shared" si="345"/>
        <v/>
      </c>
      <c r="AN568" s="11" t="str">
        <f t="shared" si="346"/>
        <v/>
      </c>
      <c r="AO568" s="4">
        <f t="shared" si="347"/>
        <v>1.0741981132075473</v>
      </c>
      <c r="AP568" s="169"/>
      <c r="AQ568" s="170">
        <f t="shared" si="348"/>
        <v>0</v>
      </c>
      <c r="AR568" s="170">
        <f t="shared" si="313"/>
        <v>0</v>
      </c>
      <c r="AS568" s="7"/>
      <c r="AT568" s="4">
        <f t="shared" si="349"/>
        <v>1.095899085191538</v>
      </c>
      <c r="AU568" s="4">
        <f>IF(I569&gt;MIN($I$565:I568), MIN($AT$565:AT568),AT569)</f>
        <v>1.0877259601501588</v>
      </c>
      <c r="AV568" s="5">
        <f t="shared" si="350"/>
        <v>1</v>
      </c>
      <c r="AW568" s="11">
        <f t="shared" si="312"/>
        <v>0</v>
      </c>
    </row>
    <row r="569" spans="5:49" x14ac:dyDescent="0.25">
      <c r="E569" s="3">
        <v>74.59</v>
      </c>
      <c r="F569" s="3">
        <v>69.260000000000005</v>
      </c>
      <c r="G569" s="13">
        <f t="shared" si="314"/>
        <v>-4.0766460905349855E-2</v>
      </c>
      <c r="H569" s="13">
        <f t="shared" si="315"/>
        <v>-4.8757038868287306E-2</v>
      </c>
      <c r="I569" s="4">
        <f t="shared" si="316"/>
        <v>1.076956396188276</v>
      </c>
      <c r="J569" s="5">
        <f t="shared" si="317"/>
        <v>71</v>
      </c>
      <c r="K569" s="4">
        <f t="shared" si="318"/>
        <v>1.0103997400064997</v>
      </c>
      <c r="L569" s="4">
        <f t="shared" si="319"/>
        <v>1.0131865736704446</v>
      </c>
      <c r="M569" s="4">
        <f t="shared" si="320"/>
        <v>1.0144658753709199</v>
      </c>
      <c r="N569" s="4">
        <f t="shared" si="321"/>
        <v>1.0828940432261467</v>
      </c>
      <c r="O569" s="4">
        <f t="shared" si="322"/>
        <v>1.0841512890982856</v>
      </c>
      <c r="P569" s="4">
        <f t="shared" si="323"/>
        <v>1.0857984017944764</v>
      </c>
      <c r="Q569" s="4">
        <f t="shared" si="324"/>
        <v>1.0501364138587117</v>
      </c>
      <c r="R569" s="5">
        <f t="shared" si="327"/>
        <v>0</v>
      </c>
      <c r="S569" s="3" t="str">
        <f t="shared" si="328"/>
        <v/>
      </c>
      <c r="T569" s="3" t="str">
        <f t="shared" si="329"/>
        <v/>
      </c>
      <c r="U569" s="5">
        <f t="shared" si="330"/>
        <v>0</v>
      </c>
      <c r="V569" s="3" t="str">
        <f t="shared" si="331"/>
        <v/>
      </c>
      <c r="W569" s="3" t="str">
        <f t="shared" si="332"/>
        <v/>
      </c>
      <c r="X569" s="5">
        <f t="shared" si="325"/>
        <v>0</v>
      </c>
      <c r="Y569" s="3" t="str">
        <f t="shared" si="333"/>
        <v/>
      </c>
      <c r="Z569" s="3" t="str">
        <f t="shared" si="334"/>
        <v/>
      </c>
      <c r="AA569" s="5" t="str">
        <f t="shared" si="326"/>
        <v>No action</v>
      </c>
      <c r="AB569" s="5" t="str">
        <f t="shared" si="351"/>
        <v>No action</v>
      </c>
      <c r="AC569" s="5">
        <f t="shared" si="335"/>
        <v>0</v>
      </c>
      <c r="AD569" s="3" t="str">
        <f t="shared" si="336"/>
        <v/>
      </c>
      <c r="AE569" s="3" t="str">
        <f t="shared" si="337"/>
        <v/>
      </c>
      <c r="AF569" s="11">
        <f t="shared" si="338"/>
        <v>0</v>
      </c>
      <c r="AG569" s="3" t="str">
        <f t="shared" si="339"/>
        <v/>
      </c>
      <c r="AH569" s="3" t="str">
        <f t="shared" si="340"/>
        <v/>
      </c>
      <c r="AI569" s="11">
        <f t="shared" si="341"/>
        <v>0</v>
      </c>
      <c r="AJ569" s="11" t="str">
        <f t="shared" si="342"/>
        <v/>
      </c>
      <c r="AK569" s="11" t="str">
        <f t="shared" si="343"/>
        <v/>
      </c>
      <c r="AL569" s="11">
        <f t="shared" si="344"/>
        <v>0</v>
      </c>
      <c r="AM569" s="11" t="str">
        <f t="shared" si="345"/>
        <v/>
      </c>
      <c r="AN569" s="11" t="str">
        <f t="shared" si="346"/>
        <v/>
      </c>
      <c r="AO569" s="4">
        <f t="shared" si="347"/>
        <v>1.0661868322263932</v>
      </c>
      <c r="AP569" s="169"/>
      <c r="AQ569" s="170">
        <f t="shared" si="348"/>
        <v>0</v>
      </c>
      <c r="AR569" s="170">
        <f t="shared" si="313"/>
        <v>0</v>
      </c>
      <c r="AS569" s="7"/>
      <c r="AT569" s="4">
        <f t="shared" si="349"/>
        <v>1.0877259601501588</v>
      </c>
      <c r="AU569" s="4">
        <f>IF(I570&gt;MIN($I$565:I569), MIN($AT$565:AT569),AT570)</f>
        <v>1.0786650185414091</v>
      </c>
      <c r="AV569" s="5">
        <f t="shared" si="350"/>
        <v>0</v>
      </c>
      <c r="AW569" s="11">
        <f t="shared" si="312"/>
        <v>0</v>
      </c>
    </row>
    <row r="570" spans="5:49" x14ac:dyDescent="0.25">
      <c r="E570" s="3">
        <v>77.760000000000005</v>
      </c>
      <c r="F570" s="3">
        <v>72.81</v>
      </c>
      <c r="G570" s="13">
        <f t="shared" si="314"/>
        <v>-4.863066291271978E-3</v>
      </c>
      <c r="H570" s="13">
        <f t="shared" si="315"/>
        <v>-5.3278688524590612E-3</v>
      </c>
      <c r="I570" s="4">
        <f t="shared" si="316"/>
        <v>1.0679851668726823</v>
      </c>
      <c r="J570" s="5">
        <f t="shared" si="317"/>
        <v>157</v>
      </c>
      <c r="K570" s="4">
        <f t="shared" si="318"/>
        <v>1.0103997400064997</v>
      </c>
      <c r="L570" s="4">
        <f t="shared" si="319"/>
        <v>1.0131865736704446</v>
      </c>
      <c r="M570" s="4">
        <f t="shared" si="320"/>
        <v>1.0144658753709199</v>
      </c>
      <c r="N570" s="4">
        <f t="shared" si="321"/>
        <v>1.0828940432261467</v>
      </c>
      <c r="O570" s="4">
        <f t="shared" si="322"/>
        <v>1.0841512890982856</v>
      </c>
      <c r="P570" s="4">
        <f t="shared" si="323"/>
        <v>1.0857984017944764</v>
      </c>
      <c r="Q570" s="4">
        <f t="shared" si="324"/>
        <v>1.0501364138587117</v>
      </c>
      <c r="R570" s="5">
        <f t="shared" si="327"/>
        <v>0</v>
      </c>
      <c r="S570" s="3" t="str">
        <f t="shared" si="328"/>
        <v/>
      </c>
      <c r="T570" s="3" t="str">
        <f t="shared" si="329"/>
        <v/>
      </c>
      <c r="U570" s="5">
        <f t="shared" si="330"/>
        <v>0</v>
      </c>
      <c r="V570" s="3" t="str">
        <f t="shared" si="331"/>
        <v/>
      </c>
      <c r="W570" s="3" t="str">
        <f t="shared" si="332"/>
        <v/>
      </c>
      <c r="X570" s="5">
        <f t="shared" si="325"/>
        <v>0</v>
      </c>
      <c r="Y570" s="3" t="str">
        <f t="shared" si="333"/>
        <v/>
      </c>
      <c r="Z570" s="3" t="str">
        <f t="shared" si="334"/>
        <v/>
      </c>
      <c r="AA570" s="5" t="str">
        <f t="shared" si="326"/>
        <v>No action</v>
      </c>
      <c r="AB570" s="5" t="str">
        <f t="shared" si="351"/>
        <v xml:space="preserve"> </v>
      </c>
      <c r="AC570" s="5">
        <f t="shared" si="335"/>
        <v>0</v>
      </c>
      <c r="AD570" s="3" t="str">
        <f t="shared" si="336"/>
        <v/>
      </c>
      <c r="AE570" s="3" t="str">
        <f t="shared" si="337"/>
        <v/>
      </c>
      <c r="AF570" s="11">
        <f t="shared" si="338"/>
        <v>0</v>
      </c>
      <c r="AG570" s="3" t="str">
        <f t="shared" si="339"/>
        <v/>
      </c>
      <c r="AH570" s="3" t="str">
        <f t="shared" si="340"/>
        <v/>
      </c>
      <c r="AI570" s="11">
        <f t="shared" si="341"/>
        <v>0</v>
      </c>
      <c r="AJ570" s="11" t="str">
        <f t="shared" si="342"/>
        <v/>
      </c>
      <c r="AK570" s="11" t="str">
        <f t="shared" si="343"/>
        <v/>
      </c>
      <c r="AL570" s="11">
        <f t="shared" si="344"/>
        <v>0</v>
      </c>
      <c r="AM570" s="11" t="str">
        <f t="shared" si="345"/>
        <v/>
      </c>
      <c r="AN570" s="11" t="str">
        <f t="shared" si="346"/>
        <v/>
      </c>
      <c r="AO570" s="4">
        <f t="shared" si="347"/>
        <v>1.0573053152039555</v>
      </c>
      <c r="AP570" s="169"/>
      <c r="AQ570" s="170">
        <f t="shared" si="348"/>
        <v>0</v>
      </c>
      <c r="AR570" s="170">
        <f t="shared" si="313"/>
        <v>0</v>
      </c>
      <c r="AS570" s="7"/>
      <c r="AT570" s="4">
        <f t="shared" si="349"/>
        <v>1.0786650185414091</v>
      </c>
      <c r="AU570" s="4">
        <f>IF(I571&gt;MIN($I$565:I570), MIN($AT$565:AT570),AT571)</f>
        <v>1.0781612021857923</v>
      </c>
      <c r="AV570" s="5">
        <f t="shared" si="350"/>
        <v>0</v>
      </c>
      <c r="AW570" s="11">
        <f t="shared" ref="AW570:AW633" si="352">IF(AND(I571 &lt; AU570, I570 &gt;=AU570), 1, IF(AND(I571 &gt;= AU570, I570 &lt; AU570), 1, 0))</f>
        <v>0</v>
      </c>
    </row>
    <row r="571" spans="5:49" x14ac:dyDescent="0.25">
      <c r="E571" s="3">
        <v>78.14</v>
      </c>
      <c r="F571" s="3">
        <v>73.2</v>
      </c>
      <c r="G571" s="13">
        <f t="shared" si="314"/>
        <v>7.0885423379301038E-3</v>
      </c>
      <c r="H571" s="13">
        <f t="shared" si="315"/>
        <v>3.1519802658628304E-3</v>
      </c>
      <c r="I571" s="4">
        <f t="shared" si="316"/>
        <v>1.0674863387978142</v>
      </c>
      <c r="J571" s="5">
        <f t="shared" si="317"/>
        <v>167</v>
      </c>
      <c r="K571" s="4">
        <f t="shared" si="318"/>
        <v>1.0103997400064997</v>
      </c>
      <c r="L571" s="4">
        <f t="shared" si="319"/>
        <v>1.0131865736704446</v>
      </c>
      <c r="M571" s="4">
        <f t="shared" si="320"/>
        <v>1.0144658753709199</v>
      </c>
      <c r="N571" s="4">
        <f t="shared" si="321"/>
        <v>1.0828940432261467</v>
      </c>
      <c r="O571" s="4">
        <f t="shared" si="322"/>
        <v>1.0841512890982856</v>
      </c>
      <c r="P571" s="4">
        <f t="shared" si="323"/>
        <v>1.0857984017944764</v>
      </c>
      <c r="Q571" s="4">
        <f t="shared" si="324"/>
        <v>1.0501364138587117</v>
      </c>
      <c r="R571" s="5">
        <f t="shared" si="327"/>
        <v>0</v>
      </c>
      <c r="S571" s="3" t="str">
        <f t="shared" si="328"/>
        <v/>
      </c>
      <c r="T571" s="3" t="str">
        <f t="shared" si="329"/>
        <v/>
      </c>
      <c r="U571" s="5">
        <f t="shared" si="330"/>
        <v>0</v>
      </c>
      <c r="V571" s="3" t="str">
        <f t="shared" si="331"/>
        <v/>
      </c>
      <c r="W571" s="3" t="str">
        <f t="shared" si="332"/>
        <v/>
      </c>
      <c r="X571" s="5">
        <f t="shared" si="325"/>
        <v>0</v>
      </c>
      <c r="Y571" s="3" t="str">
        <f t="shared" si="333"/>
        <v/>
      </c>
      <c r="Z571" s="3" t="str">
        <f t="shared" si="334"/>
        <v/>
      </c>
      <c r="AA571" s="5" t="str">
        <f t="shared" si="326"/>
        <v>No action</v>
      </c>
      <c r="AB571" s="5" t="str">
        <f t="shared" si="351"/>
        <v xml:space="preserve"> </v>
      </c>
      <c r="AC571" s="5">
        <f t="shared" si="335"/>
        <v>0</v>
      </c>
      <c r="AD571" s="3" t="str">
        <f t="shared" si="336"/>
        <v/>
      </c>
      <c r="AE571" s="3" t="str">
        <f t="shared" si="337"/>
        <v/>
      </c>
      <c r="AF571" s="11">
        <f t="shared" si="338"/>
        <v>0</v>
      </c>
      <c r="AG571" s="3" t="str">
        <f t="shared" si="339"/>
        <v/>
      </c>
      <c r="AH571" s="3" t="str">
        <f t="shared" si="340"/>
        <v/>
      </c>
      <c r="AI571" s="11">
        <f t="shared" si="341"/>
        <v>0</v>
      </c>
      <c r="AJ571" s="11" t="str">
        <f t="shared" si="342"/>
        <v/>
      </c>
      <c r="AK571" s="11" t="str">
        <f t="shared" si="343"/>
        <v/>
      </c>
      <c r="AL571" s="11">
        <f t="shared" si="344"/>
        <v>0</v>
      </c>
      <c r="AM571" s="11" t="str">
        <f t="shared" si="345"/>
        <v/>
      </c>
      <c r="AN571" s="11" t="str">
        <f t="shared" si="346"/>
        <v/>
      </c>
      <c r="AO571" s="4">
        <f t="shared" si="347"/>
        <v>1.0568114754098361</v>
      </c>
      <c r="AP571" s="169"/>
      <c r="AQ571" s="170">
        <f t="shared" si="348"/>
        <v>0</v>
      </c>
      <c r="AR571" s="170">
        <f t="shared" si="313"/>
        <v>0</v>
      </c>
      <c r="AS571" s="7"/>
      <c r="AT571" s="4">
        <f t="shared" si="349"/>
        <v>1.0781612021857923</v>
      </c>
      <c r="AU571" s="4">
        <f>IF(I572&gt;MIN($I$565:I571), MIN($AT$565:AT571),AT572)</f>
        <v>1.0739468274633412</v>
      </c>
      <c r="AV571" s="5">
        <f t="shared" si="350"/>
        <v>0</v>
      </c>
      <c r="AW571" s="11">
        <f t="shared" si="352"/>
        <v>0</v>
      </c>
    </row>
    <row r="572" spans="5:49" x14ac:dyDescent="0.25">
      <c r="E572" s="3">
        <v>77.59</v>
      </c>
      <c r="F572" s="3">
        <v>72.97</v>
      </c>
      <c r="G572" s="13">
        <f t="shared" si="314"/>
        <v>-1.2849872773536775E-2</v>
      </c>
      <c r="H572" s="13">
        <f t="shared" si="315"/>
        <v>-1.8824794944197976E-2</v>
      </c>
      <c r="I572" s="4">
        <f t="shared" si="316"/>
        <v>1.0633136905577636</v>
      </c>
      <c r="J572" s="5">
        <f t="shared" si="317"/>
        <v>239</v>
      </c>
      <c r="K572" s="4">
        <f t="shared" si="318"/>
        <v>1.0103997400064997</v>
      </c>
      <c r="L572" s="4">
        <f t="shared" si="319"/>
        <v>1.0131865736704446</v>
      </c>
      <c r="M572" s="4">
        <f t="shared" si="320"/>
        <v>1.0144658753709199</v>
      </c>
      <c r="N572" s="4">
        <f t="shared" si="321"/>
        <v>1.0828940432261467</v>
      </c>
      <c r="O572" s="4">
        <f t="shared" si="322"/>
        <v>1.0841512890982856</v>
      </c>
      <c r="P572" s="4">
        <f t="shared" si="323"/>
        <v>1.0857984017944764</v>
      </c>
      <c r="Q572" s="4">
        <f t="shared" si="324"/>
        <v>1.0501364138587117</v>
      </c>
      <c r="R572" s="5">
        <f t="shared" si="327"/>
        <v>0</v>
      </c>
      <c r="S572" s="3" t="str">
        <f t="shared" si="328"/>
        <v/>
      </c>
      <c r="T572" s="3" t="str">
        <f t="shared" si="329"/>
        <v/>
      </c>
      <c r="U572" s="5">
        <f t="shared" si="330"/>
        <v>0</v>
      </c>
      <c r="V572" s="3" t="str">
        <f t="shared" si="331"/>
        <v/>
      </c>
      <c r="W572" s="3" t="str">
        <f t="shared" si="332"/>
        <v/>
      </c>
      <c r="X572" s="5">
        <f t="shared" si="325"/>
        <v>0</v>
      </c>
      <c r="Y572" s="3" t="str">
        <f t="shared" si="333"/>
        <v/>
      </c>
      <c r="Z572" s="3" t="str">
        <f t="shared" si="334"/>
        <v/>
      </c>
      <c r="AA572" s="5" t="str">
        <f t="shared" si="326"/>
        <v>No action</v>
      </c>
      <c r="AB572" s="5" t="str">
        <f t="shared" si="351"/>
        <v xml:space="preserve"> </v>
      </c>
      <c r="AC572" s="5">
        <f t="shared" si="335"/>
        <v>0</v>
      </c>
      <c r="AD572" s="3" t="str">
        <f t="shared" si="336"/>
        <v/>
      </c>
      <c r="AE572" s="3" t="str">
        <f t="shared" si="337"/>
        <v/>
      </c>
      <c r="AF572" s="11">
        <f t="shared" si="338"/>
        <v>0</v>
      </c>
      <c r="AG572" s="3" t="str">
        <f t="shared" si="339"/>
        <v/>
      </c>
      <c r="AH572" s="3" t="str">
        <f t="shared" si="340"/>
        <v/>
      </c>
      <c r="AI572" s="11">
        <f t="shared" si="341"/>
        <v>0</v>
      </c>
      <c r="AJ572" s="11" t="str">
        <f t="shared" si="342"/>
        <v/>
      </c>
      <c r="AK572" s="11" t="str">
        <f t="shared" si="343"/>
        <v/>
      </c>
      <c r="AL572" s="11">
        <f t="shared" si="344"/>
        <v>0</v>
      </c>
      <c r="AM572" s="11" t="str">
        <f t="shared" si="345"/>
        <v/>
      </c>
      <c r="AN572" s="11" t="str">
        <f t="shared" si="346"/>
        <v/>
      </c>
      <c r="AO572" s="4">
        <f t="shared" si="347"/>
        <v>1.0526805536521859</v>
      </c>
      <c r="AP572" s="169"/>
      <c r="AQ572" s="170">
        <f t="shared" si="348"/>
        <v>0</v>
      </c>
      <c r="AR572" s="170">
        <f t="shared" si="313"/>
        <v>0</v>
      </c>
      <c r="AS572" s="7"/>
      <c r="AT572" s="4">
        <f t="shared" si="349"/>
        <v>1.0739468274633412</v>
      </c>
      <c r="AU572" s="4">
        <f>IF(I573&gt;MIN($I$565:I572), MIN($AT$565:AT572),AT573)</f>
        <v>1.0674465510286404</v>
      </c>
      <c r="AV572" s="5">
        <f t="shared" si="350"/>
        <v>0</v>
      </c>
      <c r="AW572" s="11">
        <f t="shared" si="352"/>
        <v>0</v>
      </c>
    </row>
    <row r="573" spans="5:49" x14ac:dyDescent="0.25">
      <c r="E573" s="3">
        <v>78.599999999999994</v>
      </c>
      <c r="F573" s="3">
        <v>74.37</v>
      </c>
      <c r="G573" s="13">
        <f t="shared" si="314"/>
        <v>-1.6147202403304584E-2</v>
      </c>
      <c r="H573" s="13">
        <f t="shared" si="315"/>
        <v>-1.7179859918065254E-2</v>
      </c>
      <c r="I573" s="4">
        <f t="shared" si="316"/>
        <v>1.0568777732956836</v>
      </c>
      <c r="J573" s="5">
        <f t="shared" si="317"/>
        <v>313</v>
      </c>
      <c r="K573" s="4">
        <f t="shared" si="318"/>
        <v>1.0103997400064997</v>
      </c>
      <c r="L573" s="4">
        <f t="shared" si="319"/>
        <v>1.0131865736704446</v>
      </c>
      <c r="M573" s="4">
        <f t="shared" si="320"/>
        <v>1.0144658753709199</v>
      </c>
      <c r="N573" s="4">
        <f t="shared" si="321"/>
        <v>1.0828940432261467</v>
      </c>
      <c r="O573" s="4">
        <f t="shared" si="322"/>
        <v>1.0841512890982856</v>
      </c>
      <c r="P573" s="4">
        <f t="shared" si="323"/>
        <v>1.0857984017944764</v>
      </c>
      <c r="Q573" s="4">
        <f t="shared" si="324"/>
        <v>1.0501364138587117</v>
      </c>
      <c r="R573" s="5">
        <f t="shared" si="327"/>
        <v>0</v>
      </c>
      <c r="S573" s="3" t="str">
        <f t="shared" si="328"/>
        <v/>
      </c>
      <c r="T573" s="3" t="str">
        <f t="shared" si="329"/>
        <v/>
      </c>
      <c r="U573" s="5">
        <f t="shared" si="330"/>
        <v>0</v>
      </c>
      <c r="V573" s="3" t="str">
        <f t="shared" si="331"/>
        <v/>
      </c>
      <c r="W573" s="3" t="str">
        <f t="shared" si="332"/>
        <v/>
      </c>
      <c r="X573" s="5">
        <f t="shared" si="325"/>
        <v>0</v>
      </c>
      <c r="Y573" s="3" t="str">
        <f t="shared" si="333"/>
        <v/>
      </c>
      <c r="Z573" s="3" t="str">
        <f t="shared" si="334"/>
        <v/>
      </c>
      <c r="AA573" s="5" t="str">
        <f t="shared" si="326"/>
        <v>No action</v>
      </c>
      <c r="AB573" s="5" t="str">
        <f t="shared" si="351"/>
        <v xml:space="preserve"> </v>
      </c>
      <c r="AC573" s="5">
        <f t="shared" si="335"/>
        <v>0</v>
      </c>
      <c r="AD573" s="3" t="str">
        <f t="shared" si="336"/>
        <v/>
      </c>
      <c r="AE573" s="3" t="str">
        <f t="shared" si="337"/>
        <v/>
      </c>
      <c r="AF573" s="11">
        <f t="shared" si="338"/>
        <v>0</v>
      </c>
      <c r="AG573" s="3" t="str">
        <f t="shared" si="339"/>
        <v/>
      </c>
      <c r="AH573" s="3" t="str">
        <f t="shared" si="340"/>
        <v/>
      </c>
      <c r="AI573" s="11">
        <f t="shared" si="341"/>
        <v>0</v>
      </c>
      <c r="AJ573" s="11" t="str">
        <f t="shared" si="342"/>
        <v/>
      </c>
      <c r="AK573" s="11" t="str">
        <f t="shared" si="343"/>
        <v/>
      </c>
      <c r="AL573" s="11">
        <f t="shared" si="344"/>
        <v>0</v>
      </c>
      <c r="AM573" s="11" t="str">
        <f t="shared" si="345"/>
        <v/>
      </c>
      <c r="AN573" s="11" t="str">
        <f t="shared" si="346"/>
        <v/>
      </c>
      <c r="AO573" s="4">
        <f t="shared" si="347"/>
        <v>1.0463089955627267</v>
      </c>
      <c r="AP573" s="169"/>
      <c r="AQ573" s="170">
        <f t="shared" si="348"/>
        <v>0</v>
      </c>
      <c r="AR573" s="170">
        <f t="shared" si="313"/>
        <v>0</v>
      </c>
      <c r="AS573" s="7"/>
      <c r="AT573" s="4">
        <f t="shared" si="349"/>
        <v>1.0674465510286404</v>
      </c>
      <c r="AU573" s="4">
        <f>IF(I574&gt;MIN($I$565:I573), MIN($AT$565:AT573),AT574)</f>
        <v>1.066326153032906</v>
      </c>
      <c r="AV573" s="5">
        <f t="shared" si="350"/>
        <v>0</v>
      </c>
      <c r="AW573" s="11">
        <f t="shared" si="352"/>
        <v>0</v>
      </c>
    </row>
    <row r="574" spans="5:49" x14ac:dyDescent="0.25">
      <c r="E574" s="3">
        <v>79.89</v>
      </c>
      <c r="F574" s="3">
        <v>75.67</v>
      </c>
      <c r="G574" s="13">
        <f t="shared" si="314"/>
        <v>-5.9342988343341618E-2</v>
      </c>
      <c r="H574" s="13">
        <f t="shared" si="315"/>
        <v>-5.9064909226560602E-2</v>
      </c>
      <c r="I574" s="4">
        <f t="shared" si="316"/>
        <v>1.055768468349412</v>
      </c>
      <c r="J574" s="5">
        <f t="shared" si="317"/>
        <v>333</v>
      </c>
      <c r="K574" s="4">
        <f t="shared" si="318"/>
        <v>1.0103997400064997</v>
      </c>
      <c r="L574" s="4">
        <f t="shared" si="319"/>
        <v>1.0131865736704446</v>
      </c>
      <c r="M574" s="4">
        <f t="shared" si="320"/>
        <v>1.0144658753709199</v>
      </c>
      <c r="N574" s="4">
        <f t="shared" si="321"/>
        <v>1.0828940432261467</v>
      </c>
      <c r="O574" s="4">
        <f t="shared" si="322"/>
        <v>1.0841512890982856</v>
      </c>
      <c r="P574" s="4">
        <f t="shared" si="323"/>
        <v>1.0857984017944764</v>
      </c>
      <c r="Q574" s="4">
        <f t="shared" si="324"/>
        <v>1.0501364138587117</v>
      </c>
      <c r="R574" s="5">
        <f t="shared" si="327"/>
        <v>0</v>
      </c>
      <c r="S574" s="3" t="str">
        <f t="shared" si="328"/>
        <v/>
      </c>
      <c r="T574" s="3" t="str">
        <f t="shared" si="329"/>
        <v/>
      </c>
      <c r="U574" s="5">
        <f t="shared" si="330"/>
        <v>0</v>
      </c>
      <c r="V574" s="3" t="str">
        <f t="shared" si="331"/>
        <v/>
      </c>
      <c r="W574" s="3" t="str">
        <f t="shared" si="332"/>
        <v/>
      </c>
      <c r="X574" s="5">
        <f t="shared" si="325"/>
        <v>0</v>
      </c>
      <c r="Y574" s="3" t="str">
        <f t="shared" si="333"/>
        <v/>
      </c>
      <c r="Z574" s="3" t="str">
        <f t="shared" si="334"/>
        <v/>
      </c>
      <c r="AA574" s="5" t="str">
        <f t="shared" si="326"/>
        <v>No action</v>
      </c>
      <c r="AB574" s="5" t="str">
        <f t="shared" si="351"/>
        <v xml:space="preserve"> </v>
      </c>
      <c r="AC574" s="5">
        <f t="shared" si="335"/>
        <v>0</v>
      </c>
      <c r="AD574" s="3" t="str">
        <f t="shared" si="336"/>
        <v/>
      </c>
      <c r="AE574" s="3" t="str">
        <f t="shared" si="337"/>
        <v/>
      </c>
      <c r="AF574" s="11">
        <f t="shared" si="338"/>
        <v>0</v>
      </c>
      <c r="AG574" s="3" t="str">
        <f t="shared" si="339"/>
        <v/>
      </c>
      <c r="AH574" s="3" t="str">
        <f t="shared" si="340"/>
        <v/>
      </c>
      <c r="AI574" s="11">
        <f t="shared" si="341"/>
        <v>0</v>
      </c>
      <c r="AJ574" s="11" t="str">
        <f t="shared" si="342"/>
        <v/>
      </c>
      <c r="AK574" s="11" t="str">
        <f t="shared" si="343"/>
        <v/>
      </c>
      <c r="AL574" s="11">
        <f t="shared" si="344"/>
        <v>0</v>
      </c>
      <c r="AM574" s="11" t="str">
        <f t="shared" si="345"/>
        <v/>
      </c>
      <c r="AN574" s="11" t="str">
        <f t="shared" si="346"/>
        <v/>
      </c>
      <c r="AO574" s="4">
        <f t="shared" si="347"/>
        <v>1.0452107836659179</v>
      </c>
      <c r="AP574" s="169"/>
      <c r="AQ574" s="170">
        <f t="shared" si="348"/>
        <v>0</v>
      </c>
      <c r="AR574" s="170">
        <f t="shared" si="313"/>
        <v>0</v>
      </c>
      <c r="AS574" s="7"/>
      <c r="AT574" s="4">
        <f t="shared" si="349"/>
        <v>1.066326153032906</v>
      </c>
      <c r="AU574" s="4">
        <f>IF(I575&gt;MIN($I$565:I574), MIN($AT$565:AT574),AT575)</f>
        <v>1.066326153032906</v>
      </c>
      <c r="AV574" s="5">
        <f t="shared" si="350"/>
        <v>0</v>
      </c>
      <c r="AW574" s="11">
        <f t="shared" si="352"/>
        <v>0</v>
      </c>
    </row>
    <row r="575" spans="5:49" x14ac:dyDescent="0.25">
      <c r="E575" s="3">
        <v>84.93</v>
      </c>
      <c r="F575" s="3">
        <v>80.42</v>
      </c>
      <c r="G575" s="13">
        <f t="shared" si="314"/>
        <v>-1.1773016246752199E-4</v>
      </c>
      <c r="H575" s="13">
        <f t="shared" si="315"/>
        <v>-3.593111138644467E-3</v>
      </c>
      <c r="I575" s="4">
        <f t="shared" si="316"/>
        <v>1.0560805769709027</v>
      </c>
      <c r="J575" s="5">
        <f t="shared" si="317"/>
        <v>327</v>
      </c>
      <c r="K575" s="4">
        <f t="shared" si="318"/>
        <v>1.0103997400064997</v>
      </c>
      <c r="L575" s="4">
        <f t="shared" si="319"/>
        <v>1.0131865736704446</v>
      </c>
      <c r="M575" s="4">
        <f t="shared" si="320"/>
        <v>1.0144658753709199</v>
      </c>
      <c r="N575" s="4">
        <f t="shared" si="321"/>
        <v>1.0828940432261467</v>
      </c>
      <c r="O575" s="4">
        <f t="shared" si="322"/>
        <v>1.0841512890982856</v>
      </c>
      <c r="P575" s="4">
        <f t="shared" si="323"/>
        <v>1.0857984017944764</v>
      </c>
      <c r="Q575" s="4">
        <f t="shared" si="324"/>
        <v>1.0501364138587117</v>
      </c>
      <c r="R575" s="5">
        <f t="shared" si="327"/>
        <v>0</v>
      </c>
      <c r="S575" s="3" t="str">
        <f t="shared" si="328"/>
        <v/>
      </c>
      <c r="T575" s="3" t="str">
        <f t="shared" si="329"/>
        <v/>
      </c>
      <c r="U575" s="5">
        <f t="shared" si="330"/>
        <v>0</v>
      </c>
      <c r="V575" s="3" t="str">
        <f t="shared" si="331"/>
        <v/>
      </c>
      <c r="W575" s="3" t="str">
        <f t="shared" si="332"/>
        <v/>
      </c>
      <c r="X575" s="5">
        <f t="shared" si="325"/>
        <v>0</v>
      </c>
      <c r="Y575" s="3" t="str">
        <f t="shared" si="333"/>
        <v/>
      </c>
      <c r="Z575" s="3" t="str">
        <f t="shared" si="334"/>
        <v/>
      </c>
      <c r="AA575" s="5" t="str">
        <f t="shared" si="326"/>
        <v>No action</v>
      </c>
      <c r="AB575" s="5" t="str">
        <f t="shared" si="351"/>
        <v xml:space="preserve"> </v>
      </c>
      <c r="AC575" s="5">
        <f t="shared" si="335"/>
        <v>0</v>
      </c>
      <c r="AD575" s="3" t="str">
        <f t="shared" si="336"/>
        <v/>
      </c>
      <c r="AE575" s="3" t="str">
        <f t="shared" si="337"/>
        <v/>
      </c>
      <c r="AF575" s="11">
        <f t="shared" si="338"/>
        <v>0</v>
      </c>
      <c r="AG575" s="3" t="str">
        <f t="shared" si="339"/>
        <v/>
      </c>
      <c r="AH575" s="3" t="str">
        <f t="shared" si="340"/>
        <v/>
      </c>
      <c r="AI575" s="11">
        <f t="shared" si="341"/>
        <v>0</v>
      </c>
      <c r="AJ575" s="11" t="str">
        <f t="shared" si="342"/>
        <v/>
      </c>
      <c r="AK575" s="11" t="str">
        <f t="shared" si="343"/>
        <v/>
      </c>
      <c r="AL575" s="11">
        <f t="shared" si="344"/>
        <v>0</v>
      </c>
      <c r="AM575" s="11" t="str">
        <f t="shared" si="345"/>
        <v/>
      </c>
      <c r="AN575" s="11" t="str">
        <f t="shared" si="346"/>
        <v/>
      </c>
      <c r="AO575" s="4">
        <f t="shared" si="347"/>
        <v>1.0455197712011937</v>
      </c>
      <c r="AP575" s="169"/>
      <c r="AQ575" s="170">
        <f t="shared" si="348"/>
        <v>0</v>
      </c>
      <c r="AR575" s="170">
        <f t="shared" si="313"/>
        <v>0</v>
      </c>
      <c r="AS575" s="7"/>
      <c r="AT575" s="4">
        <f t="shared" si="349"/>
        <v>1.0666413827406118</v>
      </c>
      <c r="AU575" s="4">
        <f>IF(I576&gt;MIN($I$565:I575), MIN($AT$565:AT575),AT576)</f>
        <v>1.0629339610952795</v>
      </c>
      <c r="AV575" s="5">
        <f t="shared" si="350"/>
        <v>0</v>
      </c>
      <c r="AW575" s="11">
        <f t="shared" si="352"/>
        <v>0</v>
      </c>
    </row>
    <row r="576" spans="5:49" x14ac:dyDescent="0.25">
      <c r="E576" s="3">
        <v>84.94</v>
      </c>
      <c r="F576" s="3">
        <v>80.709999999999994</v>
      </c>
      <c r="G576" s="13">
        <f t="shared" si="314"/>
        <v>-5.8830450641245147E-4</v>
      </c>
      <c r="H576" s="13">
        <f t="shared" si="315"/>
        <v>1.2405408758218162E-3</v>
      </c>
      <c r="I576" s="4">
        <f t="shared" si="316"/>
        <v>1.0524098624705738</v>
      </c>
      <c r="J576" s="5">
        <f t="shared" si="317"/>
        <v>406</v>
      </c>
      <c r="K576" s="4">
        <f t="shared" si="318"/>
        <v>1.0103997400064997</v>
      </c>
      <c r="L576" s="4">
        <f t="shared" si="319"/>
        <v>1.0131865736704446</v>
      </c>
      <c r="M576" s="4">
        <f t="shared" si="320"/>
        <v>1.0144658753709199</v>
      </c>
      <c r="N576" s="4">
        <f t="shared" si="321"/>
        <v>1.0828940432261467</v>
      </c>
      <c r="O576" s="4">
        <f t="shared" si="322"/>
        <v>1.0841512890982856</v>
      </c>
      <c r="P576" s="4">
        <f t="shared" si="323"/>
        <v>1.0857984017944764</v>
      </c>
      <c r="Q576" s="4">
        <f t="shared" si="324"/>
        <v>1.0501364138587117</v>
      </c>
      <c r="R576" s="5">
        <f t="shared" si="327"/>
        <v>0</v>
      </c>
      <c r="S576" s="3" t="str">
        <f t="shared" si="328"/>
        <v/>
      </c>
      <c r="T576" s="3" t="str">
        <f t="shared" si="329"/>
        <v/>
      </c>
      <c r="U576" s="5">
        <f t="shared" si="330"/>
        <v>0</v>
      </c>
      <c r="V576" s="3" t="str">
        <f t="shared" si="331"/>
        <v/>
      </c>
      <c r="W576" s="3" t="str">
        <f t="shared" si="332"/>
        <v/>
      </c>
      <c r="X576" s="5">
        <f t="shared" si="325"/>
        <v>0</v>
      </c>
      <c r="Y576" s="3" t="str">
        <f t="shared" si="333"/>
        <v/>
      </c>
      <c r="Z576" s="3" t="str">
        <f t="shared" si="334"/>
        <v/>
      </c>
      <c r="AA576" s="5" t="str">
        <f t="shared" si="326"/>
        <v>No action</v>
      </c>
      <c r="AB576" s="5" t="str">
        <f t="shared" si="351"/>
        <v xml:space="preserve"> </v>
      </c>
      <c r="AC576" s="5">
        <f t="shared" si="335"/>
        <v>0</v>
      </c>
      <c r="AD576" s="3" t="str">
        <f t="shared" si="336"/>
        <v/>
      </c>
      <c r="AE576" s="3" t="str">
        <f t="shared" si="337"/>
        <v/>
      </c>
      <c r="AF576" s="11">
        <f t="shared" si="338"/>
        <v>0</v>
      </c>
      <c r="AG576" s="3" t="str">
        <f t="shared" si="339"/>
        <v/>
      </c>
      <c r="AH576" s="3" t="str">
        <f t="shared" si="340"/>
        <v/>
      </c>
      <c r="AI576" s="11">
        <f t="shared" si="341"/>
        <v>0</v>
      </c>
      <c r="AJ576" s="11" t="str">
        <f t="shared" si="342"/>
        <v/>
      </c>
      <c r="AK576" s="11" t="str">
        <f t="shared" si="343"/>
        <v/>
      </c>
      <c r="AL576" s="11">
        <f t="shared" si="344"/>
        <v>0</v>
      </c>
      <c r="AM576" s="11" t="str">
        <f t="shared" si="345"/>
        <v/>
      </c>
      <c r="AN576" s="11" t="str">
        <f t="shared" si="346"/>
        <v/>
      </c>
      <c r="AO576" s="4">
        <f t="shared" si="347"/>
        <v>1.0418857638458681</v>
      </c>
      <c r="AP576" s="169"/>
      <c r="AQ576" s="170">
        <f t="shared" si="348"/>
        <v>0</v>
      </c>
      <c r="AR576" s="170">
        <f t="shared" si="313"/>
        <v>0</v>
      </c>
      <c r="AS576" s="7"/>
      <c r="AT576" s="4">
        <f t="shared" si="349"/>
        <v>1.0629339610952795</v>
      </c>
      <c r="AU576" s="4">
        <f>IF(I577&gt;MIN($I$565:I576), MIN($AT$565:AT576),AT577)</f>
        <v>1.0629339610952795</v>
      </c>
      <c r="AV576" s="5">
        <f t="shared" si="350"/>
        <v>0</v>
      </c>
      <c r="AW576" s="11">
        <f t="shared" si="352"/>
        <v>0</v>
      </c>
    </row>
    <row r="577" spans="5:49" x14ac:dyDescent="0.25">
      <c r="E577" s="3">
        <v>84.99</v>
      </c>
      <c r="F577" s="3">
        <v>80.61</v>
      </c>
      <c r="G577" s="13">
        <f t="shared" si="314"/>
        <v>-1.5272556390978353E-3</v>
      </c>
      <c r="H577" s="13">
        <f t="shared" si="315"/>
        <v>-1.1152416356877692E-3</v>
      </c>
      <c r="I577" s="4">
        <f t="shared" si="316"/>
        <v>1.0543356903609973</v>
      </c>
      <c r="J577" s="5">
        <f t="shared" si="317"/>
        <v>373</v>
      </c>
      <c r="K577" s="4">
        <f t="shared" si="318"/>
        <v>1.0103997400064997</v>
      </c>
      <c r="L577" s="4">
        <f t="shared" si="319"/>
        <v>1.0131865736704446</v>
      </c>
      <c r="M577" s="4">
        <f t="shared" si="320"/>
        <v>1.0144658753709199</v>
      </c>
      <c r="N577" s="4">
        <f t="shared" si="321"/>
        <v>1.0828940432261467</v>
      </c>
      <c r="O577" s="4">
        <f t="shared" si="322"/>
        <v>1.0841512890982856</v>
      </c>
      <c r="P577" s="4">
        <f t="shared" si="323"/>
        <v>1.0857984017944764</v>
      </c>
      <c r="Q577" s="4">
        <f t="shared" si="324"/>
        <v>1.0501364138587117</v>
      </c>
      <c r="R577" s="5">
        <f t="shared" si="327"/>
        <v>0</v>
      </c>
      <c r="S577" s="3" t="str">
        <f t="shared" si="328"/>
        <v/>
      </c>
      <c r="T577" s="3" t="str">
        <f t="shared" si="329"/>
        <v/>
      </c>
      <c r="U577" s="5">
        <f t="shared" si="330"/>
        <v>0</v>
      </c>
      <c r="V577" s="3" t="str">
        <f t="shared" si="331"/>
        <v/>
      </c>
      <c r="W577" s="3" t="str">
        <f t="shared" si="332"/>
        <v/>
      </c>
      <c r="X577" s="5">
        <f t="shared" si="325"/>
        <v>0</v>
      </c>
      <c r="Y577" s="3" t="str">
        <f t="shared" si="333"/>
        <v/>
      </c>
      <c r="Z577" s="3" t="str">
        <f t="shared" si="334"/>
        <v/>
      </c>
      <c r="AA577" s="5" t="str">
        <f t="shared" si="326"/>
        <v>No action</v>
      </c>
      <c r="AB577" s="5" t="str">
        <f t="shared" si="351"/>
        <v xml:space="preserve"> </v>
      </c>
      <c r="AC577" s="5">
        <f t="shared" si="335"/>
        <v>0</v>
      </c>
      <c r="AD577" s="3" t="str">
        <f t="shared" si="336"/>
        <v/>
      </c>
      <c r="AE577" s="3" t="str">
        <f t="shared" si="337"/>
        <v/>
      </c>
      <c r="AF577" s="11">
        <f t="shared" si="338"/>
        <v>0</v>
      </c>
      <c r="AG577" s="3" t="str">
        <f t="shared" si="339"/>
        <v/>
      </c>
      <c r="AH577" s="3" t="str">
        <f t="shared" si="340"/>
        <v/>
      </c>
      <c r="AI577" s="11">
        <f t="shared" si="341"/>
        <v>0</v>
      </c>
      <c r="AJ577" s="11" t="str">
        <f t="shared" si="342"/>
        <v/>
      </c>
      <c r="AK577" s="11" t="str">
        <f t="shared" si="343"/>
        <v/>
      </c>
      <c r="AL577" s="11">
        <f t="shared" si="344"/>
        <v>0</v>
      </c>
      <c r="AM577" s="11" t="str">
        <f t="shared" si="345"/>
        <v/>
      </c>
      <c r="AN577" s="11" t="str">
        <f t="shared" si="346"/>
        <v/>
      </c>
      <c r="AO577" s="4">
        <f t="shared" si="347"/>
        <v>1.0437923334573873</v>
      </c>
      <c r="AP577" s="169"/>
      <c r="AQ577" s="170">
        <f t="shared" si="348"/>
        <v>0</v>
      </c>
      <c r="AR577" s="170">
        <f t="shared" si="313"/>
        <v>0</v>
      </c>
      <c r="AS577" s="7"/>
      <c r="AT577" s="4">
        <f t="shared" si="349"/>
        <v>1.0648790472646072</v>
      </c>
      <c r="AU577" s="4">
        <f>IF(I578&gt;MIN($I$565:I577), MIN($AT$565:AT577),AT578)</f>
        <v>1.0629339610952795</v>
      </c>
      <c r="AV577" s="5">
        <f t="shared" si="350"/>
        <v>0</v>
      </c>
      <c r="AW577" s="11">
        <f t="shared" si="352"/>
        <v>0</v>
      </c>
    </row>
    <row r="578" spans="5:49" x14ac:dyDescent="0.25">
      <c r="E578" s="3">
        <v>85.12</v>
      </c>
      <c r="F578" s="3">
        <v>80.7</v>
      </c>
      <c r="G578" s="13">
        <f t="shared" si="314"/>
        <v>1.1166547873604049E-2</v>
      </c>
      <c r="H578" s="13">
        <f t="shared" si="315"/>
        <v>1.2039127163280705E-2</v>
      </c>
      <c r="I578" s="4">
        <f t="shared" si="316"/>
        <v>1.0547707558859976</v>
      </c>
      <c r="J578" s="5">
        <f t="shared" si="317"/>
        <v>361</v>
      </c>
      <c r="K578" s="4">
        <f t="shared" si="318"/>
        <v>1.0103997400064997</v>
      </c>
      <c r="L578" s="4">
        <f t="shared" si="319"/>
        <v>1.0131865736704446</v>
      </c>
      <c r="M578" s="4">
        <f t="shared" si="320"/>
        <v>1.0144658753709199</v>
      </c>
      <c r="N578" s="4">
        <f t="shared" si="321"/>
        <v>1.0828940432261467</v>
      </c>
      <c r="O578" s="4">
        <f t="shared" si="322"/>
        <v>1.0841512890982856</v>
      </c>
      <c r="P578" s="4">
        <f t="shared" si="323"/>
        <v>1.0857984017944764</v>
      </c>
      <c r="Q578" s="4">
        <f t="shared" si="324"/>
        <v>1.0501364138587117</v>
      </c>
      <c r="R578" s="5">
        <f t="shared" si="327"/>
        <v>0</v>
      </c>
      <c r="S578" s="3" t="str">
        <f t="shared" si="328"/>
        <v/>
      </c>
      <c r="T578" s="3" t="str">
        <f t="shared" si="329"/>
        <v/>
      </c>
      <c r="U578" s="5">
        <f t="shared" si="330"/>
        <v>0</v>
      </c>
      <c r="V578" s="3" t="str">
        <f t="shared" si="331"/>
        <v/>
      </c>
      <c r="W578" s="3" t="str">
        <f t="shared" si="332"/>
        <v/>
      </c>
      <c r="X578" s="5">
        <f t="shared" si="325"/>
        <v>0</v>
      </c>
      <c r="Y578" s="3" t="str">
        <f t="shared" si="333"/>
        <v/>
      </c>
      <c r="Z578" s="3" t="str">
        <f t="shared" si="334"/>
        <v/>
      </c>
      <c r="AA578" s="5" t="str">
        <f t="shared" si="326"/>
        <v>No action</v>
      </c>
      <c r="AB578" s="5" t="str">
        <f t="shared" si="351"/>
        <v xml:space="preserve"> </v>
      </c>
      <c r="AC578" s="5">
        <f t="shared" si="335"/>
        <v>0</v>
      </c>
      <c r="AD578" s="3" t="str">
        <f t="shared" si="336"/>
        <v/>
      </c>
      <c r="AE578" s="3" t="str">
        <f t="shared" si="337"/>
        <v/>
      </c>
      <c r="AF578" s="11">
        <f t="shared" si="338"/>
        <v>0</v>
      </c>
      <c r="AG578" s="3" t="str">
        <f t="shared" si="339"/>
        <v/>
      </c>
      <c r="AH578" s="3" t="str">
        <f t="shared" si="340"/>
        <v/>
      </c>
      <c r="AI578" s="11">
        <f t="shared" si="341"/>
        <v>0</v>
      </c>
      <c r="AJ578" s="11" t="str">
        <f t="shared" si="342"/>
        <v/>
      </c>
      <c r="AK578" s="11" t="str">
        <f t="shared" si="343"/>
        <v/>
      </c>
      <c r="AL578" s="11">
        <f t="shared" si="344"/>
        <v>0</v>
      </c>
      <c r="AM578" s="11" t="str">
        <f t="shared" si="345"/>
        <v/>
      </c>
      <c r="AN578" s="11" t="str">
        <f t="shared" si="346"/>
        <v/>
      </c>
      <c r="AO578" s="4">
        <f t="shared" si="347"/>
        <v>1.0442230483271375</v>
      </c>
      <c r="AP578" s="169"/>
      <c r="AQ578" s="170">
        <f t="shared" si="348"/>
        <v>0</v>
      </c>
      <c r="AR578" s="170">
        <f t="shared" si="313"/>
        <v>0</v>
      </c>
      <c r="AS578" s="7"/>
      <c r="AT578" s="4">
        <f t="shared" si="349"/>
        <v>1.0653184634448576</v>
      </c>
      <c r="AU578" s="4">
        <f>IF(I579&gt;MIN($I$565:I578), MIN($AT$565:AT578),AT579)</f>
        <v>1.0629339610952795</v>
      </c>
      <c r="AV578" s="5">
        <f t="shared" si="350"/>
        <v>0</v>
      </c>
      <c r="AW578" s="11">
        <f t="shared" si="352"/>
        <v>0</v>
      </c>
    </row>
    <row r="579" spans="5:49" x14ac:dyDescent="0.25">
      <c r="E579" s="3">
        <v>84.18</v>
      </c>
      <c r="F579" s="3">
        <v>79.739999999999995</v>
      </c>
      <c r="G579" s="13">
        <f t="shared" si="314"/>
        <v>-1.6703656114939736E-2</v>
      </c>
      <c r="H579" s="13">
        <f t="shared" si="315"/>
        <v>-2.1955108549000402E-2</v>
      </c>
      <c r="I579" s="4">
        <f t="shared" si="316"/>
        <v>1.0556809631301731</v>
      </c>
      <c r="J579" s="5">
        <f t="shared" si="317"/>
        <v>335</v>
      </c>
      <c r="K579" s="4">
        <f t="shared" si="318"/>
        <v>1.0103997400064997</v>
      </c>
      <c r="L579" s="4">
        <f t="shared" si="319"/>
        <v>1.0131865736704446</v>
      </c>
      <c r="M579" s="4">
        <f t="shared" si="320"/>
        <v>1.0144658753709199</v>
      </c>
      <c r="N579" s="4">
        <f t="shared" si="321"/>
        <v>1.0828940432261467</v>
      </c>
      <c r="O579" s="4">
        <f t="shared" si="322"/>
        <v>1.0841512890982856</v>
      </c>
      <c r="P579" s="4">
        <f t="shared" si="323"/>
        <v>1.0857984017944764</v>
      </c>
      <c r="Q579" s="4">
        <f t="shared" si="324"/>
        <v>1.0501364138587117</v>
      </c>
      <c r="R579" s="5">
        <f t="shared" si="327"/>
        <v>0</v>
      </c>
      <c r="S579" s="3" t="str">
        <f t="shared" si="328"/>
        <v/>
      </c>
      <c r="T579" s="3" t="str">
        <f t="shared" si="329"/>
        <v/>
      </c>
      <c r="U579" s="5">
        <f t="shared" si="330"/>
        <v>1</v>
      </c>
      <c r="V579" s="3">
        <f t="shared" si="331"/>
        <v>84.18</v>
      </c>
      <c r="W579" s="3">
        <f t="shared" si="332"/>
        <v>79.739999999999995</v>
      </c>
      <c r="X579" s="5">
        <f t="shared" si="325"/>
        <v>0</v>
      </c>
      <c r="Y579" s="3" t="str">
        <f t="shared" si="333"/>
        <v/>
      </c>
      <c r="Z579" s="3" t="str">
        <f t="shared" si="334"/>
        <v/>
      </c>
      <c r="AA579" s="5" t="str">
        <f t="shared" si="326"/>
        <v>No action</v>
      </c>
      <c r="AB579" s="5" t="str">
        <f t="shared" si="351"/>
        <v xml:space="preserve"> </v>
      </c>
      <c r="AC579" s="5">
        <f t="shared" si="335"/>
        <v>0</v>
      </c>
      <c r="AD579" s="3" t="str">
        <f t="shared" si="336"/>
        <v/>
      </c>
      <c r="AE579" s="3" t="str">
        <f t="shared" si="337"/>
        <v/>
      </c>
      <c r="AF579" s="11">
        <f t="shared" si="338"/>
        <v>0</v>
      </c>
      <c r="AG579" s="3" t="str">
        <f t="shared" si="339"/>
        <v/>
      </c>
      <c r="AH579" s="3" t="str">
        <f t="shared" si="340"/>
        <v/>
      </c>
      <c r="AI579" s="11">
        <f t="shared" si="341"/>
        <v>0</v>
      </c>
      <c r="AJ579" s="11" t="str">
        <f t="shared" si="342"/>
        <v/>
      </c>
      <c r="AK579" s="11" t="str">
        <f t="shared" si="343"/>
        <v/>
      </c>
      <c r="AL579" s="11">
        <f t="shared" si="344"/>
        <v>0</v>
      </c>
      <c r="AM579" s="11" t="str">
        <f t="shared" si="345"/>
        <v/>
      </c>
      <c r="AN579" s="11" t="str">
        <f t="shared" si="346"/>
        <v/>
      </c>
      <c r="AO579" s="4">
        <f t="shared" si="347"/>
        <v>1.0451241534988713</v>
      </c>
      <c r="AP579" s="169"/>
      <c r="AQ579" s="170">
        <f t="shared" si="348"/>
        <v>0</v>
      </c>
      <c r="AR579" s="170">
        <f t="shared" si="313"/>
        <v>0</v>
      </c>
      <c r="AS579" s="7"/>
      <c r="AT579" s="4">
        <f t="shared" si="349"/>
        <v>1.0662377727614749</v>
      </c>
      <c r="AU579" s="4">
        <f>IF(I580&gt;MIN($I$565:I579), MIN($AT$565:AT579),AT580)</f>
        <v>1.0605433582730284</v>
      </c>
      <c r="AV579" s="5">
        <f t="shared" si="350"/>
        <v>0</v>
      </c>
      <c r="AW579" s="11">
        <f t="shared" si="352"/>
        <v>0</v>
      </c>
    </row>
    <row r="580" spans="5:49" x14ac:dyDescent="0.25">
      <c r="E580" s="3">
        <v>85.61</v>
      </c>
      <c r="F580" s="3">
        <v>81.53</v>
      </c>
      <c r="G580" s="13">
        <f t="shared" si="314"/>
        <v>-1.9695408221687805E-2</v>
      </c>
      <c r="H580" s="13">
        <f t="shared" si="315"/>
        <v>-2.077828489070388E-2</v>
      </c>
      <c r="I580" s="4">
        <f t="shared" si="316"/>
        <v>1.0500429289831963</v>
      </c>
      <c r="J580" s="5">
        <f t="shared" si="317"/>
        <v>457</v>
      </c>
      <c r="K580" s="4">
        <f t="shared" si="318"/>
        <v>1.0103997400064997</v>
      </c>
      <c r="L580" s="4">
        <f t="shared" si="319"/>
        <v>1.0131865736704446</v>
      </c>
      <c r="M580" s="4">
        <f t="shared" si="320"/>
        <v>1.0144658753709199</v>
      </c>
      <c r="N580" s="4">
        <f t="shared" si="321"/>
        <v>1.0828940432261467</v>
      </c>
      <c r="O580" s="4">
        <f t="shared" si="322"/>
        <v>1.0841512890982856</v>
      </c>
      <c r="P580" s="4">
        <f t="shared" si="323"/>
        <v>1.0857984017944764</v>
      </c>
      <c r="Q580" s="4">
        <f t="shared" si="324"/>
        <v>1.0501364138587117</v>
      </c>
      <c r="R580" s="5">
        <f t="shared" si="327"/>
        <v>0</v>
      </c>
      <c r="S580" s="3" t="str">
        <f t="shared" si="328"/>
        <v/>
      </c>
      <c r="T580" s="3" t="str">
        <f t="shared" si="329"/>
        <v/>
      </c>
      <c r="U580" s="5">
        <f t="shared" si="330"/>
        <v>0</v>
      </c>
      <c r="V580" s="3" t="str">
        <f t="shared" si="331"/>
        <v/>
      </c>
      <c r="W580" s="3" t="str">
        <f t="shared" si="332"/>
        <v/>
      </c>
      <c r="X580" s="5">
        <f t="shared" si="325"/>
        <v>0</v>
      </c>
      <c r="Y580" s="3" t="str">
        <f t="shared" si="333"/>
        <v/>
      </c>
      <c r="Z580" s="3" t="str">
        <f t="shared" si="334"/>
        <v/>
      </c>
      <c r="AA580" s="5" t="str">
        <f t="shared" si="326"/>
        <v>No action</v>
      </c>
      <c r="AB580" s="5" t="str">
        <f t="shared" si="351"/>
        <v xml:space="preserve"> </v>
      </c>
      <c r="AC580" s="5">
        <f t="shared" si="335"/>
        <v>0</v>
      </c>
      <c r="AD580" s="3" t="str">
        <f t="shared" si="336"/>
        <v/>
      </c>
      <c r="AE580" s="3" t="str">
        <f t="shared" si="337"/>
        <v/>
      </c>
      <c r="AF580" s="11">
        <f t="shared" si="338"/>
        <v>0</v>
      </c>
      <c r="AG580" s="3" t="str">
        <f t="shared" si="339"/>
        <v/>
      </c>
      <c r="AH580" s="3" t="str">
        <f t="shared" si="340"/>
        <v/>
      </c>
      <c r="AI580" s="11">
        <f t="shared" si="341"/>
        <v>0</v>
      </c>
      <c r="AJ580" s="11" t="str">
        <f t="shared" si="342"/>
        <v/>
      </c>
      <c r="AK580" s="11" t="str">
        <f t="shared" si="343"/>
        <v/>
      </c>
      <c r="AL580" s="11">
        <f t="shared" si="344"/>
        <v>0</v>
      </c>
      <c r="AM580" s="11" t="str">
        <f t="shared" si="345"/>
        <v/>
      </c>
      <c r="AN580" s="11" t="str">
        <f t="shared" si="346"/>
        <v/>
      </c>
      <c r="AO580" s="4">
        <f t="shared" si="347"/>
        <v>1.0395424996933642</v>
      </c>
      <c r="AP580" s="169"/>
      <c r="AQ580" s="170">
        <f t="shared" si="348"/>
        <v>0</v>
      </c>
      <c r="AR580" s="170">
        <f t="shared" si="313"/>
        <v>0</v>
      </c>
      <c r="AS580" s="7"/>
      <c r="AT580" s="4">
        <f t="shared" si="349"/>
        <v>1.0605433582730284</v>
      </c>
      <c r="AU580" s="4">
        <f>IF(I581&gt;MIN($I$565:I580), MIN($AT$565:AT580),AT581)</f>
        <v>1.0593718472255584</v>
      </c>
      <c r="AV580" s="5">
        <f t="shared" si="350"/>
        <v>0</v>
      </c>
      <c r="AW580" s="11">
        <f t="shared" si="352"/>
        <v>0</v>
      </c>
    </row>
    <row r="581" spans="5:49" x14ac:dyDescent="0.25">
      <c r="E581" s="3">
        <v>87.33</v>
      </c>
      <c r="F581" s="3">
        <v>83.26</v>
      </c>
      <c r="G581" s="13">
        <f t="shared" si="314"/>
        <v>1.4403531188291296E-2</v>
      </c>
      <c r="H581" s="13">
        <f t="shared" si="315"/>
        <v>1.3388510223953265E-2</v>
      </c>
      <c r="I581" s="4">
        <f t="shared" si="316"/>
        <v>1.0488830170550083</v>
      </c>
      <c r="J581" s="5">
        <f t="shared" si="317"/>
        <v>482</v>
      </c>
      <c r="K581" s="4">
        <f t="shared" si="318"/>
        <v>1.0103997400064997</v>
      </c>
      <c r="L581" s="4">
        <f t="shared" si="319"/>
        <v>1.0131865736704446</v>
      </c>
      <c r="M581" s="4">
        <f t="shared" si="320"/>
        <v>1.0144658753709199</v>
      </c>
      <c r="N581" s="4">
        <f t="shared" si="321"/>
        <v>1.0828940432261467</v>
      </c>
      <c r="O581" s="4">
        <f t="shared" si="322"/>
        <v>1.0841512890982856</v>
      </c>
      <c r="P581" s="4">
        <f t="shared" si="323"/>
        <v>1.0857984017944764</v>
      </c>
      <c r="Q581" s="4">
        <f t="shared" si="324"/>
        <v>1.0501364138587117</v>
      </c>
      <c r="R581" s="5">
        <f t="shared" si="327"/>
        <v>0</v>
      </c>
      <c r="S581" s="3" t="str">
        <f t="shared" si="328"/>
        <v/>
      </c>
      <c r="T581" s="3" t="str">
        <f t="shared" si="329"/>
        <v/>
      </c>
      <c r="U581" s="5">
        <f t="shared" si="330"/>
        <v>0</v>
      </c>
      <c r="V581" s="3" t="str">
        <f t="shared" si="331"/>
        <v/>
      </c>
      <c r="W581" s="3" t="str">
        <f t="shared" si="332"/>
        <v/>
      </c>
      <c r="X581" s="5">
        <f t="shared" si="325"/>
        <v>0</v>
      </c>
      <c r="Y581" s="3" t="str">
        <f t="shared" si="333"/>
        <v/>
      </c>
      <c r="Z581" s="3" t="str">
        <f t="shared" si="334"/>
        <v/>
      </c>
      <c r="AA581" s="5" t="str">
        <f t="shared" si="326"/>
        <v>No action</v>
      </c>
      <c r="AB581" s="5" t="str">
        <f t="shared" si="351"/>
        <v xml:space="preserve"> </v>
      </c>
      <c r="AC581" s="5">
        <f t="shared" si="335"/>
        <v>0</v>
      </c>
      <c r="AD581" s="3" t="str">
        <f t="shared" si="336"/>
        <v/>
      </c>
      <c r="AE581" s="3" t="str">
        <f t="shared" si="337"/>
        <v/>
      </c>
      <c r="AF581" s="11">
        <f t="shared" si="338"/>
        <v>0</v>
      </c>
      <c r="AG581" s="3" t="str">
        <f t="shared" si="339"/>
        <v/>
      </c>
      <c r="AH581" s="3" t="str">
        <f t="shared" si="340"/>
        <v/>
      </c>
      <c r="AI581" s="11">
        <f t="shared" si="341"/>
        <v>0</v>
      </c>
      <c r="AJ581" s="11" t="str">
        <f t="shared" si="342"/>
        <v/>
      </c>
      <c r="AK581" s="11" t="str">
        <f t="shared" si="343"/>
        <v/>
      </c>
      <c r="AL581" s="11">
        <f t="shared" si="344"/>
        <v>0</v>
      </c>
      <c r="AM581" s="11" t="str">
        <f t="shared" si="345"/>
        <v/>
      </c>
      <c r="AN581" s="11" t="str">
        <f t="shared" si="346"/>
        <v/>
      </c>
      <c r="AO581" s="4">
        <f t="shared" si="347"/>
        <v>1.0383941868844582</v>
      </c>
      <c r="AP581" s="169"/>
      <c r="AQ581" s="170">
        <f t="shared" si="348"/>
        <v>0</v>
      </c>
      <c r="AR581" s="170">
        <f t="shared" si="313"/>
        <v>0</v>
      </c>
      <c r="AS581" s="7"/>
      <c r="AT581" s="4">
        <f t="shared" si="349"/>
        <v>1.0593718472255584</v>
      </c>
      <c r="AU581" s="4">
        <f>IF(I582&gt;MIN($I$565:I581), MIN($AT$565:AT581),AT582)</f>
        <v>1.0583118305744887</v>
      </c>
      <c r="AV581" s="5">
        <f t="shared" si="350"/>
        <v>0</v>
      </c>
      <c r="AW581" s="11">
        <f t="shared" si="352"/>
        <v>0</v>
      </c>
    </row>
    <row r="582" spans="5:49" x14ac:dyDescent="0.25">
      <c r="E582" s="3">
        <v>86.09</v>
      </c>
      <c r="F582" s="3">
        <v>82.16</v>
      </c>
      <c r="G582" s="13">
        <f t="shared" si="314"/>
        <v>-2.548951454060977E-3</v>
      </c>
      <c r="H582" s="13">
        <f t="shared" si="315"/>
        <v>-4.3625787687833206E-3</v>
      </c>
      <c r="I582" s="4">
        <f t="shared" si="316"/>
        <v>1.0478334956183057</v>
      </c>
      <c r="J582" s="5">
        <f t="shared" si="317"/>
        <v>501</v>
      </c>
      <c r="K582" s="4">
        <f t="shared" si="318"/>
        <v>1.0103997400064997</v>
      </c>
      <c r="L582" s="4">
        <f t="shared" si="319"/>
        <v>1.0131865736704446</v>
      </c>
      <c r="M582" s="4">
        <f t="shared" si="320"/>
        <v>1.0144658753709199</v>
      </c>
      <c r="N582" s="4">
        <f t="shared" si="321"/>
        <v>1.0828940432261467</v>
      </c>
      <c r="O582" s="4">
        <f t="shared" si="322"/>
        <v>1.0841512890982856</v>
      </c>
      <c r="P582" s="4">
        <f t="shared" si="323"/>
        <v>1.0857984017944764</v>
      </c>
      <c r="Q582" s="4">
        <f t="shared" si="324"/>
        <v>1.0501364138587117</v>
      </c>
      <c r="R582" s="5">
        <f t="shared" si="327"/>
        <v>0</v>
      </c>
      <c r="S582" s="3" t="str">
        <f t="shared" si="328"/>
        <v/>
      </c>
      <c r="T582" s="3" t="str">
        <f t="shared" si="329"/>
        <v/>
      </c>
      <c r="U582" s="5">
        <f t="shared" si="330"/>
        <v>0</v>
      </c>
      <c r="V582" s="3" t="str">
        <f t="shared" si="331"/>
        <v/>
      </c>
      <c r="W582" s="3" t="str">
        <f t="shared" si="332"/>
        <v/>
      </c>
      <c r="X582" s="5">
        <f t="shared" si="325"/>
        <v>0</v>
      </c>
      <c r="Y582" s="3" t="str">
        <f t="shared" si="333"/>
        <v/>
      </c>
      <c r="Z582" s="3" t="str">
        <f t="shared" si="334"/>
        <v/>
      </c>
      <c r="AA582" s="5" t="str">
        <f t="shared" si="326"/>
        <v>No action</v>
      </c>
      <c r="AB582" s="5" t="str">
        <f t="shared" si="351"/>
        <v xml:space="preserve"> </v>
      </c>
      <c r="AC582" s="5">
        <f t="shared" si="335"/>
        <v>0</v>
      </c>
      <c r="AD582" s="3" t="str">
        <f t="shared" si="336"/>
        <v/>
      </c>
      <c r="AE582" s="3" t="str">
        <f t="shared" si="337"/>
        <v/>
      </c>
      <c r="AF582" s="11">
        <f t="shared" si="338"/>
        <v>0</v>
      </c>
      <c r="AG582" s="3" t="str">
        <f t="shared" si="339"/>
        <v/>
      </c>
      <c r="AH582" s="3" t="str">
        <f t="shared" si="340"/>
        <v/>
      </c>
      <c r="AI582" s="11">
        <f t="shared" si="341"/>
        <v>0</v>
      </c>
      <c r="AJ582" s="11" t="str">
        <f t="shared" si="342"/>
        <v/>
      </c>
      <c r="AK582" s="11" t="str">
        <f t="shared" si="343"/>
        <v/>
      </c>
      <c r="AL582" s="11">
        <f t="shared" si="344"/>
        <v>0</v>
      </c>
      <c r="AM582" s="11" t="str">
        <f t="shared" si="345"/>
        <v/>
      </c>
      <c r="AN582" s="11" t="str">
        <f t="shared" si="346"/>
        <v/>
      </c>
      <c r="AO582" s="4">
        <f t="shared" si="347"/>
        <v>1.0373551606621227</v>
      </c>
      <c r="AP582" s="169"/>
      <c r="AQ582" s="170">
        <f t="shared" si="348"/>
        <v>0</v>
      </c>
      <c r="AR582" s="170">
        <f t="shared" ref="AR582:AR645" si="353">IF(AND(I583 &lt; AP582, I582 &gt;=AP582), 1, IF(AND(I583 &gt;= AP582, I582 &lt; AP582), 1, 0))</f>
        <v>0</v>
      </c>
      <c r="AS582" s="7"/>
      <c r="AT582" s="4">
        <f t="shared" si="349"/>
        <v>1.0583118305744887</v>
      </c>
      <c r="AU582" s="4">
        <f>IF(I583&gt;MIN($I$565:I582), MIN($AT$565:AT582),AT583)</f>
        <v>1.0563875424139604</v>
      </c>
      <c r="AV582" s="5">
        <f t="shared" si="350"/>
        <v>0</v>
      </c>
      <c r="AW582" s="11">
        <f t="shared" si="352"/>
        <v>0</v>
      </c>
    </row>
    <row r="583" spans="5:49" x14ac:dyDescent="0.25">
      <c r="E583" s="3">
        <v>86.31</v>
      </c>
      <c r="F583" s="3">
        <v>82.52</v>
      </c>
      <c r="G583" s="13">
        <f t="shared" si="314"/>
        <v>1.828692779613017E-2</v>
      </c>
      <c r="H583" s="13">
        <f t="shared" si="315"/>
        <v>2.0908078683657072E-2</v>
      </c>
      <c r="I583" s="4">
        <f t="shared" si="316"/>
        <v>1.0459282598158024</v>
      </c>
      <c r="J583" s="5">
        <f t="shared" si="317"/>
        <v>545</v>
      </c>
      <c r="K583" s="4">
        <f t="shared" si="318"/>
        <v>1.0103997400064997</v>
      </c>
      <c r="L583" s="4">
        <f t="shared" si="319"/>
        <v>1.0131865736704446</v>
      </c>
      <c r="M583" s="4">
        <f t="shared" si="320"/>
        <v>1.0144658753709199</v>
      </c>
      <c r="N583" s="4">
        <f t="shared" si="321"/>
        <v>1.0828940432261467</v>
      </c>
      <c r="O583" s="4">
        <f t="shared" si="322"/>
        <v>1.0841512890982856</v>
      </c>
      <c r="P583" s="4">
        <f t="shared" si="323"/>
        <v>1.0857984017944764</v>
      </c>
      <c r="Q583" s="4">
        <f t="shared" si="324"/>
        <v>1.0501364138587117</v>
      </c>
      <c r="R583" s="5">
        <f t="shared" si="327"/>
        <v>0</v>
      </c>
      <c r="S583" s="3" t="str">
        <f t="shared" si="328"/>
        <v/>
      </c>
      <c r="T583" s="3" t="str">
        <f t="shared" si="329"/>
        <v/>
      </c>
      <c r="U583" s="5">
        <f t="shared" si="330"/>
        <v>0</v>
      </c>
      <c r="V583" s="3" t="str">
        <f t="shared" si="331"/>
        <v/>
      </c>
      <c r="W583" s="3" t="str">
        <f t="shared" si="332"/>
        <v/>
      </c>
      <c r="X583" s="5">
        <f t="shared" si="325"/>
        <v>0</v>
      </c>
      <c r="Y583" s="3" t="str">
        <f t="shared" si="333"/>
        <v/>
      </c>
      <c r="Z583" s="3" t="str">
        <f t="shared" si="334"/>
        <v/>
      </c>
      <c r="AA583" s="5" t="str">
        <f t="shared" si="326"/>
        <v>No action</v>
      </c>
      <c r="AB583" s="5" t="str">
        <f t="shared" si="351"/>
        <v xml:space="preserve"> </v>
      </c>
      <c r="AC583" s="5">
        <f t="shared" si="335"/>
        <v>0</v>
      </c>
      <c r="AD583" s="3" t="str">
        <f t="shared" si="336"/>
        <v/>
      </c>
      <c r="AE583" s="3" t="str">
        <f t="shared" si="337"/>
        <v/>
      </c>
      <c r="AF583" s="11">
        <f t="shared" si="338"/>
        <v>0</v>
      </c>
      <c r="AG583" s="3" t="str">
        <f t="shared" si="339"/>
        <v/>
      </c>
      <c r="AH583" s="3" t="str">
        <f t="shared" si="340"/>
        <v/>
      </c>
      <c r="AI583" s="11">
        <f t="shared" si="341"/>
        <v>0</v>
      </c>
      <c r="AJ583" s="11" t="str">
        <f t="shared" si="342"/>
        <v/>
      </c>
      <c r="AK583" s="11" t="str">
        <f t="shared" si="343"/>
        <v/>
      </c>
      <c r="AL583" s="11">
        <f t="shared" si="344"/>
        <v>0</v>
      </c>
      <c r="AM583" s="11" t="str">
        <f t="shared" si="345"/>
        <v/>
      </c>
      <c r="AN583" s="11" t="str">
        <f t="shared" si="346"/>
        <v/>
      </c>
      <c r="AO583" s="4">
        <f t="shared" si="347"/>
        <v>1.0354689772176444</v>
      </c>
      <c r="AP583" s="169"/>
      <c r="AQ583" s="170">
        <f t="shared" si="348"/>
        <v>0</v>
      </c>
      <c r="AR583" s="170">
        <f t="shared" si="353"/>
        <v>0</v>
      </c>
      <c r="AS583" s="7"/>
      <c r="AT583" s="4">
        <f t="shared" si="349"/>
        <v>1.0563875424139604</v>
      </c>
      <c r="AU583" s="4">
        <f>IF(I584&gt;MIN($I$565:I583), MIN($AT$565:AT583),AT584)</f>
        <v>1.0563875424139604</v>
      </c>
      <c r="AV583" s="5">
        <f t="shared" si="350"/>
        <v>0</v>
      </c>
      <c r="AW583" s="11">
        <f t="shared" si="352"/>
        <v>0</v>
      </c>
    </row>
    <row r="584" spans="5:49" x14ac:dyDescent="0.25">
      <c r="E584" s="3">
        <v>84.76</v>
      </c>
      <c r="F584" s="3">
        <v>80.83</v>
      </c>
      <c r="G584" s="13">
        <f t="shared" si="314"/>
        <v>-1.1796626164906066E-4</v>
      </c>
      <c r="H584" s="13">
        <f t="shared" si="315"/>
        <v>-8.6526576019785306E-4</v>
      </c>
      <c r="I584" s="4">
        <f t="shared" si="316"/>
        <v>1.0486205616726463</v>
      </c>
      <c r="J584" s="5">
        <f t="shared" si="317"/>
        <v>485</v>
      </c>
      <c r="K584" s="4">
        <f t="shared" si="318"/>
        <v>1.0103997400064997</v>
      </c>
      <c r="L584" s="4">
        <f t="shared" si="319"/>
        <v>1.0131865736704446</v>
      </c>
      <c r="M584" s="4">
        <f t="shared" si="320"/>
        <v>1.0144658753709199</v>
      </c>
      <c r="N584" s="4">
        <f t="shared" si="321"/>
        <v>1.0828940432261467</v>
      </c>
      <c r="O584" s="4">
        <f t="shared" si="322"/>
        <v>1.0841512890982856</v>
      </c>
      <c r="P584" s="4">
        <f t="shared" si="323"/>
        <v>1.0857984017944764</v>
      </c>
      <c r="Q584" s="4">
        <f t="shared" si="324"/>
        <v>1.0501364138587117</v>
      </c>
      <c r="R584" s="5">
        <f t="shared" si="327"/>
        <v>0</v>
      </c>
      <c r="S584" s="3" t="str">
        <f t="shared" si="328"/>
        <v/>
      </c>
      <c r="T584" s="3" t="str">
        <f t="shared" si="329"/>
        <v/>
      </c>
      <c r="U584" s="5">
        <f t="shared" si="330"/>
        <v>0</v>
      </c>
      <c r="V584" s="3" t="str">
        <f t="shared" si="331"/>
        <v/>
      </c>
      <c r="W584" s="3" t="str">
        <f t="shared" si="332"/>
        <v/>
      </c>
      <c r="X584" s="5">
        <f t="shared" si="325"/>
        <v>0</v>
      </c>
      <c r="Y584" s="3" t="str">
        <f t="shared" si="333"/>
        <v/>
      </c>
      <c r="Z584" s="3" t="str">
        <f t="shared" si="334"/>
        <v/>
      </c>
      <c r="AA584" s="5" t="str">
        <f t="shared" si="326"/>
        <v>No action</v>
      </c>
      <c r="AB584" s="5" t="str">
        <f t="shared" si="351"/>
        <v xml:space="preserve"> </v>
      </c>
      <c r="AC584" s="5">
        <f t="shared" si="335"/>
        <v>0</v>
      </c>
      <c r="AD584" s="3" t="str">
        <f t="shared" si="336"/>
        <v/>
      </c>
      <c r="AE584" s="3" t="str">
        <f t="shared" si="337"/>
        <v/>
      </c>
      <c r="AF584" s="11">
        <f t="shared" si="338"/>
        <v>0</v>
      </c>
      <c r="AG584" s="3" t="str">
        <f t="shared" si="339"/>
        <v/>
      </c>
      <c r="AH584" s="3" t="str">
        <f t="shared" si="340"/>
        <v/>
      </c>
      <c r="AI584" s="11">
        <f t="shared" si="341"/>
        <v>0</v>
      </c>
      <c r="AJ584" s="11" t="str">
        <f t="shared" si="342"/>
        <v/>
      </c>
      <c r="AK584" s="11" t="str">
        <f t="shared" si="343"/>
        <v/>
      </c>
      <c r="AL584" s="11">
        <f t="shared" si="344"/>
        <v>0</v>
      </c>
      <c r="AM584" s="11" t="str">
        <f t="shared" si="345"/>
        <v/>
      </c>
      <c r="AN584" s="11" t="str">
        <f t="shared" si="346"/>
        <v/>
      </c>
      <c r="AO584" s="4">
        <f t="shared" si="347"/>
        <v>1.0381343560559197</v>
      </c>
      <c r="AP584" s="169"/>
      <c r="AQ584" s="170">
        <f t="shared" si="348"/>
        <v>0</v>
      </c>
      <c r="AR584" s="170">
        <f t="shared" si="353"/>
        <v>0</v>
      </c>
      <c r="AS584" s="7"/>
      <c r="AT584" s="4">
        <f t="shared" si="349"/>
        <v>1.0591067672893728</v>
      </c>
      <c r="AU584" s="4">
        <f>IF(I585&gt;MIN($I$565:I584), MIN($AT$565:AT584),AT585)</f>
        <v>1.0563875424139604</v>
      </c>
      <c r="AV584" s="5">
        <f t="shared" si="350"/>
        <v>0</v>
      </c>
      <c r="AW584" s="11">
        <f t="shared" si="352"/>
        <v>0</v>
      </c>
    </row>
    <row r="585" spans="5:49" x14ac:dyDescent="0.25">
      <c r="E585" s="3">
        <v>84.77</v>
      </c>
      <c r="F585" s="3">
        <v>80.900000000000006</v>
      </c>
      <c r="G585" s="13">
        <f t="shared" si="314"/>
        <v>1.9850818094321321E-2</v>
      </c>
      <c r="H585" s="13">
        <f t="shared" si="315"/>
        <v>2.0949015648662472E-2</v>
      </c>
      <c r="I585" s="4">
        <f t="shared" si="316"/>
        <v>1.0478368355995054</v>
      </c>
      <c r="J585" s="5">
        <f t="shared" si="317"/>
        <v>500</v>
      </c>
      <c r="K585" s="4">
        <f t="shared" si="318"/>
        <v>1.0103997400064997</v>
      </c>
      <c r="L585" s="4">
        <f t="shared" si="319"/>
        <v>1.0131865736704446</v>
      </c>
      <c r="M585" s="4">
        <f t="shared" si="320"/>
        <v>1.0144658753709199</v>
      </c>
      <c r="N585" s="4">
        <f t="shared" si="321"/>
        <v>1.0828940432261467</v>
      </c>
      <c r="O585" s="4">
        <f t="shared" si="322"/>
        <v>1.0841512890982856</v>
      </c>
      <c r="P585" s="4">
        <f t="shared" si="323"/>
        <v>1.0857984017944764</v>
      </c>
      <c r="Q585" s="4">
        <f t="shared" si="324"/>
        <v>1.0501364138587117</v>
      </c>
      <c r="R585" s="5">
        <f t="shared" si="327"/>
        <v>0</v>
      </c>
      <c r="S585" s="3" t="str">
        <f t="shared" si="328"/>
        <v/>
      </c>
      <c r="T585" s="3" t="str">
        <f t="shared" si="329"/>
        <v/>
      </c>
      <c r="U585" s="5">
        <f t="shared" si="330"/>
        <v>0</v>
      </c>
      <c r="V585" s="3" t="str">
        <f t="shared" si="331"/>
        <v/>
      </c>
      <c r="W585" s="3" t="str">
        <f t="shared" si="332"/>
        <v/>
      </c>
      <c r="X585" s="5">
        <f t="shared" si="325"/>
        <v>0</v>
      </c>
      <c r="Y585" s="3" t="str">
        <f t="shared" si="333"/>
        <v/>
      </c>
      <c r="Z585" s="3" t="str">
        <f t="shared" si="334"/>
        <v/>
      </c>
      <c r="AA585" s="5" t="str">
        <f t="shared" si="326"/>
        <v>No action</v>
      </c>
      <c r="AB585" s="5" t="str">
        <f t="shared" si="351"/>
        <v xml:space="preserve"> </v>
      </c>
      <c r="AC585" s="5">
        <f t="shared" si="335"/>
        <v>0</v>
      </c>
      <c r="AD585" s="3" t="str">
        <f t="shared" si="336"/>
        <v/>
      </c>
      <c r="AE585" s="3" t="str">
        <f t="shared" si="337"/>
        <v/>
      </c>
      <c r="AF585" s="11">
        <f t="shared" si="338"/>
        <v>0</v>
      </c>
      <c r="AG585" s="3" t="str">
        <f t="shared" si="339"/>
        <v/>
      </c>
      <c r="AH585" s="3" t="str">
        <f t="shared" si="340"/>
        <v/>
      </c>
      <c r="AI585" s="11">
        <f t="shared" si="341"/>
        <v>0</v>
      </c>
      <c r="AJ585" s="11" t="str">
        <f t="shared" si="342"/>
        <v/>
      </c>
      <c r="AK585" s="11" t="str">
        <f t="shared" si="343"/>
        <v/>
      </c>
      <c r="AL585" s="11">
        <f t="shared" si="344"/>
        <v>0</v>
      </c>
      <c r="AM585" s="11" t="str">
        <f t="shared" si="345"/>
        <v/>
      </c>
      <c r="AN585" s="11" t="str">
        <f t="shared" si="346"/>
        <v/>
      </c>
      <c r="AO585" s="4">
        <f t="shared" si="347"/>
        <v>1.0373584672435103</v>
      </c>
      <c r="AP585" s="169"/>
      <c r="AQ585" s="170">
        <f t="shared" si="348"/>
        <v>0</v>
      </c>
      <c r="AR585" s="170">
        <f t="shared" si="353"/>
        <v>0</v>
      </c>
      <c r="AS585" s="7"/>
      <c r="AT585" s="4">
        <f t="shared" si="349"/>
        <v>1.0583152039555004</v>
      </c>
      <c r="AU585" s="4">
        <f>IF(I586&gt;MIN($I$565:I585), MIN($AT$565:AT585),AT586)</f>
        <v>1.0563875424139604</v>
      </c>
      <c r="AV585" s="5">
        <f t="shared" si="350"/>
        <v>0</v>
      </c>
      <c r="AW585" s="11">
        <f t="shared" si="352"/>
        <v>0</v>
      </c>
    </row>
    <row r="586" spans="5:49" x14ac:dyDescent="0.25">
      <c r="E586" s="3">
        <v>83.12</v>
      </c>
      <c r="F586" s="3">
        <v>79.239999999999995</v>
      </c>
      <c r="G586" s="13">
        <f t="shared" ref="G586:G649" si="354">(E586/E587)-1</f>
        <v>2.4907521578298564E-2</v>
      </c>
      <c r="H586" s="13">
        <f t="shared" ref="H586:H649" si="355">(F586/F587)-1</f>
        <v>2.4169574770582791E-2</v>
      </c>
      <c r="I586" s="4">
        <f t="shared" ref="I586:I649" si="356">E586/F586</f>
        <v>1.0489651691065121</v>
      </c>
      <c r="J586" s="5">
        <f t="shared" ref="J586:J649" si="357">RANK(I586,$I$10:$I$867,0)</f>
        <v>480</v>
      </c>
      <c r="K586" s="4">
        <f t="shared" ref="K586:K649" si="358">$C$10</f>
        <v>1.0103997400064997</v>
      </c>
      <c r="L586" s="4">
        <f t="shared" ref="L586:L649" si="359">$C$11</f>
        <v>1.0131865736704446</v>
      </c>
      <c r="M586" s="4">
        <f t="shared" ref="M586:M649" si="360">$C$12</f>
        <v>1.0144658753709199</v>
      </c>
      <c r="N586" s="4">
        <f t="shared" ref="N586:N649" si="361">$C$13</f>
        <v>1.0828940432261467</v>
      </c>
      <c r="O586" s="4">
        <f t="shared" ref="O586:O649" si="362">$C$14</f>
        <v>1.0841512890982856</v>
      </c>
      <c r="P586" s="4">
        <f t="shared" ref="P586:P649" si="363">$C$15</f>
        <v>1.0857984017944764</v>
      </c>
      <c r="Q586" s="4">
        <f t="shared" ref="Q586:Q649" si="364">$J$5</f>
        <v>1.0501364138587117</v>
      </c>
      <c r="R586" s="5">
        <f t="shared" si="327"/>
        <v>0</v>
      </c>
      <c r="S586" s="3" t="str">
        <f t="shared" si="328"/>
        <v/>
      </c>
      <c r="T586" s="3" t="str">
        <f t="shared" si="329"/>
        <v/>
      </c>
      <c r="U586" s="5">
        <f t="shared" si="330"/>
        <v>0</v>
      </c>
      <c r="V586" s="3" t="str">
        <f t="shared" si="331"/>
        <v/>
      </c>
      <c r="W586" s="3" t="str">
        <f t="shared" si="332"/>
        <v/>
      </c>
      <c r="X586" s="5">
        <f t="shared" ref="X586:X649" si="365">IF(AND(I587 &gt; N586, I586 &lt;=N586), 1, IF(AND(I587 &lt;= N586, I586 &gt; N586), 1, 0))</f>
        <v>0</v>
      </c>
      <c r="Y586" s="3" t="str">
        <f t="shared" si="333"/>
        <v/>
      </c>
      <c r="Z586" s="3" t="str">
        <f t="shared" si="334"/>
        <v/>
      </c>
      <c r="AA586" s="5" t="str">
        <f t="shared" ref="AA586:AA649" si="366">IF(I586&gt;N586, "SELL BRENT, BUY WTI", IF(I586&lt;M586, "BUY BRENT, SELL WTI", "No action"))</f>
        <v>No action</v>
      </c>
      <c r="AB586" s="5" t="str">
        <f t="shared" si="351"/>
        <v xml:space="preserve"> </v>
      </c>
      <c r="AC586" s="5">
        <f t="shared" si="335"/>
        <v>0</v>
      </c>
      <c r="AD586" s="3" t="str">
        <f t="shared" si="336"/>
        <v/>
      </c>
      <c r="AE586" s="3" t="str">
        <f t="shared" si="337"/>
        <v/>
      </c>
      <c r="AF586" s="11">
        <f t="shared" si="338"/>
        <v>0</v>
      </c>
      <c r="AG586" s="3" t="str">
        <f t="shared" si="339"/>
        <v/>
      </c>
      <c r="AH586" s="3" t="str">
        <f t="shared" si="340"/>
        <v/>
      </c>
      <c r="AI586" s="11">
        <f t="shared" si="341"/>
        <v>0</v>
      </c>
      <c r="AJ586" s="11" t="str">
        <f t="shared" si="342"/>
        <v/>
      </c>
      <c r="AK586" s="11" t="str">
        <f t="shared" si="343"/>
        <v/>
      </c>
      <c r="AL586" s="11">
        <f t="shared" si="344"/>
        <v>0</v>
      </c>
      <c r="AM586" s="11" t="str">
        <f t="shared" si="345"/>
        <v/>
      </c>
      <c r="AN586" s="11" t="str">
        <f t="shared" si="346"/>
        <v/>
      </c>
      <c r="AO586" s="4">
        <f t="shared" si="347"/>
        <v>1.038475517415447</v>
      </c>
      <c r="AP586" s="169"/>
      <c r="AQ586" s="170">
        <f t="shared" si="348"/>
        <v>0</v>
      </c>
      <c r="AR586" s="170">
        <f t="shared" si="353"/>
        <v>0</v>
      </c>
      <c r="AS586" s="7"/>
      <c r="AT586" s="4">
        <f t="shared" si="349"/>
        <v>1.0594548207975771</v>
      </c>
      <c r="AU586" s="4">
        <f>IF(I587&gt;MIN($I$565:I586), MIN($AT$565:AT586),AT587)</f>
        <v>1.0563875424139604</v>
      </c>
      <c r="AV586" s="5">
        <f t="shared" si="350"/>
        <v>0</v>
      </c>
      <c r="AW586" s="11">
        <f t="shared" si="352"/>
        <v>0</v>
      </c>
    </row>
    <row r="587" spans="5:49" x14ac:dyDescent="0.25">
      <c r="E587" s="3">
        <v>81.099999999999994</v>
      </c>
      <c r="F587" s="3">
        <v>77.37</v>
      </c>
      <c r="G587" s="13">
        <f t="shared" si="354"/>
        <v>-6.8577026696057253E-3</v>
      </c>
      <c r="H587" s="13">
        <f t="shared" si="355"/>
        <v>-6.4209580069346517E-3</v>
      </c>
      <c r="I587" s="4">
        <f t="shared" si="356"/>
        <v>1.0482099004782215</v>
      </c>
      <c r="J587" s="5">
        <f t="shared" si="357"/>
        <v>493</v>
      </c>
      <c r="K587" s="4">
        <f t="shared" si="358"/>
        <v>1.0103997400064997</v>
      </c>
      <c r="L587" s="4">
        <f t="shared" si="359"/>
        <v>1.0131865736704446</v>
      </c>
      <c r="M587" s="4">
        <f t="shared" si="360"/>
        <v>1.0144658753709199</v>
      </c>
      <c r="N587" s="4">
        <f t="shared" si="361"/>
        <v>1.0828940432261467</v>
      </c>
      <c r="O587" s="4">
        <f t="shared" si="362"/>
        <v>1.0841512890982856</v>
      </c>
      <c r="P587" s="4">
        <f t="shared" si="363"/>
        <v>1.0857984017944764</v>
      </c>
      <c r="Q587" s="4">
        <f t="shared" si="364"/>
        <v>1.0501364138587117</v>
      </c>
      <c r="R587" s="5">
        <f t="shared" ref="R587:R650" si="367">IF(AND(I588 &lt; M587, I587 &gt;=M587), 1, IF(AND(I588 &gt;= M587, I587 &lt; M587), 1, 0))</f>
        <v>0</v>
      </c>
      <c r="S587" s="3" t="str">
        <f t="shared" ref="S587:S650" si="368">IF(R587=1,E587,"")</f>
        <v/>
      </c>
      <c r="T587" s="3" t="str">
        <f t="shared" ref="T587:T650" si="369">IF(R587=1,F587,"")</f>
        <v/>
      </c>
      <c r="U587" s="5">
        <f t="shared" ref="U587:U650" si="370">IF(AND(I588 &lt; Q587, I587 &gt;=Q587), 1, IF(AND(I588 &gt;= Q587, I587 &lt; Q587), 1, 0))</f>
        <v>0</v>
      </c>
      <c r="V587" s="3" t="str">
        <f t="shared" ref="V587:V650" si="371">IF(AND(U587=1,S587&gt;0.01),E587,"")</f>
        <v/>
      </c>
      <c r="W587" s="3" t="str">
        <f t="shared" ref="W587:W650" si="372">IF(AND(U587=1,T587&gt;0.01),F587,"")</f>
        <v/>
      </c>
      <c r="X587" s="5">
        <f t="shared" si="365"/>
        <v>0</v>
      </c>
      <c r="Y587" s="3" t="str">
        <f t="shared" ref="Y587:Y650" si="373">IF(X587=1,E587,"")</f>
        <v/>
      </c>
      <c r="Z587" s="3" t="str">
        <f t="shared" ref="Z587:Z650" si="374">IF(X587=1,F587,"")</f>
        <v/>
      </c>
      <c r="AA587" s="5" t="str">
        <f t="shared" si="366"/>
        <v>No action</v>
      </c>
      <c r="AB587" s="5" t="str">
        <f t="shared" si="351"/>
        <v xml:space="preserve"> </v>
      </c>
      <c r="AC587" s="5">
        <f t="shared" ref="AC587:AC650" si="375">IF(AND(I588 &lt; L587, I587 &gt;=L587), 1, IF(AND(I588 &gt;= L587, I587 &lt; L587), 1, 0))</f>
        <v>0</v>
      </c>
      <c r="AD587" s="3" t="str">
        <f t="shared" ref="AD587:AD650" si="376">IF(AC587=1,E587,"")</f>
        <v/>
      </c>
      <c r="AE587" s="3" t="str">
        <f t="shared" ref="AE587:AE650" si="377">IF(AC587=1,F587,"")</f>
        <v/>
      </c>
      <c r="AF587" s="11">
        <f t="shared" ref="AF587:AF650" si="378">IF(AND(I588 &lt; O587, I587 &gt;=O587), 1, IF(AND(I588 &gt;= O587, I587 &lt; O587), 1, 0))</f>
        <v>0</v>
      </c>
      <c r="AG587" s="3" t="str">
        <f t="shared" ref="AG587:AG650" si="379">IF(AF587=1,E587,"")</f>
        <v/>
      </c>
      <c r="AH587" s="3" t="str">
        <f t="shared" ref="AH587:AH650" si="380">IF(AF587=1,F587,"")</f>
        <v/>
      </c>
      <c r="AI587" s="11">
        <f t="shared" ref="AI587:AI650" si="381">IF(AND(I588 &lt; K587, I587 &gt;=K587), 1, IF(AND(I588 &gt;= K587, I587 &lt; K587), 1, 0))</f>
        <v>0</v>
      </c>
      <c r="AJ587" s="11" t="str">
        <f t="shared" ref="AJ587:AJ650" si="382">IF(AI587=1,E587,"")</f>
        <v/>
      </c>
      <c r="AK587" s="11" t="str">
        <f t="shared" ref="AK587:AK650" si="383">IF(AI587=1,F587,"")</f>
        <v/>
      </c>
      <c r="AL587" s="11">
        <f t="shared" ref="AL587:AL650" si="384">IF(AND(I588 &lt; P587, I587 &gt;=P587), 1, IF(AND(I588 &gt;= P587, I587 &lt; P587), 1, 0))</f>
        <v>0</v>
      </c>
      <c r="AM587" s="11" t="str">
        <f t="shared" ref="AM587:AM650" si="385">IF(AL587=1,E587,"")</f>
        <v/>
      </c>
      <c r="AN587" s="11" t="str">
        <f t="shared" ref="AN587:AN650" si="386">IF(AL587=1,F587,"")</f>
        <v/>
      </c>
      <c r="AO587" s="4">
        <f t="shared" ref="AO587:AO650" si="387">(1-0.01)*I587</f>
        <v>1.0377278014734392</v>
      </c>
      <c r="AP587" s="169"/>
      <c r="AQ587" s="170">
        <f t="shared" ref="AQ587:AQ650" si="388">R587</f>
        <v>0</v>
      </c>
      <c r="AR587" s="170">
        <f t="shared" si="353"/>
        <v>0</v>
      </c>
      <c r="AS587" s="7"/>
      <c r="AT587" s="4">
        <f t="shared" ref="AT587:AT650" si="389">(1+0.01)*I587</f>
        <v>1.0586919994830037</v>
      </c>
      <c r="AU587" s="4">
        <f>IF(I588&gt;MIN($I$565:I587), MIN($AT$565:AT587),AT588)</f>
        <v>1.0563875424139604</v>
      </c>
      <c r="AV587" s="5">
        <f t="shared" ref="AV587:AV650" si="390">X587</f>
        <v>0</v>
      </c>
      <c r="AW587" s="11">
        <f t="shared" si="352"/>
        <v>0</v>
      </c>
    </row>
    <row r="588" spans="5:49" x14ac:dyDescent="0.25">
      <c r="E588" s="3">
        <v>81.66</v>
      </c>
      <c r="F588" s="3">
        <v>77.87</v>
      </c>
      <c r="G588" s="13">
        <f t="shared" si="354"/>
        <v>-1.0661497455779156E-2</v>
      </c>
      <c r="H588" s="13">
        <f t="shared" si="355"/>
        <v>-1.1300152361604865E-2</v>
      </c>
      <c r="I588" s="4">
        <f t="shared" si="356"/>
        <v>1.0486708616925644</v>
      </c>
      <c r="J588" s="5">
        <f t="shared" si="357"/>
        <v>484</v>
      </c>
      <c r="K588" s="4">
        <f t="shared" si="358"/>
        <v>1.0103997400064997</v>
      </c>
      <c r="L588" s="4">
        <f t="shared" si="359"/>
        <v>1.0131865736704446</v>
      </c>
      <c r="M588" s="4">
        <f t="shared" si="360"/>
        <v>1.0144658753709199</v>
      </c>
      <c r="N588" s="4">
        <f t="shared" si="361"/>
        <v>1.0828940432261467</v>
      </c>
      <c r="O588" s="4">
        <f t="shared" si="362"/>
        <v>1.0841512890982856</v>
      </c>
      <c r="P588" s="4">
        <f t="shared" si="363"/>
        <v>1.0857984017944764</v>
      </c>
      <c r="Q588" s="4">
        <f t="shared" si="364"/>
        <v>1.0501364138587117</v>
      </c>
      <c r="R588" s="5">
        <f t="shared" si="367"/>
        <v>0</v>
      </c>
      <c r="S588" s="3" t="str">
        <f t="shared" si="368"/>
        <v/>
      </c>
      <c r="T588" s="3" t="str">
        <f t="shared" si="369"/>
        <v/>
      </c>
      <c r="U588" s="5">
        <f t="shared" si="370"/>
        <v>0</v>
      </c>
      <c r="V588" s="3" t="str">
        <f t="shared" si="371"/>
        <v/>
      </c>
      <c r="W588" s="3" t="str">
        <f t="shared" si="372"/>
        <v/>
      </c>
      <c r="X588" s="5">
        <f t="shared" si="365"/>
        <v>0</v>
      </c>
      <c r="Y588" s="3" t="str">
        <f t="shared" si="373"/>
        <v/>
      </c>
      <c r="Z588" s="3" t="str">
        <f t="shared" si="374"/>
        <v/>
      </c>
      <c r="AA588" s="5" t="str">
        <f t="shared" si="366"/>
        <v>No action</v>
      </c>
      <c r="AB588" s="5" t="str">
        <f t="shared" ref="AB588:AB651" si="391">IF(AA588 = AA587," ", AA588)</f>
        <v xml:space="preserve"> </v>
      </c>
      <c r="AC588" s="5">
        <f t="shared" si="375"/>
        <v>0</v>
      </c>
      <c r="AD588" s="3" t="str">
        <f t="shared" si="376"/>
        <v/>
      </c>
      <c r="AE588" s="3" t="str">
        <f t="shared" si="377"/>
        <v/>
      </c>
      <c r="AF588" s="11">
        <f t="shared" si="378"/>
        <v>0</v>
      </c>
      <c r="AG588" s="3" t="str">
        <f t="shared" si="379"/>
        <v/>
      </c>
      <c r="AH588" s="3" t="str">
        <f t="shared" si="380"/>
        <v/>
      </c>
      <c r="AI588" s="11">
        <f t="shared" si="381"/>
        <v>0</v>
      </c>
      <c r="AJ588" s="11" t="str">
        <f t="shared" si="382"/>
        <v/>
      </c>
      <c r="AK588" s="11" t="str">
        <f t="shared" si="383"/>
        <v/>
      </c>
      <c r="AL588" s="11">
        <f t="shared" si="384"/>
        <v>0</v>
      </c>
      <c r="AM588" s="11" t="str">
        <f t="shared" si="385"/>
        <v/>
      </c>
      <c r="AN588" s="11" t="str">
        <f t="shared" si="386"/>
        <v/>
      </c>
      <c r="AO588" s="4">
        <f t="shared" si="387"/>
        <v>1.0381841530756388</v>
      </c>
      <c r="AP588" s="169"/>
      <c r="AQ588" s="170">
        <f t="shared" si="388"/>
        <v>0</v>
      </c>
      <c r="AR588" s="170">
        <f t="shared" si="353"/>
        <v>0</v>
      </c>
      <c r="AS588" s="7"/>
      <c r="AT588" s="4">
        <f t="shared" si="389"/>
        <v>1.05915757030949</v>
      </c>
      <c r="AU588" s="4">
        <f>IF(I589&gt;MIN($I$565:I588), MIN($AT$565:AT588),AT589)</f>
        <v>1.0563875424139604</v>
      </c>
      <c r="AV588" s="5">
        <f t="shared" si="390"/>
        <v>0</v>
      </c>
      <c r="AW588" s="11">
        <f t="shared" si="352"/>
        <v>0</v>
      </c>
    </row>
    <row r="589" spans="5:49" x14ac:dyDescent="0.25">
      <c r="E589" s="3">
        <v>82.54</v>
      </c>
      <c r="F589" s="3">
        <v>78.760000000000005</v>
      </c>
      <c r="G589" s="13">
        <f t="shared" si="354"/>
        <v>2.4069478908188779E-2</v>
      </c>
      <c r="H589" s="13">
        <f t="shared" si="355"/>
        <v>2.1928117295964888E-2</v>
      </c>
      <c r="I589" s="4">
        <f t="shared" si="356"/>
        <v>1.047993905535805</v>
      </c>
      <c r="J589" s="5">
        <f t="shared" si="357"/>
        <v>497</v>
      </c>
      <c r="K589" s="4">
        <f t="shared" si="358"/>
        <v>1.0103997400064997</v>
      </c>
      <c r="L589" s="4">
        <f t="shared" si="359"/>
        <v>1.0131865736704446</v>
      </c>
      <c r="M589" s="4">
        <f t="shared" si="360"/>
        <v>1.0144658753709199</v>
      </c>
      <c r="N589" s="4">
        <f t="shared" si="361"/>
        <v>1.0828940432261467</v>
      </c>
      <c r="O589" s="4">
        <f t="shared" si="362"/>
        <v>1.0841512890982856</v>
      </c>
      <c r="P589" s="4">
        <f t="shared" si="363"/>
        <v>1.0857984017944764</v>
      </c>
      <c r="Q589" s="4">
        <f t="shared" si="364"/>
        <v>1.0501364138587117</v>
      </c>
      <c r="R589" s="5">
        <f t="shared" si="367"/>
        <v>0</v>
      </c>
      <c r="S589" s="3" t="str">
        <f t="shared" si="368"/>
        <v/>
      </c>
      <c r="T589" s="3" t="str">
        <f t="shared" si="369"/>
        <v/>
      </c>
      <c r="U589" s="5">
        <f t="shared" si="370"/>
        <v>0</v>
      </c>
      <c r="V589" s="3" t="str">
        <f t="shared" si="371"/>
        <v/>
      </c>
      <c r="W589" s="3" t="str">
        <f t="shared" si="372"/>
        <v/>
      </c>
      <c r="X589" s="5">
        <f t="shared" si="365"/>
        <v>0</v>
      </c>
      <c r="Y589" s="3" t="str">
        <f t="shared" si="373"/>
        <v/>
      </c>
      <c r="Z589" s="3" t="str">
        <f t="shared" si="374"/>
        <v/>
      </c>
      <c r="AA589" s="5" t="str">
        <f t="shared" si="366"/>
        <v>No action</v>
      </c>
      <c r="AB589" s="5" t="str">
        <f t="shared" si="391"/>
        <v xml:space="preserve"> </v>
      </c>
      <c r="AC589" s="5">
        <f t="shared" si="375"/>
        <v>0</v>
      </c>
      <c r="AD589" s="3" t="str">
        <f t="shared" si="376"/>
        <v/>
      </c>
      <c r="AE589" s="3" t="str">
        <f t="shared" si="377"/>
        <v/>
      </c>
      <c r="AF589" s="11">
        <f t="shared" si="378"/>
        <v>0</v>
      </c>
      <c r="AG589" s="3" t="str">
        <f t="shared" si="379"/>
        <v/>
      </c>
      <c r="AH589" s="3" t="str">
        <f t="shared" si="380"/>
        <v/>
      </c>
      <c r="AI589" s="11">
        <f t="shared" si="381"/>
        <v>0</v>
      </c>
      <c r="AJ589" s="11" t="str">
        <f t="shared" si="382"/>
        <v/>
      </c>
      <c r="AK589" s="11" t="str">
        <f t="shared" si="383"/>
        <v/>
      </c>
      <c r="AL589" s="11">
        <f t="shared" si="384"/>
        <v>0</v>
      </c>
      <c r="AM589" s="11" t="str">
        <f t="shared" si="385"/>
        <v/>
      </c>
      <c r="AN589" s="11" t="str">
        <f t="shared" si="386"/>
        <v/>
      </c>
      <c r="AO589" s="4">
        <f t="shared" si="387"/>
        <v>1.0375139664804469</v>
      </c>
      <c r="AP589" s="169"/>
      <c r="AQ589" s="170">
        <f t="shared" si="388"/>
        <v>0</v>
      </c>
      <c r="AR589" s="170">
        <f t="shared" si="353"/>
        <v>0</v>
      </c>
      <c r="AS589" s="7"/>
      <c r="AT589" s="4">
        <f t="shared" si="389"/>
        <v>1.058473844591163</v>
      </c>
      <c r="AU589" s="4">
        <f>IF(I590&gt;MIN($I$565:I589), MIN($AT$565:AT589),AT590)</f>
        <v>1.0562605423640847</v>
      </c>
      <c r="AV589" s="5">
        <f t="shared" si="390"/>
        <v>0</v>
      </c>
      <c r="AW589" s="11">
        <f t="shared" si="352"/>
        <v>0</v>
      </c>
    </row>
    <row r="590" spans="5:49" x14ac:dyDescent="0.25">
      <c r="E590" s="3">
        <v>80.599999999999994</v>
      </c>
      <c r="F590" s="3">
        <v>77.069999999999993</v>
      </c>
      <c r="G590" s="13">
        <f t="shared" si="354"/>
        <v>3.7056098816263372E-2</v>
      </c>
      <c r="H590" s="13">
        <f t="shared" si="355"/>
        <v>3.7281292059219373E-2</v>
      </c>
      <c r="I590" s="4">
        <f t="shared" si="356"/>
        <v>1.045802517192163</v>
      </c>
      <c r="J590" s="5">
        <f t="shared" si="357"/>
        <v>549</v>
      </c>
      <c r="K590" s="4">
        <f t="shared" si="358"/>
        <v>1.0103997400064997</v>
      </c>
      <c r="L590" s="4">
        <f t="shared" si="359"/>
        <v>1.0131865736704446</v>
      </c>
      <c r="M590" s="4">
        <f t="shared" si="360"/>
        <v>1.0144658753709199</v>
      </c>
      <c r="N590" s="4">
        <f t="shared" si="361"/>
        <v>1.0828940432261467</v>
      </c>
      <c r="O590" s="4">
        <f t="shared" si="362"/>
        <v>1.0841512890982856</v>
      </c>
      <c r="P590" s="4">
        <f t="shared" si="363"/>
        <v>1.0857984017944764</v>
      </c>
      <c r="Q590" s="4">
        <f t="shared" si="364"/>
        <v>1.0501364138587117</v>
      </c>
      <c r="R590" s="5">
        <f t="shared" si="367"/>
        <v>0</v>
      </c>
      <c r="S590" s="3" t="str">
        <f t="shared" si="368"/>
        <v/>
      </c>
      <c r="T590" s="3" t="str">
        <f t="shared" si="369"/>
        <v/>
      </c>
      <c r="U590" s="5">
        <f t="shared" si="370"/>
        <v>0</v>
      </c>
      <c r="V590" s="3" t="str">
        <f t="shared" si="371"/>
        <v/>
      </c>
      <c r="W590" s="3" t="str">
        <f t="shared" si="372"/>
        <v/>
      </c>
      <c r="X590" s="5">
        <f t="shared" si="365"/>
        <v>0</v>
      </c>
      <c r="Y590" s="3" t="str">
        <f t="shared" si="373"/>
        <v/>
      </c>
      <c r="Z590" s="3" t="str">
        <f t="shared" si="374"/>
        <v/>
      </c>
      <c r="AA590" s="5" t="str">
        <f t="shared" si="366"/>
        <v>No action</v>
      </c>
      <c r="AB590" s="5" t="str">
        <f t="shared" si="391"/>
        <v xml:space="preserve"> </v>
      </c>
      <c r="AC590" s="5">
        <f t="shared" si="375"/>
        <v>0</v>
      </c>
      <c r="AD590" s="3" t="str">
        <f t="shared" si="376"/>
        <v/>
      </c>
      <c r="AE590" s="3" t="str">
        <f t="shared" si="377"/>
        <v/>
      </c>
      <c r="AF590" s="11">
        <f t="shared" si="378"/>
        <v>0</v>
      </c>
      <c r="AG590" s="3" t="str">
        <f t="shared" si="379"/>
        <v/>
      </c>
      <c r="AH590" s="3" t="str">
        <f t="shared" si="380"/>
        <v/>
      </c>
      <c r="AI590" s="11">
        <f t="shared" si="381"/>
        <v>0</v>
      </c>
      <c r="AJ590" s="11" t="str">
        <f t="shared" si="382"/>
        <v/>
      </c>
      <c r="AK590" s="11" t="str">
        <f t="shared" si="383"/>
        <v/>
      </c>
      <c r="AL590" s="11">
        <f t="shared" si="384"/>
        <v>0</v>
      </c>
      <c r="AM590" s="11" t="str">
        <f t="shared" si="385"/>
        <v/>
      </c>
      <c r="AN590" s="11" t="str">
        <f t="shared" si="386"/>
        <v/>
      </c>
      <c r="AO590" s="4">
        <f t="shared" si="387"/>
        <v>1.0353444920202413</v>
      </c>
      <c r="AP590" s="169"/>
      <c r="AQ590" s="170">
        <f t="shared" si="388"/>
        <v>0</v>
      </c>
      <c r="AR590" s="170">
        <f t="shared" si="353"/>
        <v>0</v>
      </c>
      <c r="AS590" s="7"/>
      <c r="AT590" s="4">
        <f t="shared" si="389"/>
        <v>1.0562605423640847</v>
      </c>
      <c r="AU590" s="4">
        <f>IF(I591&gt;MIN($I$565:I590), MIN($AT$565:AT590),AT591)</f>
        <v>1.0562605423640847</v>
      </c>
      <c r="AV590" s="5">
        <f t="shared" si="390"/>
        <v>0</v>
      </c>
      <c r="AW590" s="11">
        <f t="shared" si="352"/>
        <v>0</v>
      </c>
    </row>
    <row r="591" spans="5:49" x14ac:dyDescent="0.25">
      <c r="E591" s="3">
        <v>77.72</v>
      </c>
      <c r="F591" s="3">
        <v>74.3</v>
      </c>
      <c r="G591" s="13">
        <f t="shared" si="354"/>
        <v>-6.3922270519048974E-3</v>
      </c>
      <c r="H591" s="13">
        <f t="shared" si="355"/>
        <v>-6.153023006955749E-3</v>
      </c>
      <c r="I591" s="4">
        <f t="shared" si="356"/>
        <v>1.0460296096904442</v>
      </c>
      <c r="J591" s="5">
        <f t="shared" si="357"/>
        <v>541</v>
      </c>
      <c r="K591" s="4">
        <f t="shared" si="358"/>
        <v>1.0103997400064997</v>
      </c>
      <c r="L591" s="4">
        <f t="shared" si="359"/>
        <v>1.0131865736704446</v>
      </c>
      <c r="M591" s="4">
        <f t="shared" si="360"/>
        <v>1.0144658753709199</v>
      </c>
      <c r="N591" s="4">
        <f t="shared" si="361"/>
        <v>1.0828940432261467</v>
      </c>
      <c r="O591" s="4">
        <f t="shared" si="362"/>
        <v>1.0841512890982856</v>
      </c>
      <c r="P591" s="4">
        <f t="shared" si="363"/>
        <v>1.0857984017944764</v>
      </c>
      <c r="Q591" s="4">
        <f t="shared" si="364"/>
        <v>1.0501364138587117</v>
      </c>
      <c r="R591" s="5">
        <f t="shared" si="367"/>
        <v>0</v>
      </c>
      <c r="S591" s="3" t="str">
        <f t="shared" si="368"/>
        <v/>
      </c>
      <c r="T591" s="3" t="str">
        <f t="shared" si="369"/>
        <v/>
      </c>
      <c r="U591" s="5">
        <f t="shared" si="370"/>
        <v>0</v>
      </c>
      <c r="V591" s="3" t="str">
        <f t="shared" si="371"/>
        <v/>
      </c>
      <c r="W591" s="3" t="str">
        <f t="shared" si="372"/>
        <v/>
      </c>
      <c r="X591" s="5">
        <f t="shared" si="365"/>
        <v>0</v>
      </c>
      <c r="Y591" s="3" t="str">
        <f t="shared" si="373"/>
        <v/>
      </c>
      <c r="Z591" s="3" t="str">
        <f t="shared" si="374"/>
        <v/>
      </c>
      <c r="AA591" s="5" t="str">
        <f t="shared" si="366"/>
        <v>No action</v>
      </c>
      <c r="AB591" s="5" t="str">
        <f t="shared" si="391"/>
        <v xml:space="preserve"> </v>
      </c>
      <c r="AC591" s="5">
        <f t="shared" si="375"/>
        <v>0</v>
      </c>
      <c r="AD591" s="3" t="str">
        <f t="shared" si="376"/>
        <v/>
      </c>
      <c r="AE591" s="3" t="str">
        <f t="shared" si="377"/>
        <v/>
      </c>
      <c r="AF591" s="11">
        <f t="shared" si="378"/>
        <v>0</v>
      </c>
      <c r="AG591" s="3" t="str">
        <f t="shared" si="379"/>
        <v/>
      </c>
      <c r="AH591" s="3" t="str">
        <f t="shared" si="380"/>
        <v/>
      </c>
      <c r="AI591" s="11">
        <f t="shared" si="381"/>
        <v>0</v>
      </c>
      <c r="AJ591" s="11" t="str">
        <f t="shared" si="382"/>
        <v/>
      </c>
      <c r="AK591" s="11" t="str">
        <f t="shared" si="383"/>
        <v/>
      </c>
      <c r="AL591" s="11">
        <f t="shared" si="384"/>
        <v>0</v>
      </c>
      <c r="AM591" s="11" t="str">
        <f t="shared" si="385"/>
        <v/>
      </c>
      <c r="AN591" s="11" t="str">
        <f t="shared" si="386"/>
        <v/>
      </c>
      <c r="AO591" s="4">
        <f t="shared" si="387"/>
        <v>1.0355693135935398</v>
      </c>
      <c r="AP591" s="169"/>
      <c r="AQ591" s="170">
        <f t="shared" si="388"/>
        <v>0</v>
      </c>
      <c r="AR591" s="170">
        <f t="shared" si="353"/>
        <v>0</v>
      </c>
      <c r="AS591" s="7"/>
      <c r="AT591" s="4">
        <f t="shared" si="389"/>
        <v>1.0564899057873487</v>
      </c>
      <c r="AU591" s="4">
        <f>IF(I592&gt;MIN($I$565:I591), MIN($AT$565:AT591),AT592)</f>
        <v>1.0562605423640847</v>
      </c>
      <c r="AV591" s="5">
        <f t="shared" si="390"/>
        <v>0</v>
      </c>
      <c r="AW591" s="11">
        <f t="shared" si="352"/>
        <v>0</v>
      </c>
    </row>
    <row r="592" spans="5:49" x14ac:dyDescent="0.25">
      <c r="E592" s="3">
        <v>78.22</v>
      </c>
      <c r="F592" s="3">
        <v>74.760000000000005</v>
      </c>
      <c r="G592" s="13">
        <f t="shared" si="354"/>
        <v>-2.6266650068467512E-2</v>
      </c>
      <c r="H592" s="13">
        <f t="shared" si="355"/>
        <v>-2.6308934618390123E-2</v>
      </c>
      <c r="I592" s="4">
        <f t="shared" si="356"/>
        <v>1.0462814339218833</v>
      </c>
      <c r="J592" s="5">
        <f t="shared" si="357"/>
        <v>534</v>
      </c>
      <c r="K592" s="4">
        <f t="shared" si="358"/>
        <v>1.0103997400064997</v>
      </c>
      <c r="L592" s="4">
        <f t="shared" si="359"/>
        <v>1.0131865736704446</v>
      </c>
      <c r="M592" s="4">
        <f t="shared" si="360"/>
        <v>1.0144658753709199</v>
      </c>
      <c r="N592" s="4">
        <f t="shared" si="361"/>
        <v>1.0828940432261467</v>
      </c>
      <c r="O592" s="4">
        <f t="shared" si="362"/>
        <v>1.0841512890982856</v>
      </c>
      <c r="P592" s="4">
        <f t="shared" si="363"/>
        <v>1.0857984017944764</v>
      </c>
      <c r="Q592" s="4">
        <f t="shared" si="364"/>
        <v>1.0501364138587117</v>
      </c>
      <c r="R592" s="5">
        <f t="shared" si="367"/>
        <v>0</v>
      </c>
      <c r="S592" s="3" t="str">
        <f t="shared" si="368"/>
        <v/>
      </c>
      <c r="T592" s="3" t="str">
        <f t="shared" si="369"/>
        <v/>
      </c>
      <c r="U592" s="5">
        <f t="shared" si="370"/>
        <v>0</v>
      </c>
      <c r="V592" s="3" t="str">
        <f t="shared" si="371"/>
        <v/>
      </c>
      <c r="W592" s="3" t="str">
        <f t="shared" si="372"/>
        <v/>
      </c>
      <c r="X592" s="5">
        <f t="shared" si="365"/>
        <v>0</v>
      </c>
      <c r="Y592" s="3" t="str">
        <f t="shared" si="373"/>
        <v/>
      </c>
      <c r="Z592" s="3" t="str">
        <f t="shared" si="374"/>
        <v/>
      </c>
      <c r="AA592" s="5" t="str">
        <f t="shared" si="366"/>
        <v>No action</v>
      </c>
      <c r="AB592" s="5" t="str">
        <f t="shared" si="391"/>
        <v xml:space="preserve"> </v>
      </c>
      <c r="AC592" s="5">
        <f t="shared" si="375"/>
        <v>0</v>
      </c>
      <c r="AD592" s="3" t="str">
        <f t="shared" si="376"/>
        <v/>
      </c>
      <c r="AE592" s="3" t="str">
        <f t="shared" si="377"/>
        <v/>
      </c>
      <c r="AF592" s="11">
        <f t="shared" si="378"/>
        <v>0</v>
      </c>
      <c r="AG592" s="3" t="str">
        <f t="shared" si="379"/>
        <v/>
      </c>
      <c r="AH592" s="3" t="str">
        <f t="shared" si="380"/>
        <v/>
      </c>
      <c r="AI592" s="11">
        <f t="shared" si="381"/>
        <v>0</v>
      </c>
      <c r="AJ592" s="11" t="str">
        <f t="shared" si="382"/>
        <v/>
      </c>
      <c r="AK592" s="11" t="str">
        <f t="shared" si="383"/>
        <v/>
      </c>
      <c r="AL592" s="11">
        <f t="shared" si="384"/>
        <v>0</v>
      </c>
      <c r="AM592" s="11" t="str">
        <f t="shared" si="385"/>
        <v/>
      </c>
      <c r="AN592" s="11" t="str">
        <f t="shared" si="386"/>
        <v/>
      </c>
      <c r="AO592" s="4">
        <f t="shared" si="387"/>
        <v>1.0358186195826644</v>
      </c>
      <c r="AP592" s="169"/>
      <c r="AQ592" s="170">
        <f t="shared" si="388"/>
        <v>0</v>
      </c>
      <c r="AR592" s="170">
        <f t="shared" si="353"/>
        <v>0</v>
      </c>
      <c r="AS592" s="7"/>
      <c r="AT592" s="4">
        <f t="shared" si="389"/>
        <v>1.0567442482611022</v>
      </c>
      <c r="AU592" s="4">
        <f>IF(I593&gt;MIN($I$565:I592), MIN($AT$565:AT592),AT593)</f>
        <v>1.0562605423640847</v>
      </c>
      <c r="AV592" s="5">
        <f t="shared" si="390"/>
        <v>0</v>
      </c>
      <c r="AW592" s="11">
        <f t="shared" si="352"/>
        <v>0</v>
      </c>
    </row>
    <row r="593" spans="5:49" x14ac:dyDescent="0.25">
      <c r="E593" s="3">
        <v>80.33</v>
      </c>
      <c r="F593" s="3">
        <v>76.78</v>
      </c>
      <c r="G593" s="13">
        <f t="shared" si="354"/>
        <v>1.286092548228468E-2</v>
      </c>
      <c r="H593" s="13">
        <f t="shared" si="355"/>
        <v>1.4803066349458271E-2</v>
      </c>
      <c r="I593" s="4">
        <f t="shared" si="356"/>
        <v>1.0462359989580619</v>
      </c>
      <c r="J593" s="5">
        <f t="shared" si="357"/>
        <v>535</v>
      </c>
      <c r="K593" s="4">
        <f t="shared" si="358"/>
        <v>1.0103997400064997</v>
      </c>
      <c r="L593" s="4">
        <f t="shared" si="359"/>
        <v>1.0131865736704446</v>
      </c>
      <c r="M593" s="4">
        <f t="shared" si="360"/>
        <v>1.0144658753709199</v>
      </c>
      <c r="N593" s="4">
        <f t="shared" si="361"/>
        <v>1.0828940432261467</v>
      </c>
      <c r="O593" s="4">
        <f t="shared" si="362"/>
        <v>1.0841512890982856</v>
      </c>
      <c r="P593" s="4">
        <f t="shared" si="363"/>
        <v>1.0857984017944764</v>
      </c>
      <c r="Q593" s="4">
        <f t="shared" si="364"/>
        <v>1.0501364138587117</v>
      </c>
      <c r="R593" s="5">
        <f t="shared" si="367"/>
        <v>0</v>
      </c>
      <c r="S593" s="3" t="str">
        <f t="shared" si="368"/>
        <v/>
      </c>
      <c r="T593" s="3" t="str">
        <f t="shared" si="369"/>
        <v/>
      </c>
      <c r="U593" s="5">
        <f t="shared" si="370"/>
        <v>0</v>
      </c>
      <c r="V593" s="3" t="str">
        <f t="shared" si="371"/>
        <v/>
      </c>
      <c r="W593" s="3" t="str">
        <f t="shared" si="372"/>
        <v/>
      </c>
      <c r="X593" s="5">
        <f t="shared" si="365"/>
        <v>0</v>
      </c>
      <c r="Y593" s="3" t="str">
        <f t="shared" si="373"/>
        <v/>
      </c>
      <c r="Z593" s="3" t="str">
        <f t="shared" si="374"/>
        <v/>
      </c>
      <c r="AA593" s="5" t="str">
        <f t="shared" si="366"/>
        <v>No action</v>
      </c>
      <c r="AB593" s="5" t="str">
        <f t="shared" si="391"/>
        <v xml:space="preserve"> </v>
      </c>
      <c r="AC593" s="5">
        <f t="shared" si="375"/>
        <v>0</v>
      </c>
      <c r="AD593" s="3" t="str">
        <f t="shared" si="376"/>
        <v/>
      </c>
      <c r="AE593" s="3" t="str">
        <f t="shared" si="377"/>
        <v/>
      </c>
      <c r="AF593" s="11">
        <f t="shared" si="378"/>
        <v>0</v>
      </c>
      <c r="AG593" s="3" t="str">
        <f t="shared" si="379"/>
        <v/>
      </c>
      <c r="AH593" s="3" t="str">
        <f t="shared" si="380"/>
        <v/>
      </c>
      <c r="AI593" s="11">
        <f t="shared" si="381"/>
        <v>0</v>
      </c>
      <c r="AJ593" s="11" t="str">
        <f t="shared" si="382"/>
        <v/>
      </c>
      <c r="AK593" s="11" t="str">
        <f t="shared" si="383"/>
        <v/>
      </c>
      <c r="AL593" s="11">
        <f t="shared" si="384"/>
        <v>0</v>
      </c>
      <c r="AM593" s="11" t="str">
        <f t="shared" si="385"/>
        <v/>
      </c>
      <c r="AN593" s="11" t="str">
        <f t="shared" si="386"/>
        <v/>
      </c>
      <c r="AO593" s="4">
        <f t="shared" si="387"/>
        <v>1.0357736389684813</v>
      </c>
      <c r="AP593" s="169"/>
      <c r="AQ593" s="170">
        <f t="shared" si="388"/>
        <v>0</v>
      </c>
      <c r="AR593" s="170">
        <f t="shared" si="353"/>
        <v>0</v>
      </c>
      <c r="AS593" s="7"/>
      <c r="AT593" s="4">
        <f t="shared" si="389"/>
        <v>1.0566983589476424</v>
      </c>
      <c r="AU593" s="4">
        <f>IF(I594&gt;MIN($I$565:I593), MIN($AT$565:AT593),AT594)</f>
        <v>1.0562605423640847</v>
      </c>
      <c r="AV593" s="5">
        <f t="shared" si="390"/>
        <v>0</v>
      </c>
      <c r="AW593" s="11">
        <f t="shared" si="352"/>
        <v>0</v>
      </c>
    </row>
    <row r="594" spans="5:49" x14ac:dyDescent="0.25">
      <c r="E594" s="3">
        <v>79.31</v>
      </c>
      <c r="F594" s="3">
        <v>75.66</v>
      </c>
      <c r="G594" s="13">
        <f t="shared" si="354"/>
        <v>5.2973977695167429E-2</v>
      </c>
      <c r="H594" s="13">
        <f t="shared" si="355"/>
        <v>5.5819145967066719E-2</v>
      </c>
      <c r="I594" s="4">
        <f t="shared" si="356"/>
        <v>1.0482421358710019</v>
      </c>
      <c r="J594" s="5">
        <f t="shared" si="357"/>
        <v>492</v>
      </c>
      <c r="K594" s="4">
        <f t="shared" si="358"/>
        <v>1.0103997400064997</v>
      </c>
      <c r="L594" s="4">
        <f t="shared" si="359"/>
        <v>1.0131865736704446</v>
      </c>
      <c r="M594" s="4">
        <f t="shared" si="360"/>
        <v>1.0144658753709199</v>
      </c>
      <c r="N594" s="4">
        <f t="shared" si="361"/>
        <v>1.0828940432261467</v>
      </c>
      <c r="O594" s="4">
        <f t="shared" si="362"/>
        <v>1.0841512890982856</v>
      </c>
      <c r="P594" s="4">
        <f t="shared" si="363"/>
        <v>1.0857984017944764</v>
      </c>
      <c r="Q594" s="4">
        <f t="shared" si="364"/>
        <v>1.0501364138587117</v>
      </c>
      <c r="R594" s="5">
        <f t="shared" si="367"/>
        <v>0</v>
      </c>
      <c r="S594" s="3" t="str">
        <f t="shared" si="368"/>
        <v/>
      </c>
      <c r="T594" s="3" t="str">
        <f t="shared" si="369"/>
        <v/>
      </c>
      <c r="U594" s="5">
        <f t="shared" si="370"/>
        <v>1</v>
      </c>
      <c r="V594" s="3">
        <f t="shared" si="371"/>
        <v>79.31</v>
      </c>
      <c r="W594" s="3">
        <f t="shared" si="372"/>
        <v>75.66</v>
      </c>
      <c r="X594" s="5">
        <f t="shared" si="365"/>
        <v>0</v>
      </c>
      <c r="Y594" s="3" t="str">
        <f t="shared" si="373"/>
        <v/>
      </c>
      <c r="Z594" s="3" t="str">
        <f t="shared" si="374"/>
        <v/>
      </c>
      <c r="AA594" s="5" t="str">
        <f t="shared" si="366"/>
        <v>No action</v>
      </c>
      <c r="AB594" s="5" t="str">
        <f t="shared" si="391"/>
        <v xml:space="preserve"> </v>
      </c>
      <c r="AC594" s="5">
        <f t="shared" si="375"/>
        <v>0</v>
      </c>
      <c r="AD594" s="3" t="str">
        <f t="shared" si="376"/>
        <v/>
      </c>
      <c r="AE594" s="3" t="str">
        <f t="shared" si="377"/>
        <v/>
      </c>
      <c r="AF594" s="11">
        <f t="shared" si="378"/>
        <v>0</v>
      </c>
      <c r="AG594" s="3" t="str">
        <f t="shared" si="379"/>
        <v/>
      </c>
      <c r="AH594" s="3" t="str">
        <f t="shared" si="380"/>
        <v/>
      </c>
      <c r="AI594" s="11">
        <f t="shared" si="381"/>
        <v>0</v>
      </c>
      <c r="AJ594" s="11" t="str">
        <f t="shared" si="382"/>
        <v/>
      </c>
      <c r="AK594" s="11" t="str">
        <f t="shared" si="383"/>
        <v/>
      </c>
      <c r="AL594" s="11">
        <f t="shared" si="384"/>
        <v>0</v>
      </c>
      <c r="AM594" s="11" t="str">
        <f t="shared" si="385"/>
        <v/>
      </c>
      <c r="AN594" s="11" t="str">
        <f t="shared" si="386"/>
        <v/>
      </c>
      <c r="AO594" s="4">
        <f t="shared" si="387"/>
        <v>1.0377597145122919</v>
      </c>
      <c r="AP594" s="169"/>
      <c r="AQ594" s="170">
        <f t="shared" si="388"/>
        <v>0</v>
      </c>
      <c r="AR594" s="170">
        <f t="shared" si="353"/>
        <v>0</v>
      </c>
      <c r="AS594" s="7"/>
      <c r="AT594" s="4">
        <f t="shared" si="389"/>
        <v>1.0587245572297119</v>
      </c>
      <c r="AU594" s="4">
        <f>IF(I595&gt;MIN($I$565:I594), MIN($AT$565:AT594),AT595)</f>
        <v>1.0562605423640847</v>
      </c>
      <c r="AV594" s="5">
        <f t="shared" si="390"/>
        <v>0</v>
      </c>
      <c r="AW594" s="11">
        <f t="shared" si="352"/>
        <v>0</v>
      </c>
    </row>
    <row r="595" spans="5:49" x14ac:dyDescent="0.25">
      <c r="E595" s="3">
        <v>75.319999999999993</v>
      </c>
      <c r="F595" s="3">
        <v>71.66</v>
      </c>
      <c r="G595" s="13">
        <f t="shared" si="354"/>
        <v>4.1338310521222166E-2</v>
      </c>
      <c r="H595" s="13">
        <f t="shared" si="355"/>
        <v>4.4606413994169092E-2</v>
      </c>
      <c r="I595" s="4">
        <f t="shared" si="356"/>
        <v>1.051074518559866</v>
      </c>
      <c r="J595" s="5">
        <f t="shared" si="357"/>
        <v>436</v>
      </c>
      <c r="K595" s="4">
        <f t="shared" si="358"/>
        <v>1.0103997400064997</v>
      </c>
      <c r="L595" s="4">
        <f t="shared" si="359"/>
        <v>1.0131865736704446</v>
      </c>
      <c r="M595" s="4">
        <f t="shared" si="360"/>
        <v>1.0144658753709199</v>
      </c>
      <c r="N595" s="4">
        <f t="shared" si="361"/>
        <v>1.0828940432261467</v>
      </c>
      <c r="O595" s="4">
        <f t="shared" si="362"/>
        <v>1.0841512890982856</v>
      </c>
      <c r="P595" s="4">
        <f t="shared" si="363"/>
        <v>1.0857984017944764</v>
      </c>
      <c r="Q595" s="4">
        <f t="shared" si="364"/>
        <v>1.0501364138587117</v>
      </c>
      <c r="R595" s="5">
        <f t="shared" si="367"/>
        <v>0</v>
      </c>
      <c r="S595" s="3" t="str">
        <f t="shared" si="368"/>
        <v/>
      </c>
      <c r="T595" s="3" t="str">
        <f t="shared" si="369"/>
        <v/>
      </c>
      <c r="U595" s="5">
        <f t="shared" si="370"/>
        <v>0</v>
      </c>
      <c r="V595" s="3" t="str">
        <f t="shared" si="371"/>
        <v/>
      </c>
      <c r="W595" s="3" t="str">
        <f t="shared" si="372"/>
        <v/>
      </c>
      <c r="X595" s="5">
        <f t="shared" si="365"/>
        <v>0</v>
      </c>
      <c r="Y595" s="3" t="str">
        <f t="shared" si="373"/>
        <v/>
      </c>
      <c r="Z595" s="3" t="str">
        <f t="shared" si="374"/>
        <v/>
      </c>
      <c r="AA595" s="5" t="str">
        <f t="shared" si="366"/>
        <v>No action</v>
      </c>
      <c r="AB595" s="5" t="str">
        <f t="shared" si="391"/>
        <v xml:space="preserve"> </v>
      </c>
      <c r="AC595" s="5">
        <f t="shared" si="375"/>
        <v>0</v>
      </c>
      <c r="AD595" s="3" t="str">
        <f t="shared" si="376"/>
        <v/>
      </c>
      <c r="AE595" s="3" t="str">
        <f t="shared" si="377"/>
        <v/>
      </c>
      <c r="AF595" s="11">
        <f t="shared" si="378"/>
        <v>0</v>
      </c>
      <c r="AG595" s="3" t="str">
        <f t="shared" si="379"/>
        <v/>
      </c>
      <c r="AH595" s="3" t="str">
        <f t="shared" si="380"/>
        <v/>
      </c>
      <c r="AI595" s="11">
        <f t="shared" si="381"/>
        <v>0</v>
      </c>
      <c r="AJ595" s="11" t="str">
        <f t="shared" si="382"/>
        <v/>
      </c>
      <c r="AK595" s="11" t="str">
        <f t="shared" si="383"/>
        <v/>
      </c>
      <c r="AL595" s="11">
        <f t="shared" si="384"/>
        <v>0</v>
      </c>
      <c r="AM595" s="11" t="str">
        <f t="shared" si="385"/>
        <v/>
      </c>
      <c r="AN595" s="11" t="str">
        <f t="shared" si="386"/>
        <v/>
      </c>
      <c r="AO595" s="4">
        <f t="shared" si="387"/>
        <v>1.0405637733742674</v>
      </c>
      <c r="AP595" s="169"/>
      <c r="AQ595" s="170">
        <f t="shared" si="388"/>
        <v>0</v>
      </c>
      <c r="AR595" s="170">
        <f t="shared" si="353"/>
        <v>0</v>
      </c>
      <c r="AS595" s="7"/>
      <c r="AT595" s="4">
        <f t="shared" si="389"/>
        <v>1.0615852637454646</v>
      </c>
      <c r="AU595" s="4">
        <f>IF(I596&gt;MIN($I$565:I595), MIN($AT$565:AT595),AT596)</f>
        <v>1.0562605423640847</v>
      </c>
      <c r="AV595" s="5">
        <f t="shared" si="390"/>
        <v>0</v>
      </c>
      <c r="AW595" s="11">
        <f t="shared" si="352"/>
        <v>0</v>
      </c>
    </row>
    <row r="596" spans="5:49" x14ac:dyDescent="0.25">
      <c r="E596" s="3">
        <v>72.33</v>
      </c>
      <c r="F596" s="3">
        <v>68.599999999999994</v>
      </c>
      <c r="G596" s="13">
        <f t="shared" si="354"/>
        <v>-2.3448275862069101E-3</v>
      </c>
      <c r="H596" s="13">
        <f t="shared" si="355"/>
        <v>5.8343057176180046E-4</v>
      </c>
      <c r="I596" s="4">
        <f t="shared" si="356"/>
        <v>1.0543731778425656</v>
      </c>
      <c r="J596" s="5">
        <f t="shared" si="357"/>
        <v>372</v>
      </c>
      <c r="K596" s="4">
        <f t="shared" si="358"/>
        <v>1.0103997400064997</v>
      </c>
      <c r="L596" s="4">
        <f t="shared" si="359"/>
        <v>1.0131865736704446</v>
      </c>
      <c r="M596" s="4">
        <f t="shared" si="360"/>
        <v>1.0144658753709199</v>
      </c>
      <c r="N596" s="4">
        <f t="shared" si="361"/>
        <v>1.0828940432261467</v>
      </c>
      <c r="O596" s="4">
        <f t="shared" si="362"/>
        <v>1.0841512890982856</v>
      </c>
      <c r="P596" s="4">
        <f t="shared" si="363"/>
        <v>1.0857984017944764</v>
      </c>
      <c r="Q596" s="4">
        <f t="shared" si="364"/>
        <v>1.0501364138587117</v>
      </c>
      <c r="R596" s="5">
        <f t="shared" si="367"/>
        <v>0</v>
      </c>
      <c r="S596" s="3" t="str">
        <f t="shared" si="368"/>
        <v/>
      </c>
      <c r="T596" s="3" t="str">
        <f t="shared" si="369"/>
        <v/>
      </c>
      <c r="U596" s="5">
        <f t="shared" si="370"/>
        <v>0</v>
      </c>
      <c r="V596" s="3" t="str">
        <f t="shared" si="371"/>
        <v/>
      </c>
      <c r="W596" s="3" t="str">
        <f t="shared" si="372"/>
        <v/>
      </c>
      <c r="X596" s="5">
        <f t="shared" si="365"/>
        <v>0</v>
      </c>
      <c r="Y596" s="3" t="str">
        <f t="shared" si="373"/>
        <v/>
      </c>
      <c r="Z596" s="3" t="str">
        <f t="shared" si="374"/>
        <v/>
      </c>
      <c r="AA596" s="5" t="str">
        <f t="shared" si="366"/>
        <v>No action</v>
      </c>
      <c r="AB596" s="5" t="str">
        <f t="shared" si="391"/>
        <v xml:space="preserve"> </v>
      </c>
      <c r="AC596" s="5">
        <f t="shared" si="375"/>
        <v>0</v>
      </c>
      <c r="AD596" s="3" t="str">
        <f t="shared" si="376"/>
        <v/>
      </c>
      <c r="AE596" s="3" t="str">
        <f t="shared" si="377"/>
        <v/>
      </c>
      <c r="AF596" s="11">
        <f t="shared" si="378"/>
        <v>0</v>
      </c>
      <c r="AG596" s="3" t="str">
        <f t="shared" si="379"/>
        <v/>
      </c>
      <c r="AH596" s="3" t="str">
        <f t="shared" si="380"/>
        <v/>
      </c>
      <c r="AI596" s="11">
        <f t="shared" si="381"/>
        <v>0</v>
      </c>
      <c r="AJ596" s="11" t="str">
        <f t="shared" si="382"/>
        <v/>
      </c>
      <c r="AK596" s="11" t="str">
        <f t="shared" si="383"/>
        <v/>
      </c>
      <c r="AL596" s="11">
        <f t="shared" si="384"/>
        <v>0</v>
      </c>
      <c r="AM596" s="11" t="str">
        <f t="shared" si="385"/>
        <v/>
      </c>
      <c r="AN596" s="11" t="str">
        <f t="shared" si="386"/>
        <v/>
      </c>
      <c r="AO596" s="4">
        <f t="shared" si="387"/>
        <v>1.04382944606414</v>
      </c>
      <c r="AP596" s="169"/>
      <c r="AQ596" s="170">
        <f t="shared" si="388"/>
        <v>0</v>
      </c>
      <c r="AR596" s="170">
        <f t="shared" si="353"/>
        <v>0</v>
      </c>
      <c r="AS596" s="7"/>
      <c r="AT596" s="4">
        <f t="shared" si="389"/>
        <v>1.0649169096209912</v>
      </c>
      <c r="AU596" s="4">
        <f>IF(I597&gt;MIN($I$565:I596), MIN($AT$565:AT596),AT597)</f>
        <v>1.0562605423640847</v>
      </c>
      <c r="AV596" s="5">
        <f t="shared" si="390"/>
        <v>0</v>
      </c>
      <c r="AW596" s="11">
        <f t="shared" si="352"/>
        <v>1</v>
      </c>
    </row>
    <row r="597" spans="5:49" x14ac:dyDescent="0.25">
      <c r="E597" s="3">
        <v>72.5</v>
      </c>
      <c r="F597" s="3">
        <v>68.56</v>
      </c>
      <c r="G597" s="13">
        <f t="shared" si="354"/>
        <v>-3.7184594953519223E-2</v>
      </c>
      <c r="H597" s="13">
        <f t="shared" si="355"/>
        <v>-3.8968320717689964E-2</v>
      </c>
      <c r="I597" s="4">
        <f t="shared" si="356"/>
        <v>1.057467911318553</v>
      </c>
      <c r="J597" s="5">
        <f t="shared" si="357"/>
        <v>308</v>
      </c>
      <c r="K597" s="4">
        <f t="shared" si="358"/>
        <v>1.0103997400064997</v>
      </c>
      <c r="L597" s="4">
        <f t="shared" si="359"/>
        <v>1.0131865736704446</v>
      </c>
      <c r="M597" s="4">
        <f t="shared" si="360"/>
        <v>1.0144658753709199</v>
      </c>
      <c r="N597" s="4">
        <f t="shared" si="361"/>
        <v>1.0828940432261467</v>
      </c>
      <c r="O597" s="4">
        <f t="shared" si="362"/>
        <v>1.0841512890982856</v>
      </c>
      <c r="P597" s="4">
        <f t="shared" si="363"/>
        <v>1.0857984017944764</v>
      </c>
      <c r="Q597" s="4">
        <f t="shared" si="364"/>
        <v>1.0501364138587117</v>
      </c>
      <c r="R597" s="5">
        <f t="shared" si="367"/>
        <v>0</v>
      </c>
      <c r="S597" s="3" t="str">
        <f t="shared" si="368"/>
        <v/>
      </c>
      <c r="T597" s="3" t="str">
        <f t="shared" si="369"/>
        <v/>
      </c>
      <c r="U597" s="5">
        <f t="shared" si="370"/>
        <v>0</v>
      </c>
      <c r="V597" s="3" t="str">
        <f t="shared" si="371"/>
        <v/>
      </c>
      <c r="W597" s="3" t="str">
        <f t="shared" si="372"/>
        <v/>
      </c>
      <c r="X597" s="5">
        <f t="shared" si="365"/>
        <v>0</v>
      </c>
      <c r="Y597" s="3" t="str">
        <f t="shared" si="373"/>
        <v/>
      </c>
      <c r="Z597" s="3" t="str">
        <f t="shared" si="374"/>
        <v/>
      </c>
      <c r="AA597" s="5" t="str">
        <f t="shared" si="366"/>
        <v>No action</v>
      </c>
      <c r="AB597" s="5" t="str">
        <f t="shared" si="391"/>
        <v xml:space="preserve"> </v>
      </c>
      <c r="AC597" s="5">
        <f t="shared" si="375"/>
        <v>0</v>
      </c>
      <c r="AD597" s="3" t="str">
        <f t="shared" si="376"/>
        <v/>
      </c>
      <c r="AE597" s="3" t="str">
        <f t="shared" si="377"/>
        <v/>
      </c>
      <c r="AF597" s="11">
        <f t="shared" si="378"/>
        <v>0</v>
      </c>
      <c r="AG597" s="3" t="str">
        <f t="shared" si="379"/>
        <v/>
      </c>
      <c r="AH597" s="3" t="str">
        <f t="shared" si="380"/>
        <v/>
      </c>
      <c r="AI597" s="11">
        <f t="shared" si="381"/>
        <v>0</v>
      </c>
      <c r="AJ597" s="11" t="str">
        <f t="shared" si="382"/>
        <v/>
      </c>
      <c r="AK597" s="11" t="str">
        <f t="shared" si="383"/>
        <v/>
      </c>
      <c r="AL597" s="11">
        <f t="shared" si="384"/>
        <v>0</v>
      </c>
      <c r="AM597" s="11" t="str">
        <f t="shared" si="385"/>
        <v/>
      </c>
      <c r="AN597" s="11" t="str">
        <f t="shared" si="386"/>
        <v/>
      </c>
      <c r="AO597" s="4">
        <f t="shared" si="387"/>
        <v>1.0468932322053675</v>
      </c>
      <c r="AP597" s="169"/>
      <c r="AQ597" s="170">
        <f t="shared" si="388"/>
        <v>0</v>
      </c>
      <c r="AR597" s="170">
        <f t="shared" si="353"/>
        <v>0</v>
      </c>
      <c r="AS597" s="7"/>
      <c r="AT597" s="4">
        <f t="shared" si="389"/>
        <v>1.0680425904317385</v>
      </c>
      <c r="AU597" s="4"/>
      <c r="AV597" s="5">
        <f t="shared" si="390"/>
        <v>0</v>
      </c>
      <c r="AW597" s="11">
        <f t="shared" si="352"/>
        <v>0</v>
      </c>
    </row>
    <row r="598" spans="5:49" x14ac:dyDescent="0.25">
      <c r="E598" s="3">
        <v>75.3</v>
      </c>
      <c r="F598" s="3">
        <v>71.34</v>
      </c>
      <c r="G598" s="13">
        <f t="shared" si="354"/>
        <v>-2.2204908453447691E-2</v>
      </c>
      <c r="H598" s="13">
        <f t="shared" si="355"/>
        <v>-2.4876981957353661E-2</v>
      </c>
      <c r="I598" s="4">
        <f t="shared" si="356"/>
        <v>1.0555088309503784</v>
      </c>
      <c r="J598" s="5">
        <f t="shared" si="357"/>
        <v>341</v>
      </c>
      <c r="K598" s="4">
        <f t="shared" si="358"/>
        <v>1.0103997400064997</v>
      </c>
      <c r="L598" s="4">
        <f t="shared" si="359"/>
        <v>1.0131865736704446</v>
      </c>
      <c r="M598" s="4">
        <f t="shared" si="360"/>
        <v>1.0144658753709199</v>
      </c>
      <c r="N598" s="4">
        <f t="shared" si="361"/>
        <v>1.0828940432261467</v>
      </c>
      <c r="O598" s="4">
        <f t="shared" si="362"/>
        <v>1.0841512890982856</v>
      </c>
      <c r="P598" s="4">
        <f t="shared" si="363"/>
        <v>1.0857984017944764</v>
      </c>
      <c r="Q598" s="4">
        <f t="shared" si="364"/>
        <v>1.0501364138587117</v>
      </c>
      <c r="R598" s="5">
        <f t="shared" si="367"/>
        <v>0</v>
      </c>
      <c r="S598" s="3" t="str">
        <f t="shared" si="368"/>
        <v/>
      </c>
      <c r="T598" s="3" t="str">
        <f t="shared" si="369"/>
        <v/>
      </c>
      <c r="U598" s="5">
        <f t="shared" si="370"/>
        <v>0</v>
      </c>
      <c r="V598" s="3" t="str">
        <f t="shared" si="371"/>
        <v/>
      </c>
      <c r="W598" s="3" t="str">
        <f t="shared" si="372"/>
        <v/>
      </c>
      <c r="X598" s="5">
        <f t="shared" si="365"/>
        <v>0</v>
      </c>
      <c r="Y598" s="3" t="str">
        <f t="shared" si="373"/>
        <v/>
      </c>
      <c r="Z598" s="3" t="str">
        <f t="shared" si="374"/>
        <v/>
      </c>
      <c r="AA598" s="5" t="str">
        <f t="shared" si="366"/>
        <v>No action</v>
      </c>
      <c r="AB598" s="5" t="str">
        <f t="shared" si="391"/>
        <v xml:space="preserve"> </v>
      </c>
      <c r="AC598" s="5">
        <f t="shared" si="375"/>
        <v>0</v>
      </c>
      <c r="AD598" s="3" t="str">
        <f t="shared" si="376"/>
        <v/>
      </c>
      <c r="AE598" s="3" t="str">
        <f t="shared" si="377"/>
        <v/>
      </c>
      <c r="AF598" s="11">
        <f t="shared" si="378"/>
        <v>0</v>
      </c>
      <c r="AG598" s="3" t="str">
        <f t="shared" si="379"/>
        <v/>
      </c>
      <c r="AH598" s="3" t="str">
        <f t="shared" si="380"/>
        <v/>
      </c>
      <c r="AI598" s="11">
        <f t="shared" si="381"/>
        <v>0</v>
      </c>
      <c r="AJ598" s="11" t="str">
        <f t="shared" si="382"/>
        <v/>
      </c>
      <c r="AK598" s="11" t="str">
        <f t="shared" si="383"/>
        <v/>
      </c>
      <c r="AL598" s="11">
        <f t="shared" si="384"/>
        <v>0</v>
      </c>
      <c r="AM598" s="11" t="str">
        <f t="shared" si="385"/>
        <v/>
      </c>
      <c r="AN598" s="11" t="str">
        <f t="shared" si="386"/>
        <v/>
      </c>
      <c r="AO598" s="4">
        <f t="shared" si="387"/>
        <v>1.0449537426408746</v>
      </c>
      <c r="AP598" s="169"/>
      <c r="AQ598" s="170">
        <f t="shared" si="388"/>
        <v>0</v>
      </c>
      <c r="AR598" s="170">
        <f t="shared" si="353"/>
        <v>0</v>
      </c>
      <c r="AS598" s="7"/>
      <c r="AT598" s="4">
        <f t="shared" si="389"/>
        <v>1.0660639192598822</v>
      </c>
      <c r="AU598" s="4"/>
      <c r="AV598" s="5">
        <f t="shared" si="390"/>
        <v>0</v>
      </c>
      <c r="AW598" s="11">
        <f t="shared" si="352"/>
        <v>0</v>
      </c>
    </row>
    <row r="599" spans="5:49" x14ac:dyDescent="0.25">
      <c r="E599" s="3">
        <v>77.010000000000005</v>
      </c>
      <c r="F599" s="3">
        <v>73.16</v>
      </c>
      <c r="G599" s="13">
        <f t="shared" si="354"/>
        <v>-5.5526859504131387E-3</v>
      </c>
      <c r="H599" s="13">
        <f t="shared" si="355"/>
        <v>-7.4616741283407562E-3</v>
      </c>
      <c r="I599" s="4">
        <f t="shared" si="356"/>
        <v>1.0526243849097869</v>
      </c>
      <c r="J599" s="5">
        <f t="shared" si="357"/>
        <v>403</v>
      </c>
      <c r="K599" s="4">
        <f t="shared" si="358"/>
        <v>1.0103997400064997</v>
      </c>
      <c r="L599" s="4">
        <f t="shared" si="359"/>
        <v>1.0131865736704446</v>
      </c>
      <c r="M599" s="4">
        <f t="shared" si="360"/>
        <v>1.0144658753709199</v>
      </c>
      <c r="N599" s="4">
        <f t="shared" si="361"/>
        <v>1.0828940432261467</v>
      </c>
      <c r="O599" s="4">
        <f t="shared" si="362"/>
        <v>1.0841512890982856</v>
      </c>
      <c r="P599" s="4">
        <f t="shared" si="363"/>
        <v>1.0857984017944764</v>
      </c>
      <c r="Q599" s="4">
        <f t="shared" si="364"/>
        <v>1.0501364138587117</v>
      </c>
      <c r="R599" s="5">
        <f t="shared" si="367"/>
        <v>0</v>
      </c>
      <c r="S599" s="3" t="str">
        <f t="shared" si="368"/>
        <v/>
      </c>
      <c r="T599" s="3" t="str">
        <f t="shared" si="369"/>
        <v/>
      </c>
      <c r="U599" s="5">
        <f t="shared" si="370"/>
        <v>0</v>
      </c>
      <c r="V599" s="3" t="str">
        <f t="shared" si="371"/>
        <v/>
      </c>
      <c r="W599" s="3" t="str">
        <f t="shared" si="372"/>
        <v/>
      </c>
      <c r="X599" s="5">
        <f t="shared" si="365"/>
        <v>0</v>
      </c>
      <c r="Y599" s="3" t="str">
        <f t="shared" si="373"/>
        <v/>
      </c>
      <c r="Z599" s="3" t="str">
        <f t="shared" si="374"/>
        <v/>
      </c>
      <c r="AA599" s="5" t="str">
        <f t="shared" si="366"/>
        <v>No action</v>
      </c>
      <c r="AB599" s="5" t="str">
        <f t="shared" si="391"/>
        <v xml:space="preserve"> </v>
      </c>
      <c r="AC599" s="5">
        <f t="shared" si="375"/>
        <v>0</v>
      </c>
      <c r="AD599" s="3" t="str">
        <f t="shared" si="376"/>
        <v/>
      </c>
      <c r="AE599" s="3" t="str">
        <f t="shared" si="377"/>
        <v/>
      </c>
      <c r="AF599" s="11">
        <f t="shared" si="378"/>
        <v>0</v>
      </c>
      <c r="AG599" s="3" t="str">
        <f t="shared" si="379"/>
        <v/>
      </c>
      <c r="AH599" s="3" t="str">
        <f t="shared" si="380"/>
        <v/>
      </c>
      <c r="AI599" s="11">
        <f t="shared" si="381"/>
        <v>0</v>
      </c>
      <c r="AJ599" s="11" t="str">
        <f t="shared" si="382"/>
        <v/>
      </c>
      <c r="AK599" s="11" t="str">
        <f t="shared" si="383"/>
        <v/>
      </c>
      <c r="AL599" s="11">
        <f t="shared" si="384"/>
        <v>0</v>
      </c>
      <c r="AM599" s="11" t="str">
        <f t="shared" si="385"/>
        <v/>
      </c>
      <c r="AN599" s="11" t="str">
        <f t="shared" si="386"/>
        <v/>
      </c>
      <c r="AO599" s="4">
        <f t="shared" si="387"/>
        <v>1.0420981410606891</v>
      </c>
      <c r="AP599" s="169"/>
      <c r="AQ599" s="170">
        <f t="shared" si="388"/>
        <v>0</v>
      </c>
      <c r="AR599" s="170">
        <f t="shared" si="353"/>
        <v>0</v>
      </c>
      <c r="AS599" s="7"/>
      <c r="AT599" s="4">
        <f t="shared" si="389"/>
        <v>1.0631506287588848</v>
      </c>
      <c r="AU599" s="4"/>
      <c r="AV599" s="5">
        <f t="shared" si="390"/>
        <v>0</v>
      </c>
      <c r="AW599" s="11">
        <f t="shared" si="352"/>
        <v>0</v>
      </c>
    </row>
    <row r="600" spans="5:49" x14ac:dyDescent="0.25">
      <c r="E600" s="3">
        <v>77.44</v>
      </c>
      <c r="F600" s="3">
        <v>73.709999999999994</v>
      </c>
      <c r="G600" s="13">
        <f t="shared" si="354"/>
        <v>1.347991100641277E-2</v>
      </c>
      <c r="H600" s="13">
        <f t="shared" si="355"/>
        <v>1.5848952590959087E-2</v>
      </c>
      <c r="I600" s="4">
        <f t="shared" si="356"/>
        <v>1.0506037172703839</v>
      </c>
      <c r="J600" s="5">
        <f t="shared" si="357"/>
        <v>446</v>
      </c>
      <c r="K600" s="4">
        <f t="shared" si="358"/>
        <v>1.0103997400064997</v>
      </c>
      <c r="L600" s="4">
        <f t="shared" si="359"/>
        <v>1.0131865736704446</v>
      </c>
      <c r="M600" s="4">
        <f t="shared" si="360"/>
        <v>1.0144658753709199</v>
      </c>
      <c r="N600" s="4">
        <f t="shared" si="361"/>
        <v>1.0828940432261467</v>
      </c>
      <c r="O600" s="4">
        <f t="shared" si="362"/>
        <v>1.0841512890982856</v>
      </c>
      <c r="P600" s="4">
        <f t="shared" si="363"/>
        <v>1.0857984017944764</v>
      </c>
      <c r="Q600" s="4">
        <f t="shared" si="364"/>
        <v>1.0501364138587117</v>
      </c>
      <c r="R600" s="5">
        <f t="shared" si="367"/>
        <v>0</v>
      </c>
      <c r="S600" s="3" t="str">
        <f t="shared" si="368"/>
        <v/>
      </c>
      <c r="T600" s="3" t="str">
        <f t="shared" si="369"/>
        <v/>
      </c>
      <c r="U600" s="5">
        <f t="shared" si="370"/>
        <v>0</v>
      </c>
      <c r="V600" s="3" t="str">
        <f t="shared" si="371"/>
        <v/>
      </c>
      <c r="W600" s="3" t="str">
        <f t="shared" si="372"/>
        <v/>
      </c>
      <c r="X600" s="5">
        <f t="shared" si="365"/>
        <v>0</v>
      </c>
      <c r="Y600" s="3" t="str">
        <f t="shared" si="373"/>
        <v/>
      </c>
      <c r="Z600" s="3" t="str">
        <f t="shared" si="374"/>
        <v/>
      </c>
      <c r="AA600" s="5" t="str">
        <f t="shared" si="366"/>
        <v>No action</v>
      </c>
      <c r="AB600" s="5" t="str">
        <f t="shared" si="391"/>
        <v xml:space="preserve"> </v>
      </c>
      <c r="AC600" s="5">
        <f t="shared" si="375"/>
        <v>0</v>
      </c>
      <c r="AD600" s="3" t="str">
        <f t="shared" si="376"/>
        <v/>
      </c>
      <c r="AE600" s="3" t="str">
        <f t="shared" si="377"/>
        <v/>
      </c>
      <c r="AF600" s="11">
        <f t="shared" si="378"/>
        <v>0</v>
      </c>
      <c r="AG600" s="3" t="str">
        <f t="shared" si="379"/>
        <v/>
      </c>
      <c r="AH600" s="3" t="str">
        <f t="shared" si="380"/>
        <v/>
      </c>
      <c r="AI600" s="11">
        <f t="shared" si="381"/>
        <v>0</v>
      </c>
      <c r="AJ600" s="11" t="str">
        <f t="shared" si="382"/>
        <v/>
      </c>
      <c r="AK600" s="11" t="str">
        <f t="shared" si="383"/>
        <v/>
      </c>
      <c r="AL600" s="11">
        <f t="shared" si="384"/>
        <v>0</v>
      </c>
      <c r="AM600" s="11" t="str">
        <f t="shared" si="385"/>
        <v/>
      </c>
      <c r="AN600" s="11" t="str">
        <f t="shared" si="386"/>
        <v/>
      </c>
      <c r="AO600" s="4">
        <f t="shared" si="387"/>
        <v>1.04009768009768</v>
      </c>
      <c r="AP600" s="169"/>
      <c r="AQ600" s="170">
        <f t="shared" si="388"/>
        <v>0</v>
      </c>
      <c r="AR600" s="170">
        <f t="shared" si="353"/>
        <v>0</v>
      </c>
      <c r="AS600" s="7"/>
      <c r="AT600" s="4">
        <f t="shared" si="389"/>
        <v>1.0611097544430879</v>
      </c>
      <c r="AU600" s="4"/>
      <c r="AV600" s="5">
        <f t="shared" si="390"/>
        <v>0</v>
      </c>
      <c r="AW600" s="11">
        <f t="shared" si="352"/>
        <v>0</v>
      </c>
    </row>
    <row r="601" spans="5:49" x14ac:dyDescent="0.25">
      <c r="E601" s="3">
        <v>76.41</v>
      </c>
      <c r="F601" s="3">
        <v>72.56</v>
      </c>
      <c r="G601" s="13">
        <f t="shared" si="354"/>
        <v>1.907175246732451E-2</v>
      </c>
      <c r="H601" s="13">
        <f t="shared" si="355"/>
        <v>2.3846479469451065E-2</v>
      </c>
      <c r="I601" s="4">
        <f t="shared" si="356"/>
        <v>1.0530595369349502</v>
      </c>
      <c r="J601" s="5">
        <f t="shared" si="357"/>
        <v>396</v>
      </c>
      <c r="K601" s="4">
        <f t="shared" si="358"/>
        <v>1.0103997400064997</v>
      </c>
      <c r="L601" s="4">
        <f t="shared" si="359"/>
        <v>1.0131865736704446</v>
      </c>
      <c r="M601" s="4">
        <f t="shared" si="360"/>
        <v>1.0144658753709199</v>
      </c>
      <c r="N601" s="4">
        <f t="shared" si="361"/>
        <v>1.0828940432261467</v>
      </c>
      <c r="O601" s="4">
        <f t="shared" si="362"/>
        <v>1.0841512890982856</v>
      </c>
      <c r="P601" s="4">
        <f t="shared" si="363"/>
        <v>1.0857984017944764</v>
      </c>
      <c r="Q601" s="4">
        <f t="shared" si="364"/>
        <v>1.0501364138587117</v>
      </c>
      <c r="R601" s="5">
        <f t="shared" si="367"/>
        <v>0</v>
      </c>
      <c r="S601" s="3" t="str">
        <f t="shared" si="368"/>
        <v/>
      </c>
      <c r="T601" s="3" t="str">
        <f t="shared" si="369"/>
        <v/>
      </c>
      <c r="U601" s="5">
        <f t="shared" si="370"/>
        <v>0</v>
      </c>
      <c r="V601" s="3" t="str">
        <f t="shared" si="371"/>
        <v/>
      </c>
      <c r="W601" s="3" t="str">
        <f t="shared" si="372"/>
        <v/>
      </c>
      <c r="X601" s="5">
        <f t="shared" si="365"/>
        <v>0</v>
      </c>
      <c r="Y601" s="3" t="str">
        <f t="shared" si="373"/>
        <v/>
      </c>
      <c r="Z601" s="3" t="str">
        <f t="shared" si="374"/>
        <v/>
      </c>
      <c r="AA601" s="5" t="str">
        <f t="shared" si="366"/>
        <v>No action</v>
      </c>
      <c r="AB601" s="5" t="str">
        <f t="shared" si="391"/>
        <v xml:space="preserve"> </v>
      </c>
      <c r="AC601" s="5">
        <f t="shared" si="375"/>
        <v>0</v>
      </c>
      <c r="AD601" s="3" t="str">
        <f t="shared" si="376"/>
        <v/>
      </c>
      <c r="AE601" s="3" t="str">
        <f t="shared" si="377"/>
        <v/>
      </c>
      <c r="AF601" s="11">
        <f t="shared" si="378"/>
        <v>0</v>
      </c>
      <c r="AG601" s="3" t="str">
        <f t="shared" si="379"/>
        <v/>
      </c>
      <c r="AH601" s="3" t="str">
        <f t="shared" si="380"/>
        <v/>
      </c>
      <c r="AI601" s="11">
        <f t="shared" si="381"/>
        <v>0</v>
      </c>
      <c r="AJ601" s="11" t="str">
        <f t="shared" si="382"/>
        <v/>
      </c>
      <c r="AK601" s="11" t="str">
        <f t="shared" si="383"/>
        <v/>
      </c>
      <c r="AL601" s="11">
        <f t="shared" si="384"/>
        <v>0</v>
      </c>
      <c r="AM601" s="11" t="str">
        <f t="shared" si="385"/>
        <v/>
      </c>
      <c r="AN601" s="11" t="str">
        <f t="shared" si="386"/>
        <v/>
      </c>
      <c r="AO601" s="4">
        <f t="shared" si="387"/>
        <v>1.0425289415656007</v>
      </c>
      <c r="AP601" s="169"/>
      <c r="AQ601" s="170">
        <f t="shared" si="388"/>
        <v>0</v>
      </c>
      <c r="AR601" s="170">
        <f t="shared" si="353"/>
        <v>0</v>
      </c>
      <c r="AS601" s="7"/>
      <c r="AT601" s="4">
        <f t="shared" si="389"/>
        <v>1.0635901323042998</v>
      </c>
      <c r="AU601" s="4"/>
      <c r="AV601" s="5">
        <f t="shared" si="390"/>
        <v>0</v>
      </c>
      <c r="AW601" s="11">
        <f t="shared" si="352"/>
        <v>0</v>
      </c>
    </row>
    <row r="602" spans="5:49" x14ac:dyDescent="0.25">
      <c r="E602" s="3">
        <v>74.98</v>
      </c>
      <c r="F602" s="3">
        <v>70.87</v>
      </c>
      <c r="G602" s="13">
        <f t="shared" si="354"/>
        <v>1.0920857489550961E-2</v>
      </c>
      <c r="H602" s="13">
        <f t="shared" si="355"/>
        <v>1.1850371216447719E-2</v>
      </c>
      <c r="I602" s="4">
        <f t="shared" si="356"/>
        <v>1.0579935092422745</v>
      </c>
      <c r="J602" s="5">
        <f t="shared" si="357"/>
        <v>298</v>
      </c>
      <c r="K602" s="4">
        <f t="shared" si="358"/>
        <v>1.0103997400064997</v>
      </c>
      <c r="L602" s="4">
        <f t="shared" si="359"/>
        <v>1.0131865736704446</v>
      </c>
      <c r="M602" s="4">
        <f t="shared" si="360"/>
        <v>1.0144658753709199</v>
      </c>
      <c r="N602" s="4">
        <f t="shared" si="361"/>
        <v>1.0828940432261467</v>
      </c>
      <c r="O602" s="4">
        <f t="shared" si="362"/>
        <v>1.0841512890982856</v>
      </c>
      <c r="P602" s="4">
        <f t="shared" si="363"/>
        <v>1.0857984017944764</v>
      </c>
      <c r="Q602" s="4">
        <f t="shared" si="364"/>
        <v>1.0501364138587117</v>
      </c>
      <c r="R602" s="5">
        <f t="shared" si="367"/>
        <v>0</v>
      </c>
      <c r="S602" s="3" t="str">
        <f t="shared" si="368"/>
        <v/>
      </c>
      <c r="T602" s="3" t="str">
        <f t="shared" si="369"/>
        <v/>
      </c>
      <c r="U602" s="5">
        <f t="shared" si="370"/>
        <v>0</v>
      </c>
      <c r="V602" s="3" t="str">
        <f t="shared" si="371"/>
        <v/>
      </c>
      <c r="W602" s="3" t="str">
        <f t="shared" si="372"/>
        <v/>
      </c>
      <c r="X602" s="5">
        <f t="shared" si="365"/>
        <v>0</v>
      </c>
      <c r="Y602" s="3" t="str">
        <f t="shared" si="373"/>
        <v/>
      </c>
      <c r="Z602" s="3" t="str">
        <f t="shared" si="374"/>
        <v/>
      </c>
      <c r="AA602" s="5" t="str">
        <f t="shared" si="366"/>
        <v>No action</v>
      </c>
      <c r="AB602" s="5" t="str">
        <f t="shared" si="391"/>
        <v xml:space="preserve"> </v>
      </c>
      <c r="AC602" s="5">
        <f t="shared" si="375"/>
        <v>0</v>
      </c>
      <c r="AD602" s="3" t="str">
        <f t="shared" si="376"/>
        <v/>
      </c>
      <c r="AE602" s="3" t="str">
        <f t="shared" si="377"/>
        <v/>
      </c>
      <c r="AF602" s="11">
        <f t="shared" si="378"/>
        <v>0</v>
      </c>
      <c r="AG602" s="3" t="str">
        <f t="shared" si="379"/>
        <v/>
      </c>
      <c r="AH602" s="3" t="str">
        <f t="shared" si="380"/>
        <v/>
      </c>
      <c r="AI602" s="11">
        <f t="shared" si="381"/>
        <v>0</v>
      </c>
      <c r="AJ602" s="11" t="str">
        <f t="shared" si="382"/>
        <v/>
      </c>
      <c r="AK602" s="11" t="str">
        <f t="shared" si="383"/>
        <v/>
      </c>
      <c r="AL602" s="11">
        <f t="shared" si="384"/>
        <v>0</v>
      </c>
      <c r="AM602" s="11" t="str">
        <f t="shared" si="385"/>
        <v/>
      </c>
      <c r="AN602" s="11" t="str">
        <f t="shared" si="386"/>
        <v/>
      </c>
      <c r="AO602" s="4">
        <f t="shared" si="387"/>
        <v>1.0474135741498518</v>
      </c>
      <c r="AP602" s="169"/>
      <c r="AQ602" s="170">
        <f t="shared" si="388"/>
        <v>0</v>
      </c>
      <c r="AR602" s="170">
        <f t="shared" si="353"/>
        <v>0</v>
      </c>
      <c r="AS602" s="7"/>
      <c r="AT602" s="4">
        <f t="shared" si="389"/>
        <v>1.0685734443346973</v>
      </c>
      <c r="AU602" s="4"/>
      <c r="AV602" s="5">
        <f t="shared" si="390"/>
        <v>0</v>
      </c>
      <c r="AW602" s="11">
        <f t="shared" si="352"/>
        <v>0</v>
      </c>
    </row>
    <row r="603" spans="5:49" x14ac:dyDescent="0.25">
      <c r="E603" s="3">
        <v>74.17</v>
      </c>
      <c r="F603" s="3">
        <v>70.040000000000006</v>
      </c>
      <c r="G603" s="13">
        <f t="shared" si="354"/>
        <v>-1.40901236208959E-2</v>
      </c>
      <c r="H603" s="13">
        <f t="shared" si="355"/>
        <v>-1.5047110111095385E-2</v>
      </c>
      <c r="I603" s="4">
        <f t="shared" si="356"/>
        <v>1.0589663049685893</v>
      </c>
      <c r="J603" s="5">
        <f t="shared" si="357"/>
        <v>287</v>
      </c>
      <c r="K603" s="4">
        <f t="shared" si="358"/>
        <v>1.0103997400064997</v>
      </c>
      <c r="L603" s="4">
        <f t="shared" si="359"/>
        <v>1.0131865736704446</v>
      </c>
      <c r="M603" s="4">
        <f t="shared" si="360"/>
        <v>1.0144658753709199</v>
      </c>
      <c r="N603" s="4">
        <f t="shared" si="361"/>
        <v>1.0828940432261467</v>
      </c>
      <c r="O603" s="4">
        <f t="shared" si="362"/>
        <v>1.0841512890982856</v>
      </c>
      <c r="P603" s="4">
        <f t="shared" si="363"/>
        <v>1.0857984017944764</v>
      </c>
      <c r="Q603" s="4">
        <f t="shared" si="364"/>
        <v>1.0501364138587117</v>
      </c>
      <c r="R603" s="5">
        <f t="shared" si="367"/>
        <v>0</v>
      </c>
      <c r="S603" s="3" t="str">
        <f t="shared" si="368"/>
        <v/>
      </c>
      <c r="T603" s="3" t="str">
        <f t="shared" si="369"/>
        <v/>
      </c>
      <c r="U603" s="5">
        <f t="shared" si="370"/>
        <v>0</v>
      </c>
      <c r="V603" s="3" t="str">
        <f t="shared" si="371"/>
        <v/>
      </c>
      <c r="W603" s="3" t="str">
        <f t="shared" si="372"/>
        <v/>
      </c>
      <c r="X603" s="5">
        <f t="shared" si="365"/>
        <v>0</v>
      </c>
      <c r="Y603" s="3" t="str">
        <f t="shared" si="373"/>
        <v/>
      </c>
      <c r="Z603" s="3" t="str">
        <f t="shared" si="374"/>
        <v/>
      </c>
      <c r="AA603" s="5" t="str">
        <f t="shared" si="366"/>
        <v>No action</v>
      </c>
      <c r="AB603" s="5" t="str">
        <f t="shared" si="391"/>
        <v xml:space="preserve"> </v>
      </c>
      <c r="AC603" s="5">
        <f t="shared" si="375"/>
        <v>0</v>
      </c>
      <c r="AD603" s="3" t="str">
        <f t="shared" si="376"/>
        <v/>
      </c>
      <c r="AE603" s="3" t="str">
        <f t="shared" si="377"/>
        <v/>
      </c>
      <c r="AF603" s="11">
        <f t="shared" si="378"/>
        <v>0</v>
      </c>
      <c r="AG603" s="3" t="str">
        <f t="shared" si="379"/>
        <v/>
      </c>
      <c r="AH603" s="3" t="str">
        <f t="shared" si="380"/>
        <v/>
      </c>
      <c r="AI603" s="11">
        <f t="shared" si="381"/>
        <v>0</v>
      </c>
      <c r="AJ603" s="11" t="str">
        <f t="shared" si="382"/>
        <v/>
      </c>
      <c r="AK603" s="11" t="str">
        <f t="shared" si="383"/>
        <v/>
      </c>
      <c r="AL603" s="11">
        <f t="shared" si="384"/>
        <v>0</v>
      </c>
      <c r="AM603" s="11" t="str">
        <f t="shared" si="385"/>
        <v/>
      </c>
      <c r="AN603" s="11" t="str">
        <f t="shared" si="386"/>
        <v/>
      </c>
      <c r="AO603" s="4">
        <f t="shared" si="387"/>
        <v>1.0483766419189033</v>
      </c>
      <c r="AP603" s="169"/>
      <c r="AQ603" s="170">
        <f t="shared" si="388"/>
        <v>0</v>
      </c>
      <c r="AR603" s="170">
        <f t="shared" si="353"/>
        <v>0</v>
      </c>
      <c r="AS603" s="7"/>
      <c r="AT603" s="4">
        <f t="shared" si="389"/>
        <v>1.0695559680182753</v>
      </c>
      <c r="AU603" s="4"/>
      <c r="AV603" s="5">
        <f t="shared" si="390"/>
        <v>0</v>
      </c>
      <c r="AW603" s="11">
        <f t="shared" si="352"/>
        <v>0</v>
      </c>
    </row>
    <row r="604" spans="5:49" x14ac:dyDescent="0.25">
      <c r="E604" s="3">
        <v>75.23</v>
      </c>
      <c r="F604" s="3">
        <v>71.11</v>
      </c>
      <c r="G604" s="13">
        <f t="shared" si="354"/>
        <v>4.2717928180484588E-3</v>
      </c>
      <c r="H604" s="13">
        <f t="shared" si="355"/>
        <v>3.5280835450184345E-3</v>
      </c>
      <c r="I604" s="4">
        <f t="shared" si="356"/>
        <v>1.0579384052875827</v>
      </c>
      <c r="J604" s="5">
        <f t="shared" si="357"/>
        <v>300</v>
      </c>
      <c r="K604" s="4">
        <f t="shared" si="358"/>
        <v>1.0103997400064997</v>
      </c>
      <c r="L604" s="4">
        <f t="shared" si="359"/>
        <v>1.0131865736704446</v>
      </c>
      <c r="M604" s="4">
        <f t="shared" si="360"/>
        <v>1.0144658753709199</v>
      </c>
      <c r="N604" s="4">
        <f t="shared" si="361"/>
        <v>1.0828940432261467</v>
      </c>
      <c r="O604" s="4">
        <f t="shared" si="362"/>
        <v>1.0841512890982856</v>
      </c>
      <c r="P604" s="4">
        <f t="shared" si="363"/>
        <v>1.0857984017944764</v>
      </c>
      <c r="Q604" s="4">
        <f t="shared" si="364"/>
        <v>1.0501364138587117</v>
      </c>
      <c r="R604" s="5">
        <f t="shared" si="367"/>
        <v>0</v>
      </c>
      <c r="S604" s="3" t="str">
        <f t="shared" si="368"/>
        <v/>
      </c>
      <c r="T604" s="3" t="str">
        <f t="shared" si="369"/>
        <v/>
      </c>
      <c r="U604" s="5">
        <f t="shared" si="370"/>
        <v>0</v>
      </c>
      <c r="V604" s="3" t="str">
        <f t="shared" si="371"/>
        <v/>
      </c>
      <c r="W604" s="3" t="str">
        <f t="shared" si="372"/>
        <v/>
      </c>
      <c r="X604" s="5">
        <f t="shared" si="365"/>
        <v>0</v>
      </c>
      <c r="Y604" s="3" t="str">
        <f t="shared" si="373"/>
        <v/>
      </c>
      <c r="Z604" s="3" t="str">
        <f t="shared" si="374"/>
        <v/>
      </c>
      <c r="AA604" s="5" t="str">
        <f t="shared" si="366"/>
        <v>No action</v>
      </c>
      <c r="AB604" s="5" t="str">
        <f t="shared" si="391"/>
        <v xml:space="preserve"> </v>
      </c>
      <c r="AC604" s="5">
        <f t="shared" si="375"/>
        <v>0</v>
      </c>
      <c r="AD604" s="3" t="str">
        <f t="shared" si="376"/>
        <v/>
      </c>
      <c r="AE604" s="3" t="str">
        <f t="shared" si="377"/>
        <v/>
      </c>
      <c r="AF604" s="11">
        <f t="shared" si="378"/>
        <v>0</v>
      </c>
      <c r="AG604" s="3" t="str">
        <f t="shared" si="379"/>
        <v/>
      </c>
      <c r="AH604" s="3" t="str">
        <f t="shared" si="380"/>
        <v/>
      </c>
      <c r="AI604" s="11">
        <f t="shared" si="381"/>
        <v>0</v>
      </c>
      <c r="AJ604" s="11" t="str">
        <f t="shared" si="382"/>
        <v/>
      </c>
      <c r="AK604" s="11" t="str">
        <f t="shared" si="383"/>
        <v/>
      </c>
      <c r="AL604" s="11">
        <f t="shared" si="384"/>
        <v>0</v>
      </c>
      <c r="AM604" s="11" t="str">
        <f t="shared" si="385"/>
        <v/>
      </c>
      <c r="AN604" s="11" t="str">
        <f t="shared" si="386"/>
        <v/>
      </c>
      <c r="AO604" s="4">
        <f t="shared" si="387"/>
        <v>1.0473590212347068</v>
      </c>
      <c r="AP604" s="169"/>
      <c r="AQ604" s="170">
        <f t="shared" si="388"/>
        <v>0</v>
      </c>
      <c r="AR604" s="170">
        <f t="shared" si="353"/>
        <v>0</v>
      </c>
      <c r="AS604" s="7"/>
      <c r="AT604" s="4">
        <f t="shared" si="389"/>
        <v>1.0685177893404585</v>
      </c>
      <c r="AU604" s="4"/>
      <c r="AV604" s="5">
        <f t="shared" si="390"/>
        <v>0</v>
      </c>
      <c r="AW604" s="11">
        <f t="shared" si="352"/>
        <v>0</v>
      </c>
    </row>
    <row r="605" spans="5:49" x14ac:dyDescent="0.25">
      <c r="E605" s="3">
        <v>74.91</v>
      </c>
      <c r="F605" s="3">
        <v>70.86</v>
      </c>
      <c r="G605" s="13">
        <f t="shared" si="354"/>
        <v>-2.6637214137214094E-2</v>
      </c>
      <c r="H605" s="13">
        <f t="shared" si="355"/>
        <v>-2.7049292873815745E-2</v>
      </c>
      <c r="I605" s="4">
        <f t="shared" si="356"/>
        <v>1.0571549534292972</v>
      </c>
      <c r="J605" s="5">
        <f t="shared" si="357"/>
        <v>309</v>
      </c>
      <c r="K605" s="4">
        <f t="shared" si="358"/>
        <v>1.0103997400064997</v>
      </c>
      <c r="L605" s="4">
        <f t="shared" si="359"/>
        <v>1.0131865736704446</v>
      </c>
      <c r="M605" s="4">
        <f t="shared" si="360"/>
        <v>1.0144658753709199</v>
      </c>
      <c r="N605" s="4">
        <f t="shared" si="361"/>
        <v>1.0828940432261467</v>
      </c>
      <c r="O605" s="4">
        <f t="shared" si="362"/>
        <v>1.0841512890982856</v>
      </c>
      <c r="P605" s="4">
        <f t="shared" si="363"/>
        <v>1.0857984017944764</v>
      </c>
      <c r="Q605" s="4">
        <f t="shared" si="364"/>
        <v>1.0501364138587117</v>
      </c>
      <c r="R605" s="5">
        <f t="shared" si="367"/>
        <v>0</v>
      </c>
      <c r="S605" s="3" t="str">
        <f t="shared" si="368"/>
        <v/>
      </c>
      <c r="T605" s="3" t="str">
        <f t="shared" si="369"/>
        <v/>
      </c>
      <c r="U605" s="5">
        <f t="shared" si="370"/>
        <v>0</v>
      </c>
      <c r="V605" s="3" t="str">
        <f t="shared" si="371"/>
        <v/>
      </c>
      <c r="W605" s="3" t="str">
        <f t="shared" si="372"/>
        <v/>
      </c>
      <c r="X605" s="5">
        <f t="shared" si="365"/>
        <v>0</v>
      </c>
      <c r="Y605" s="3" t="str">
        <f t="shared" si="373"/>
        <v/>
      </c>
      <c r="Z605" s="3" t="str">
        <f t="shared" si="374"/>
        <v/>
      </c>
      <c r="AA605" s="5" t="str">
        <f t="shared" si="366"/>
        <v>No action</v>
      </c>
      <c r="AB605" s="5" t="str">
        <f t="shared" si="391"/>
        <v xml:space="preserve"> </v>
      </c>
      <c r="AC605" s="5">
        <f t="shared" si="375"/>
        <v>0</v>
      </c>
      <c r="AD605" s="3" t="str">
        <f t="shared" si="376"/>
        <v/>
      </c>
      <c r="AE605" s="3" t="str">
        <f t="shared" si="377"/>
        <v/>
      </c>
      <c r="AF605" s="11">
        <f t="shared" si="378"/>
        <v>0</v>
      </c>
      <c r="AG605" s="3" t="str">
        <f t="shared" si="379"/>
        <v/>
      </c>
      <c r="AH605" s="3" t="str">
        <f t="shared" si="380"/>
        <v/>
      </c>
      <c r="AI605" s="11">
        <f t="shared" si="381"/>
        <v>0</v>
      </c>
      <c r="AJ605" s="11" t="str">
        <f t="shared" si="382"/>
        <v/>
      </c>
      <c r="AK605" s="11" t="str">
        <f t="shared" si="383"/>
        <v/>
      </c>
      <c r="AL605" s="11">
        <f t="shared" si="384"/>
        <v>0</v>
      </c>
      <c r="AM605" s="11" t="str">
        <f t="shared" si="385"/>
        <v/>
      </c>
      <c r="AN605" s="11" t="str">
        <f t="shared" si="386"/>
        <v/>
      </c>
      <c r="AO605" s="4">
        <f t="shared" si="387"/>
        <v>1.0465834038950041</v>
      </c>
      <c r="AP605" s="169"/>
      <c r="AQ605" s="170">
        <f t="shared" si="388"/>
        <v>0</v>
      </c>
      <c r="AR605" s="170">
        <f t="shared" si="353"/>
        <v>0</v>
      </c>
      <c r="AS605" s="7"/>
      <c r="AT605" s="4">
        <f t="shared" si="389"/>
        <v>1.0677265029635903</v>
      </c>
      <c r="AU605" s="4"/>
      <c r="AV605" s="5">
        <f t="shared" si="390"/>
        <v>0</v>
      </c>
      <c r="AW605" s="11">
        <f t="shared" si="352"/>
        <v>0</v>
      </c>
    </row>
    <row r="606" spans="5:49" x14ac:dyDescent="0.25">
      <c r="E606" s="3">
        <v>76.959999999999994</v>
      </c>
      <c r="F606" s="3">
        <v>72.83</v>
      </c>
      <c r="G606" s="13">
        <f t="shared" si="354"/>
        <v>1.4500395465330884E-2</v>
      </c>
      <c r="H606" s="13">
        <f t="shared" si="355"/>
        <v>1.3498469245755595E-2</v>
      </c>
      <c r="I606" s="4">
        <f t="shared" si="356"/>
        <v>1.056707400796375</v>
      </c>
      <c r="J606" s="5">
        <f t="shared" si="357"/>
        <v>317</v>
      </c>
      <c r="K606" s="4">
        <f t="shared" si="358"/>
        <v>1.0103997400064997</v>
      </c>
      <c r="L606" s="4">
        <f t="shared" si="359"/>
        <v>1.0131865736704446</v>
      </c>
      <c r="M606" s="4">
        <f t="shared" si="360"/>
        <v>1.0144658753709199</v>
      </c>
      <c r="N606" s="4">
        <f t="shared" si="361"/>
        <v>1.0828940432261467</v>
      </c>
      <c r="O606" s="4">
        <f t="shared" si="362"/>
        <v>1.0841512890982856</v>
      </c>
      <c r="P606" s="4">
        <f t="shared" si="363"/>
        <v>1.0857984017944764</v>
      </c>
      <c r="Q606" s="4">
        <f t="shared" si="364"/>
        <v>1.0501364138587117</v>
      </c>
      <c r="R606" s="5">
        <f t="shared" si="367"/>
        <v>0</v>
      </c>
      <c r="S606" s="3" t="str">
        <f t="shared" si="368"/>
        <v/>
      </c>
      <c r="T606" s="3" t="str">
        <f t="shared" si="369"/>
        <v/>
      </c>
      <c r="U606" s="5">
        <f t="shared" si="370"/>
        <v>0</v>
      </c>
      <c r="V606" s="3" t="str">
        <f t="shared" si="371"/>
        <v/>
      </c>
      <c r="W606" s="3" t="str">
        <f t="shared" si="372"/>
        <v/>
      </c>
      <c r="X606" s="5">
        <f t="shared" si="365"/>
        <v>0</v>
      </c>
      <c r="Y606" s="3" t="str">
        <f t="shared" si="373"/>
        <v/>
      </c>
      <c r="Z606" s="3" t="str">
        <f t="shared" si="374"/>
        <v/>
      </c>
      <c r="AA606" s="5" t="str">
        <f t="shared" si="366"/>
        <v>No action</v>
      </c>
      <c r="AB606" s="5" t="str">
        <f t="shared" si="391"/>
        <v xml:space="preserve"> </v>
      </c>
      <c r="AC606" s="5">
        <f t="shared" si="375"/>
        <v>0</v>
      </c>
      <c r="AD606" s="3" t="str">
        <f t="shared" si="376"/>
        <v/>
      </c>
      <c r="AE606" s="3" t="str">
        <f t="shared" si="377"/>
        <v/>
      </c>
      <c r="AF606" s="11">
        <f t="shared" si="378"/>
        <v>0</v>
      </c>
      <c r="AG606" s="3" t="str">
        <f t="shared" si="379"/>
        <v/>
      </c>
      <c r="AH606" s="3" t="str">
        <f t="shared" si="380"/>
        <v/>
      </c>
      <c r="AI606" s="11">
        <f t="shared" si="381"/>
        <v>0</v>
      </c>
      <c r="AJ606" s="11" t="str">
        <f t="shared" si="382"/>
        <v/>
      </c>
      <c r="AK606" s="11" t="str">
        <f t="shared" si="383"/>
        <v/>
      </c>
      <c r="AL606" s="11">
        <f t="shared" si="384"/>
        <v>0</v>
      </c>
      <c r="AM606" s="11" t="str">
        <f t="shared" si="385"/>
        <v/>
      </c>
      <c r="AN606" s="11" t="str">
        <f t="shared" si="386"/>
        <v/>
      </c>
      <c r="AO606" s="4">
        <f t="shared" si="387"/>
        <v>1.0461403267884113</v>
      </c>
      <c r="AP606" s="169"/>
      <c r="AQ606" s="170">
        <f t="shared" si="388"/>
        <v>0</v>
      </c>
      <c r="AR606" s="170">
        <f t="shared" si="353"/>
        <v>0</v>
      </c>
      <c r="AS606" s="7"/>
      <c r="AT606" s="4">
        <f t="shared" si="389"/>
        <v>1.0672744748043388</v>
      </c>
      <c r="AU606" s="4"/>
      <c r="AV606" s="5">
        <f t="shared" si="390"/>
        <v>0</v>
      </c>
      <c r="AW606" s="11">
        <f t="shared" si="352"/>
        <v>0</v>
      </c>
    </row>
    <row r="607" spans="5:49" x14ac:dyDescent="0.25">
      <c r="E607" s="3">
        <v>75.86</v>
      </c>
      <c r="F607" s="3">
        <v>71.86</v>
      </c>
      <c r="G607" s="13">
        <f t="shared" si="354"/>
        <v>3.7046837787775289E-3</v>
      </c>
      <c r="H607" s="13">
        <f t="shared" si="355"/>
        <v>2.3713209652671541E-3</v>
      </c>
      <c r="I607" s="4">
        <f t="shared" si="356"/>
        <v>1.0556637907041468</v>
      </c>
      <c r="J607" s="5">
        <f t="shared" si="357"/>
        <v>336</v>
      </c>
      <c r="K607" s="4">
        <f t="shared" si="358"/>
        <v>1.0103997400064997</v>
      </c>
      <c r="L607" s="4">
        <f t="shared" si="359"/>
        <v>1.0131865736704446</v>
      </c>
      <c r="M607" s="4">
        <f t="shared" si="360"/>
        <v>1.0144658753709199</v>
      </c>
      <c r="N607" s="4">
        <f t="shared" si="361"/>
        <v>1.0828940432261467</v>
      </c>
      <c r="O607" s="4">
        <f t="shared" si="362"/>
        <v>1.0841512890982856</v>
      </c>
      <c r="P607" s="4">
        <f t="shared" si="363"/>
        <v>1.0857984017944764</v>
      </c>
      <c r="Q607" s="4">
        <f t="shared" si="364"/>
        <v>1.0501364138587117</v>
      </c>
      <c r="R607" s="5">
        <f t="shared" si="367"/>
        <v>0</v>
      </c>
      <c r="S607" s="3" t="str">
        <f t="shared" si="368"/>
        <v/>
      </c>
      <c r="T607" s="3" t="str">
        <f t="shared" si="369"/>
        <v/>
      </c>
      <c r="U607" s="5">
        <f t="shared" si="370"/>
        <v>0</v>
      </c>
      <c r="V607" s="3" t="str">
        <f t="shared" si="371"/>
        <v/>
      </c>
      <c r="W607" s="3" t="str">
        <f t="shared" si="372"/>
        <v/>
      </c>
      <c r="X607" s="5">
        <f t="shared" si="365"/>
        <v>0</v>
      </c>
      <c r="Y607" s="3" t="str">
        <f t="shared" si="373"/>
        <v/>
      </c>
      <c r="Z607" s="3" t="str">
        <f t="shared" si="374"/>
        <v/>
      </c>
      <c r="AA607" s="5" t="str">
        <f t="shared" si="366"/>
        <v>No action</v>
      </c>
      <c r="AB607" s="5" t="str">
        <f t="shared" si="391"/>
        <v xml:space="preserve"> </v>
      </c>
      <c r="AC607" s="5">
        <f t="shared" si="375"/>
        <v>0</v>
      </c>
      <c r="AD607" s="3" t="str">
        <f t="shared" si="376"/>
        <v/>
      </c>
      <c r="AE607" s="3" t="str">
        <f t="shared" si="377"/>
        <v/>
      </c>
      <c r="AF607" s="11">
        <f t="shared" si="378"/>
        <v>0</v>
      </c>
      <c r="AG607" s="3" t="str">
        <f t="shared" si="379"/>
        <v/>
      </c>
      <c r="AH607" s="3" t="str">
        <f t="shared" si="380"/>
        <v/>
      </c>
      <c r="AI607" s="11">
        <f t="shared" si="381"/>
        <v>0</v>
      </c>
      <c r="AJ607" s="11" t="str">
        <f t="shared" si="382"/>
        <v/>
      </c>
      <c r="AK607" s="11" t="str">
        <f t="shared" si="383"/>
        <v/>
      </c>
      <c r="AL607" s="11">
        <f t="shared" si="384"/>
        <v>0</v>
      </c>
      <c r="AM607" s="11" t="str">
        <f t="shared" si="385"/>
        <v/>
      </c>
      <c r="AN607" s="11" t="str">
        <f t="shared" si="386"/>
        <v/>
      </c>
      <c r="AO607" s="4">
        <f t="shared" si="387"/>
        <v>1.0451071527971054</v>
      </c>
      <c r="AP607" s="169"/>
      <c r="AQ607" s="170">
        <f t="shared" si="388"/>
        <v>0</v>
      </c>
      <c r="AR607" s="170">
        <f t="shared" si="353"/>
        <v>0</v>
      </c>
      <c r="AS607" s="7"/>
      <c r="AT607" s="4">
        <f t="shared" si="389"/>
        <v>1.0662204286111883</v>
      </c>
      <c r="AU607" s="4"/>
      <c r="AV607" s="5">
        <f t="shared" si="390"/>
        <v>0</v>
      </c>
      <c r="AW607" s="11">
        <f t="shared" si="352"/>
        <v>0</v>
      </c>
    </row>
    <row r="608" spans="5:49" x14ac:dyDescent="0.25">
      <c r="E608" s="3">
        <v>75.58</v>
      </c>
      <c r="F608" s="3">
        <v>71.69</v>
      </c>
      <c r="G608" s="13">
        <f t="shared" si="354"/>
        <v>-5.3954467693116959E-3</v>
      </c>
      <c r="H608" s="13">
        <f t="shared" si="355"/>
        <v>-4.9965301873698964E-3</v>
      </c>
      <c r="I608" s="4">
        <f t="shared" si="356"/>
        <v>1.0542614032640536</v>
      </c>
      <c r="J608" s="5">
        <f t="shared" si="357"/>
        <v>375</v>
      </c>
      <c r="K608" s="4">
        <f t="shared" si="358"/>
        <v>1.0103997400064997</v>
      </c>
      <c r="L608" s="4">
        <f t="shared" si="359"/>
        <v>1.0131865736704446</v>
      </c>
      <c r="M608" s="4">
        <f t="shared" si="360"/>
        <v>1.0144658753709199</v>
      </c>
      <c r="N608" s="4">
        <f t="shared" si="361"/>
        <v>1.0828940432261467</v>
      </c>
      <c r="O608" s="4">
        <f t="shared" si="362"/>
        <v>1.0841512890982856</v>
      </c>
      <c r="P608" s="4">
        <f t="shared" si="363"/>
        <v>1.0857984017944764</v>
      </c>
      <c r="Q608" s="4">
        <f t="shared" si="364"/>
        <v>1.0501364138587117</v>
      </c>
      <c r="R608" s="5">
        <f t="shared" si="367"/>
        <v>0</v>
      </c>
      <c r="S608" s="3" t="str">
        <f t="shared" si="368"/>
        <v/>
      </c>
      <c r="T608" s="3" t="str">
        <f t="shared" si="369"/>
        <v/>
      </c>
      <c r="U608" s="5">
        <f t="shared" si="370"/>
        <v>0</v>
      </c>
      <c r="V608" s="3" t="str">
        <f t="shared" si="371"/>
        <v/>
      </c>
      <c r="W608" s="3" t="str">
        <f t="shared" si="372"/>
        <v/>
      </c>
      <c r="X608" s="5">
        <f t="shared" si="365"/>
        <v>0</v>
      </c>
      <c r="Y608" s="3" t="str">
        <f t="shared" si="373"/>
        <v/>
      </c>
      <c r="Z608" s="3" t="str">
        <f t="shared" si="374"/>
        <v/>
      </c>
      <c r="AA608" s="5" t="str">
        <f t="shared" si="366"/>
        <v>No action</v>
      </c>
      <c r="AB608" s="5" t="str">
        <f t="shared" si="391"/>
        <v xml:space="preserve"> </v>
      </c>
      <c r="AC608" s="5">
        <f t="shared" si="375"/>
        <v>0</v>
      </c>
      <c r="AD608" s="3" t="str">
        <f t="shared" si="376"/>
        <v/>
      </c>
      <c r="AE608" s="3" t="str">
        <f t="shared" si="377"/>
        <v/>
      </c>
      <c r="AF608" s="11">
        <f t="shared" si="378"/>
        <v>0</v>
      </c>
      <c r="AG608" s="3" t="str">
        <f t="shared" si="379"/>
        <v/>
      </c>
      <c r="AH608" s="3" t="str">
        <f t="shared" si="380"/>
        <v/>
      </c>
      <c r="AI608" s="11">
        <f t="shared" si="381"/>
        <v>0</v>
      </c>
      <c r="AJ608" s="11" t="str">
        <f t="shared" si="382"/>
        <v/>
      </c>
      <c r="AK608" s="11" t="str">
        <f t="shared" si="383"/>
        <v/>
      </c>
      <c r="AL608" s="11">
        <f t="shared" si="384"/>
        <v>0</v>
      </c>
      <c r="AM608" s="11" t="str">
        <f t="shared" si="385"/>
        <v/>
      </c>
      <c r="AN608" s="11" t="str">
        <f t="shared" si="386"/>
        <v/>
      </c>
      <c r="AO608" s="4">
        <f t="shared" si="387"/>
        <v>1.043718789231413</v>
      </c>
      <c r="AP608" s="169"/>
      <c r="AQ608" s="170">
        <f t="shared" si="388"/>
        <v>0</v>
      </c>
      <c r="AR608" s="170">
        <f t="shared" si="353"/>
        <v>0</v>
      </c>
      <c r="AS608" s="7"/>
      <c r="AT608" s="4">
        <f t="shared" si="389"/>
        <v>1.0648040172966942</v>
      </c>
      <c r="AU608" s="4"/>
      <c r="AV608" s="5">
        <f t="shared" si="390"/>
        <v>0</v>
      </c>
      <c r="AW608" s="11">
        <f t="shared" si="352"/>
        <v>0</v>
      </c>
    </row>
    <row r="609" spans="5:49" x14ac:dyDescent="0.25">
      <c r="E609" s="3">
        <v>75.989999999999995</v>
      </c>
      <c r="F609" s="3">
        <v>72.05</v>
      </c>
      <c r="G609" s="13">
        <f t="shared" si="354"/>
        <v>-1.106194690265494E-2</v>
      </c>
      <c r="H609" s="13">
        <f t="shared" si="355"/>
        <v>-1.1795364147579201E-2</v>
      </c>
      <c r="I609" s="4">
        <f t="shared" si="356"/>
        <v>1.0546842470506592</v>
      </c>
      <c r="J609" s="5">
        <f t="shared" si="357"/>
        <v>363</v>
      </c>
      <c r="K609" s="4">
        <f t="shared" si="358"/>
        <v>1.0103997400064997</v>
      </c>
      <c r="L609" s="4">
        <f t="shared" si="359"/>
        <v>1.0131865736704446</v>
      </c>
      <c r="M609" s="4">
        <f t="shared" si="360"/>
        <v>1.0144658753709199</v>
      </c>
      <c r="N609" s="4">
        <f t="shared" si="361"/>
        <v>1.0828940432261467</v>
      </c>
      <c r="O609" s="4">
        <f t="shared" si="362"/>
        <v>1.0841512890982856</v>
      </c>
      <c r="P609" s="4">
        <f t="shared" si="363"/>
        <v>1.0857984017944764</v>
      </c>
      <c r="Q609" s="4">
        <f t="shared" si="364"/>
        <v>1.0501364138587117</v>
      </c>
      <c r="R609" s="5">
        <f t="shared" si="367"/>
        <v>0</v>
      </c>
      <c r="S609" s="3" t="str">
        <f t="shared" si="368"/>
        <v/>
      </c>
      <c r="T609" s="3" t="str">
        <f t="shared" si="369"/>
        <v/>
      </c>
      <c r="U609" s="5">
        <f t="shared" si="370"/>
        <v>0</v>
      </c>
      <c r="V609" s="3" t="str">
        <f t="shared" si="371"/>
        <v/>
      </c>
      <c r="W609" s="3" t="str">
        <f t="shared" si="372"/>
        <v/>
      </c>
      <c r="X609" s="5">
        <f t="shared" si="365"/>
        <v>0</v>
      </c>
      <c r="Y609" s="3" t="str">
        <f t="shared" si="373"/>
        <v/>
      </c>
      <c r="Z609" s="3" t="str">
        <f t="shared" si="374"/>
        <v/>
      </c>
      <c r="AA609" s="5" t="str">
        <f t="shared" si="366"/>
        <v>No action</v>
      </c>
      <c r="AB609" s="5" t="str">
        <f t="shared" si="391"/>
        <v xml:space="preserve"> </v>
      </c>
      <c r="AC609" s="5">
        <f t="shared" si="375"/>
        <v>0</v>
      </c>
      <c r="AD609" s="3" t="str">
        <f t="shared" si="376"/>
        <v/>
      </c>
      <c r="AE609" s="3" t="str">
        <f t="shared" si="377"/>
        <v/>
      </c>
      <c r="AF609" s="11">
        <f t="shared" si="378"/>
        <v>0</v>
      </c>
      <c r="AG609" s="3" t="str">
        <f t="shared" si="379"/>
        <v/>
      </c>
      <c r="AH609" s="3" t="str">
        <f t="shared" si="380"/>
        <v/>
      </c>
      <c r="AI609" s="11">
        <f t="shared" si="381"/>
        <v>0</v>
      </c>
      <c r="AJ609" s="11" t="str">
        <f t="shared" si="382"/>
        <v/>
      </c>
      <c r="AK609" s="11" t="str">
        <f t="shared" si="383"/>
        <v/>
      </c>
      <c r="AL609" s="11">
        <f t="shared" si="384"/>
        <v>0</v>
      </c>
      <c r="AM609" s="11" t="str">
        <f t="shared" si="385"/>
        <v/>
      </c>
      <c r="AN609" s="11" t="str">
        <f t="shared" si="386"/>
        <v/>
      </c>
      <c r="AO609" s="4">
        <f t="shared" si="387"/>
        <v>1.0441374045801526</v>
      </c>
      <c r="AP609" s="169"/>
      <c r="AQ609" s="170">
        <f t="shared" si="388"/>
        <v>0</v>
      </c>
      <c r="AR609" s="170">
        <f t="shared" si="353"/>
        <v>0</v>
      </c>
      <c r="AS609" s="7"/>
      <c r="AT609" s="4">
        <f t="shared" si="389"/>
        <v>1.0652310895211659</v>
      </c>
      <c r="AU609" s="4"/>
      <c r="AV609" s="5">
        <f t="shared" si="390"/>
        <v>0</v>
      </c>
      <c r="AW609" s="11">
        <f t="shared" si="352"/>
        <v>0</v>
      </c>
    </row>
    <row r="610" spans="5:49" x14ac:dyDescent="0.25">
      <c r="E610" s="3">
        <v>76.84</v>
      </c>
      <c r="F610" s="3">
        <v>72.91</v>
      </c>
      <c r="G610" s="13">
        <f t="shared" si="354"/>
        <v>-1.939765186319542E-2</v>
      </c>
      <c r="H610" s="13">
        <f t="shared" si="355"/>
        <v>-1.9235942964756614E-2</v>
      </c>
      <c r="I610" s="4">
        <f t="shared" si="356"/>
        <v>1.0539020710464957</v>
      </c>
      <c r="J610" s="5">
        <f t="shared" si="357"/>
        <v>382</v>
      </c>
      <c r="K610" s="4">
        <f t="shared" si="358"/>
        <v>1.0103997400064997</v>
      </c>
      <c r="L610" s="4">
        <f t="shared" si="359"/>
        <v>1.0131865736704446</v>
      </c>
      <c r="M610" s="4">
        <f t="shared" si="360"/>
        <v>1.0144658753709199</v>
      </c>
      <c r="N610" s="4">
        <f t="shared" si="361"/>
        <v>1.0828940432261467</v>
      </c>
      <c r="O610" s="4">
        <f t="shared" si="362"/>
        <v>1.0841512890982856</v>
      </c>
      <c r="P610" s="4">
        <f t="shared" si="363"/>
        <v>1.0857984017944764</v>
      </c>
      <c r="Q610" s="4">
        <f t="shared" si="364"/>
        <v>1.0501364138587117</v>
      </c>
      <c r="R610" s="5">
        <f t="shared" si="367"/>
        <v>0</v>
      </c>
      <c r="S610" s="3" t="str">
        <f t="shared" si="368"/>
        <v/>
      </c>
      <c r="T610" s="3" t="str">
        <f t="shared" si="369"/>
        <v/>
      </c>
      <c r="U610" s="5">
        <f t="shared" si="370"/>
        <v>0</v>
      </c>
      <c r="V610" s="3" t="str">
        <f t="shared" si="371"/>
        <v/>
      </c>
      <c r="W610" s="3" t="str">
        <f t="shared" si="372"/>
        <v/>
      </c>
      <c r="X610" s="5">
        <f t="shared" si="365"/>
        <v>0</v>
      </c>
      <c r="Y610" s="3" t="str">
        <f t="shared" si="373"/>
        <v/>
      </c>
      <c r="Z610" s="3" t="str">
        <f t="shared" si="374"/>
        <v/>
      </c>
      <c r="AA610" s="5" t="str">
        <f t="shared" si="366"/>
        <v>No action</v>
      </c>
      <c r="AB610" s="5" t="str">
        <f t="shared" si="391"/>
        <v xml:space="preserve"> </v>
      </c>
      <c r="AC610" s="5">
        <f t="shared" si="375"/>
        <v>0</v>
      </c>
      <c r="AD610" s="3" t="str">
        <f t="shared" si="376"/>
        <v/>
      </c>
      <c r="AE610" s="3" t="str">
        <f t="shared" si="377"/>
        <v/>
      </c>
      <c r="AF610" s="11">
        <f t="shared" si="378"/>
        <v>0</v>
      </c>
      <c r="AG610" s="3" t="str">
        <f t="shared" si="379"/>
        <v/>
      </c>
      <c r="AH610" s="3" t="str">
        <f t="shared" si="380"/>
        <v/>
      </c>
      <c r="AI610" s="11">
        <f t="shared" si="381"/>
        <v>0</v>
      </c>
      <c r="AJ610" s="11" t="str">
        <f t="shared" si="382"/>
        <v/>
      </c>
      <c r="AK610" s="11" t="str">
        <f t="shared" si="383"/>
        <v/>
      </c>
      <c r="AL610" s="11">
        <f t="shared" si="384"/>
        <v>0</v>
      </c>
      <c r="AM610" s="11" t="str">
        <f t="shared" si="385"/>
        <v/>
      </c>
      <c r="AN610" s="11" t="str">
        <f t="shared" si="386"/>
        <v/>
      </c>
      <c r="AO610" s="4">
        <f t="shared" si="387"/>
        <v>1.0433630503360307</v>
      </c>
      <c r="AP610" s="169"/>
      <c r="AQ610" s="170">
        <f t="shared" si="388"/>
        <v>0</v>
      </c>
      <c r="AR610" s="170">
        <f t="shared" si="353"/>
        <v>0</v>
      </c>
      <c r="AS610" s="7"/>
      <c r="AT610" s="4">
        <f t="shared" si="389"/>
        <v>1.0644410917569607</v>
      </c>
      <c r="AU610" s="4"/>
      <c r="AV610" s="5">
        <f t="shared" si="390"/>
        <v>0</v>
      </c>
      <c r="AW610" s="11">
        <f t="shared" si="352"/>
        <v>0</v>
      </c>
    </row>
    <row r="611" spans="5:49" x14ac:dyDescent="0.25">
      <c r="E611" s="3">
        <v>78.36</v>
      </c>
      <c r="F611" s="3">
        <v>74.34</v>
      </c>
      <c r="G611" s="13">
        <f t="shared" si="354"/>
        <v>2.8616434759779263E-2</v>
      </c>
      <c r="H611" s="13">
        <f t="shared" si="355"/>
        <v>3.4943616873172934E-2</v>
      </c>
      <c r="I611" s="4">
        <f t="shared" si="356"/>
        <v>1.0540758676351896</v>
      </c>
      <c r="J611" s="5">
        <f t="shared" si="357"/>
        <v>378</v>
      </c>
      <c r="K611" s="4">
        <f t="shared" si="358"/>
        <v>1.0103997400064997</v>
      </c>
      <c r="L611" s="4">
        <f t="shared" si="359"/>
        <v>1.0131865736704446</v>
      </c>
      <c r="M611" s="4">
        <f t="shared" si="360"/>
        <v>1.0144658753709199</v>
      </c>
      <c r="N611" s="4">
        <f t="shared" si="361"/>
        <v>1.0828940432261467</v>
      </c>
      <c r="O611" s="4">
        <f t="shared" si="362"/>
        <v>1.0841512890982856</v>
      </c>
      <c r="P611" s="4">
        <f t="shared" si="363"/>
        <v>1.0857984017944764</v>
      </c>
      <c r="Q611" s="4">
        <f t="shared" si="364"/>
        <v>1.0501364138587117</v>
      </c>
      <c r="R611" s="5">
        <f t="shared" si="367"/>
        <v>0</v>
      </c>
      <c r="S611" s="3" t="str">
        <f t="shared" si="368"/>
        <v/>
      </c>
      <c r="T611" s="3" t="str">
        <f t="shared" si="369"/>
        <v/>
      </c>
      <c r="U611" s="5">
        <f t="shared" si="370"/>
        <v>0</v>
      </c>
      <c r="V611" s="3" t="str">
        <f t="shared" si="371"/>
        <v/>
      </c>
      <c r="W611" s="3" t="str">
        <f t="shared" si="372"/>
        <v/>
      </c>
      <c r="X611" s="5">
        <f t="shared" si="365"/>
        <v>0</v>
      </c>
      <c r="Y611" s="3" t="str">
        <f t="shared" si="373"/>
        <v/>
      </c>
      <c r="Z611" s="3" t="str">
        <f t="shared" si="374"/>
        <v/>
      </c>
      <c r="AA611" s="5" t="str">
        <f t="shared" si="366"/>
        <v>No action</v>
      </c>
      <c r="AB611" s="5" t="str">
        <f t="shared" si="391"/>
        <v xml:space="preserve"> </v>
      </c>
      <c r="AC611" s="5">
        <f t="shared" si="375"/>
        <v>0</v>
      </c>
      <c r="AD611" s="3" t="str">
        <f t="shared" si="376"/>
        <v/>
      </c>
      <c r="AE611" s="3" t="str">
        <f t="shared" si="377"/>
        <v/>
      </c>
      <c r="AF611" s="11">
        <f t="shared" si="378"/>
        <v>0</v>
      </c>
      <c r="AG611" s="3" t="str">
        <f t="shared" si="379"/>
        <v/>
      </c>
      <c r="AH611" s="3" t="str">
        <f t="shared" si="380"/>
        <v/>
      </c>
      <c r="AI611" s="11">
        <f t="shared" si="381"/>
        <v>0</v>
      </c>
      <c r="AJ611" s="11" t="str">
        <f t="shared" si="382"/>
        <v/>
      </c>
      <c r="AK611" s="11" t="str">
        <f t="shared" si="383"/>
        <v/>
      </c>
      <c r="AL611" s="11">
        <f t="shared" si="384"/>
        <v>0</v>
      </c>
      <c r="AM611" s="11" t="str">
        <f t="shared" si="385"/>
        <v/>
      </c>
      <c r="AN611" s="11" t="str">
        <f t="shared" si="386"/>
        <v/>
      </c>
      <c r="AO611" s="4">
        <f t="shared" si="387"/>
        <v>1.0435351089588376</v>
      </c>
      <c r="AP611" s="169"/>
      <c r="AQ611" s="170">
        <f t="shared" si="388"/>
        <v>0</v>
      </c>
      <c r="AR611" s="170">
        <f t="shared" si="353"/>
        <v>0</v>
      </c>
      <c r="AS611" s="7"/>
      <c r="AT611" s="4">
        <f t="shared" si="389"/>
        <v>1.0646166263115415</v>
      </c>
      <c r="AU611" s="4"/>
      <c r="AV611" s="5">
        <f t="shared" si="390"/>
        <v>0</v>
      </c>
      <c r="AW611" s="11">
        <f t="shared" si="352"/>
        <v>0</v>
      </c>
    </row>
    <row r="612" spans="5:49" x14ac:dyDescent="0.25">
      <c r="E612" s="3">
        <v>76.180000000000007</v>
      </c>
      <c r="F612" s="3">
        <v>71.83</v>
      </c>
      <c r="G612" s="13">
        <f t="shared" si="354"/>
        <v>-1.0392309690828716E-2</v>
      </c>
      <c r="H612" s="13">
        <f t="shared" si="355"/>
        <v>-1.1559102793449849E-2</v>
      </c>
      <c r="I612" s="4">
        <f t="shared" si="356"/>
        <v>1.0605596547403593</v>
      </c>
      <c r="J612" s="5">
        <f t="shared" si="357"/>
        <v>269</v>
      </c>
      <c r="K612" s="4">
        <f t="shared" si="358"/>
        <v>1.0103997400064997</v>
      </c>
      <c r="L612" s="4">
        <f t="shared" si="359"/>
        <v>1.0131865736704446</v>
      </c>
      <c r="M612" s="4">
        <f t="shared" si="360"/>
        <v>1.0144658753709199</v>
      </c>
      <c r="N612" s="4">
        <f t="shared" si="361"/>
        <v>1.0828940432261467</v>
      </c>
      <c r="O612" s="4">
        <f t="shared" si="362"/>
        <v>1.0841512890982856</v>
      </c>
      <c r="P612" s="4">
        <f t="shared" si="363"/>
        <v>1.0857984017944764</v>
      </c>
      <c r="Q612" s="4">
        <f t="shared" si="364"/>
        <v>1.0501364138587117</v>
      </c>
      <c r="R612" s="5">
        <f t="shared" si="367"/>
        <v>0</v>
      </c>
      <c r="S612" s="3" t="str">
        <f t="shared" si="368"/>
        <v/>
      </c>
      <c r="T612" s="3" t="str">
        <f t="shared" si="369"/>
        <v/>
      </c>
      <c r="U612" s="5">
        <f t="shared" si="370"/>
        <v>0</v>
      </c>
      <c r="V612" s="3" t="str">
        <f t="shared" si="371"/>
        <v/>
      </c>
      <c r="W612" s="3" t="str">
        <f t="shared" si="372"/>
        <v/>
      </c>
      <c r="X612" s="5">
        <f t="shared" si="365"/>
        <v>0</v>
      </c>
      <c r="Y612" s="3" t="str">
        <f t="shared" si="373"/>
        <v/>
      </c>
      <c r="Z612" s="3" t="str">
        <f t="shared" si="374"/>
        <v/>
      </c>
      <c r="AA612" s="5" t="str">
        <f t="shared" si="366"/>
        <v>No action</v>
      </c>
      <c r="AB612" s="5" t="str">
        <f t="shared" si="391"/>
        <v xml:space="preserve"> </v>
      </c>
      <c r="AC612" s="5">
        <f t="shared" si="375"/>
        <v>0</v>
      </c>
      <c r="AD612" s="3" t="str">
        <f t="shared" si="376"/>
        <v/>
      </c>
      <c r="AE612" s="3" t="str">
        <f t="shared" si="377"/>
        <v/>
      </c>
      <c r="AF612" s="11">
        <f t="shared" si="378"/>
        <v>0</v>
      </c>
      <c r="AG612" s="3" t="str">
        <f t="shared" si="379"/>
        <v/>
      </c>
      <c r="AH612" s="3" t="str">
        <f t="shared" si="380"/>
        <v/>
      </c>
      <c r="AI612" s="11">
        <f t="shared" si="381"/>
        <v>0</v>
      </c>
      <c r="AJ612" s="11" t="str">
        <f t="shared" si="382"/>
        <v/>
      </c>
      <c r="AK612" s="11" t="str">
        <f t="shared" si="383"/>
        <v/>
      </c>
      <c r="AL612" s="11">
        <f t="shared" si="384"/>
        <v>0</v>
      </c>
      <c r="AM612" s="11" t="str">
        <f t="shared" si="385"/>
        <v/>
      </c>
      <c r="AN612" s="11" t="str">
        <f t="shared" si="386"/>
        <v/>
      </c>
      <c r="AO612" s="4">
        <f t="shared" si="387"/>
        <v>1.0499540581929556</v>
      </c>
      <c r="AP612" s="169"/>
      <c r="AQ612" s="170">
        <f t="shared" si="388"/>
        <v>0</v>
      </c>
      <c r="AR612" s="170">
        <f t="shared" si="353"/>
        <v>0</v>
      </c>
      <c r="AS612" s="7"/>
      <c r="AT612" s="4">
        <f t="shared" si="389"/>
        <v>1.071165251287763</v>
      </c>
      <c r="AU612" s="4"/>
      <c r="AV612" s="5">
        <f t="shared" si="390"/>
        <v>0</v>
      </c>
      <c r="AW612" s="11">
        <f t="shared" si="352"/>
        <v>0</v>
      </c>
    </row>
    <row r="613" spans="5:49" x14ac:dyDescent="0.25">
      <c r="E613" s="3">
        <v>76.98</v>
      </c>
      <c r="F613" s="3">
        <v>72.67</v>
      </c>
      <c r="G613" s="13">
        <f t="shared" si="354"/>
        <v>4.4363044363044501E-2</v>
      </c>
      <c r="H613" s="13">
        <f t="shared" si="355"/>
        <v>4.6213648142816144E-2</v>
      </c>
      <c r="I613" s="4">
        <f t="shared" si="356"/>
        <v>1.0593092059997249</v>
      </c>
      <c r="J613" s="5">
        <f t="shared" si="357"/>
        <v>285</v>
      </c>
      <c r="K613" s="4">
        <f t="shared" si="358"/>
        <v>1.0103997400064997</v>
      </c>
      <c r="L613" s="4">
        <f t="shared" si="359"/>
        <v>1.0131865736704446</v>
      </c>
      <c r="M613" s="4">
        <f t="shared" si="360"/>
        <v>1.0144658753709199</v>
      </c>
      <c r="N613" s="4">
        <f t="shared" si="361"/>
        <v>1.0828940432261467</v>
      </c>
      <c r="O613" s="4">
        <f t="shared" si="362"/>
        <v>1.0841512890982856</v>
      </c>
      <c r="P613" s="4">
        <f t="shared" si="363"/>
        <v>1.0857984017944764</v>
      </c>
      <c r="Q613" s="4">
        <f t="shared" si="364"/>
        <v>1.0501364138587117</v>
      </c>
      <c r="R613" s="5">
        <f t="shared" si="367"/>
        <v>0</v>
      </c>
      <c r="S613" s="3" t="str">
        <f t="shared" si="368"/>
        <v/>
      </c>
      <c r="T613" s="3" t="str">
        <f t="shared" si="369"/>
        <v/>
      </c>
      <c r="U613" s="5">
        <f t="shared" si="370"/>
        <v>0</v>
      </c>
      <c r="V613" s="3" t="str">
        <f t="shared" si="371"/>
        <v/>
      </c>
      <c r="W613" s="3" t="str">
        <f t="shared" si="372"/>
        <v/>
      </c>
      <c r="X613" s="5">
        <f t="shared" si="365"/>
        <v>0</v>
      </c>
      <c r="Y613" s="3" t="str">
        <f t="shared" si="373"/>
        <v/>
      </c>
      <c r="Z613" s="3" t="str">
        <f t="shared" si="374"/>
        <v/>
      </c>
      <c r="AA613" s="5" t="str">
        <f t="shared" si="366"/>
        <v>No action</v>
      </c>
      <c r="AB613" s="5" t="str">
        <f t="shared" si="391"/>
        <v xml:space="preserve"> </v>
      </c>
      <c r="AC613" s="5">
        <f t="shared" si="375"/>
        <v>0</v>
      </c>
      <c r="AD613" s="3" t="str">
        <f t="shared" si="376"/>
        <v/>
      </c>
      <c r="AE613" s="3" t="str">
        <f t="shared" si="377"/>
        <v/>
      </c>
      <c r="AF613" s="11">
        <f t="shared" si="378"/>
        <v>0</v>
      </c>
      <c r="AG613" s="3" t="str">
        <f t="shared" si="379"/>
        <v/>
      </c>
      <c r="AH613" s="3" t="str">
        <f t="shared" si="380"/>
        <v/>
      </c>
      <c r="AI613" s="11">
        <f t="shared" si="381"/>
        <v>0</v>
      </c>
      <c r="AJ613" s="11" t="str">
        <f t="shared" si="382"/>
        <v/>
      </c>
      <c r="AK613" s="11" t="str">
        <f t="shared" si="383"/>
        <v/>
      </c>
      <c r="AL613" s="11">
        <f t="shared" si="384"/>
        <v>0</v>
      </c>
      <c r="AM613" s="11" t="str">
        <f t="shared" si="385"/>
        <v/>
      </c>
      <c r="AN613" s="11" t="str">
        <f t="shared" si="386"/>
        <v/>
      </c>
      <c r="AO613" s="4">
        <f t="shared" si="387"/>
        <v>1.0487161139397276</v>
      </c>
      <c r="AP613" s="169"/>
      <c r="AQ613" s="170">
        <f t="shared" si="388"/>
        <v>0</v>
      </c>
      <c r="AR613" s="170">
        <f t="shared" si="353"/>
        <v>0</v>
      </c>
      <c r="AS613" s="7"/>
      <c r="AT613" s="4">
        <f t="shared" si="389"/>
        <v>1.0699022980597221</v>
      </c>
      <c r="AU613" s="4"/>
      <c r="AV613" s="5">
        <f t="shared" si="390"/>
        <v>0</v>
      </c>
      <c r="AW613" s="11">
        <f t="shared" si="352"/>
        <v>0</v>
      </c>
    </row>
    <row r="614" spans="5:49" x14ac:dyDescent="0.25">
      <c r="E614" s="3">
        <v>73.709999999999994</v>
      </c>
      <c r="F614" s="3">
        <v>69.459999999999994</v>
      </c>
      <c r="G614" s="13">
        <f t="shared" si="354"/>
        <v>1.528925619834709E-2</v>
      </c>
      <c r="H614" s="13">
        <f t="shared" si="355"/>
        <v>2.0120428844176752E-2</v>
      </c>
      <c r="I614" s="4">
        <f t="shared" si="356"/>
        <v>1.0611862942700836</v>
      </c>
      <c r="J614" s="5">
        <f t="shared" si="357"/>
        <v>261</v>
      </c>
      <c r="K614" s="4">
        <f t="shared" si="358"/>
        <v>1.0103997400064997</v>
      </c>
      <c r="L614" s="4">
        <f t="shared" si="359"/>
        <v>1.0131865736704446</v>
      </c>
      <c r="M614" s="4">
        <f t="shared" si="360"/>
        <v>1.0144658753709199</v>
      </c>
      <c r="N614" s="4">
        <f t="shared" si="361"/>
        <v>1.0828940432261467</v>
      </c>
      <c r="O614" s="4">
        <f t="shared" si="362"/>
        <v>1.0841512890982856</v>
      </c>
      <c r="P614" s="4">
        <f t="shared" si="363"/>
        <v>1.0857984017944764</v>
      </c>
      <c r="Q614" s="4">
        <f t="shared" si="364"/>
        <v>1.0501364138587117</v>
      </c>
      <c r="R614" s="5">
        <f t="shared" si="367"/>
        <v>0</v>
      </c>
      <c r="S614" s="3" t="str">
        <f t="shared" si="368"/>
        <v/>
      </c>
      <c r="T614" s="3" t="str">
        <f t="shared" si="369"/>
        <v/>
      </c>
      <c r="U614" s="5">
        <f t="shared" si="370"/>
        <v>0</v>
      </c>
      <c r="V614" s="3" t="str">
        <f t="shared" si="371"/>
        <v/>
      </c>
      <c r="W614" s="3" t="str">
        <f t="shared" si="372"/>
        <v/>
      </c>
      <c r="X614" s="5">
        <f t="shared" si="365"/>
        <v>0</v>
      </c>
      <c r="Y614" s="3" t="str">
        <f t="shared" si="373"/>
        <v/>
      </c>
      <c r="Z614" s="3" t="str">
        <f t="shared" si="374"/>
        <v/>
      </c>
      <c r="AA614" s="5" t="str">
        <f t="shared" si="366"/>
        <v>No action</v>
      </c>
      <c r="AB614" s="5" t="str">
        <f t="shared" si="391"/>
        <v xml:space="preserve"> </v>
      </c>
      <c r="AC614" s="5">
        <f t="shared" si="375"/>
        <v>0</v>
      </c>
      <c r="AD614" s="3" t="str">
        <f t="shared" si="376"/>
        <v/>
      </c>
      <c r="AE614" s="3" t="str">
        <f t="shared" si="377"/>
        <v/>
      </c>
      <c r="AF614" s="11">
        <f t="shared" si="378"/>
        <v>0</v>
      </c>
      <c r="AG614" s="3" t="str">
        <f t="shared" si="379"/>
        <v/>
      </c>
      <c r="AH614" s="3" t="str">
        <f t="shared" si="380"/>
        <v/>
      </c>
      <c r="AI614" s="11">
        <f t="shared" si="381"/>
        <v>0</v>
      </c>
      <c r="AJ614" s="11" t="str">
        <f t="shared" si="382"/>
        <v/>
      </c>
      <c r="AK614" s="11" t="str">
        <f t="shared" si="383"/>
        <v/>
      </c>
      <c r="AL614" s="11">
        <f t="shared" si="384"/>
        <v>0</v>
      </c>
      <c r="AM614" s="11" t="str">
        <f t="shared" si="385"/>
        <v/>
      </c>
      <c r="AN614" s="11" t="str">
        <f t="shared" si="386"/>
        <v/>
      </c>
      <c r="AO614" s="4">
        <f t="shared" si="387"/>
        <v>1.0505744313273828</v>
      </c>
      <c r="AP614" s="169"/>
      <c r="AQ614" s="170">
        <f t="shared" si="388"/>
        <v>0</v>
      </c>
      <c r="AR614" s="170">
        <f t="shared" si="353"/>
        <v>0</v>
      </c>
      <c r="AS614" s="7"/>
      <c r="AT614" s="4">
        <f t="shared" si="389"/>
        <v>1.0717981572127844</v>
      </c>
      <c r="AU614" s="4"/>
      <c r="AV614" s="5">
        <f t="shared" si="390"/>
        <v>0</v>
      </c>
      <c r="AW614" s="11">
        <f t="shared" si="352"/>
        <v>0</v>
      </c>
    </row>
    <row r="615" spans="5:49" x14ac:dyDescent="0.25">
      <c r="E615" s="3">
        <v>72.599999999999994</v>
      </c>
      <c r="F615" s="3">
        <v>68.09</v>
      </c>
      <c r="G615" s="13">
        <f t="shared" si="354"/>
        <v>-2.2617124394184285E-2</v>
      </c>
      <c r="H615" s="13">
        <f t="shared" si="355"/>
        <v>-2.867332382310972E-2</v>
      </c>
      <c r="I615" s="4">
        <f t="shared" si="356"/>
        <v>1.0662358642972536</v>
      </c>
      <c r="J615" s="5">
        <f t="shared" si="357"/>
        <v>191</v>
      </c>
      <c r="K615" s="4">
        <f t="shared" si="358"/>
        <v>1.0103997400064997</v>
      </c>
      <c r="L615" s="4">
        <f t="shared" si="359"/>
        <v>1.0131865736704446</v>
      </c>
      <c r="M615" s="4">
        <f t="shared" si="360"/>
        <v>1.0144658753709199</v>
      </c>
      <c r="N615" s="4">
        <f t="shared" si="361"/>
        <v>1.0828940432261467</v>
      </c>
      <c r="O615" s="4">
        <f t="shared" si="362"/>
        <v>1.0841512890982856</v>
      </c>
      <c r="P615" s="4">
        <f t="shared" si="363"/>
        <v>1.0857984017944764</v>
      </c>
      <c r="Q615" s="4">
        <f t="shared" si="364"/>
        <v>1.0501364138587117</v>
      </c>
      <c r="R615" s="5">
        <f t="shared" si="367"/>
        <v>0</v>
      </c>
      <c r="S615" s="3" t="str">
        <f t="shared" si="368"/>
        <v/>
      </c>
      <c r="T615" s="3" t="str">
        <f t="shared" si="369"/>
        <v/>
      </c>
      <c r="U615" s="5">
        <f t="shared" si="370"/>
        <v>0</v>
      </c>
      <c r="V615" s="3" t="str">
        <f t="shared" si="371"/>
        <v/>
      </c>
      <c r="W615" s="3" t="str">
        <f t="shared" si="372"/>
        <v/>
      </c>
      <c r="X615" s="5">
        <f t="shared" si="365"/>
        <v>0</v>
      </c>
      <c r="Y615" s="3" t="str">
        <f t="shared" si="373"/>
        <v/>
      </c>
      <c r="Z615" s="3" t="str">
        <f t="shared" si="374"/>
        <v/>
      </c>
      <c r="AA615" s="5" t="str">
        <f t="shared" si="366"/>
        <v>No action</v>
      </c>
      <c r="AB615" s="5" t="str">
        <f t="shared" si="391"/>
        <v xml:space="preserve"> </v>
      </c>
      <c r="AC615" s="5">
        <f t="shared" si="375"/>
        <v>0</v>
      </c>
      <c r="AD615" s="3" t="str">
        <f t="shared" si="376"/>
        <v/>
      </c>
      <c r="AE615" s="3" t="str">
        <f t="shared" si="377"/>
        <v/>
      </c>
      <c r="AF615" s="11">
        <f t="shared" si="378"/>
        <v>0</v>
      </c>
      <c r="AG615" s="3" t="str">
        <f t="shared" si="379"/>
        <v/>
      </c>
      <c r="AH615" s="3" t="str">
        <f t="shared" si="380"/>
        <v/>
      </c>
      <c r="AI615" s="11">
        <f t="shared" si="381"/>
        <v>0</v>
      </c>
      <c r="AJ615" s="11" t="str">
        <f t="shared" si="382"/>
        <v/>
      </c>
      <c r="AK615" s="11" t="str">
        <f t="shared" si="383"/>
        <v/>
      </c>
      <c r="AL615" s="11">
        <f t="shared" si="384"/>
        <v>0</v>
      </c>
      <c r="AM615" s="11" t="str">
        <f t="shared" si="385"/>
        <v/>
      </c>
      <c r="AN615" s="11" t="str">
        <f t="shared" si="386"/>
        <v/>
      </c>
      <c r="AO615" s="4">
        <f t="shared" si="387"/>
        <v>1.055573505654281</v>
      </c>
      <c r="AP615" s="169"/>
      <c r="AQ615" s="170">
        <f t="shared" si="388"/>
        <v>0</v>
      </c>
      <c r="AR615" s="170">
        <f t="shared" si="353"/>
        <v>0</v>
      </c>
      <c r="AS615" s="7"/>
      <c r="AT615" s="4">
        <f t="shared" si="389"/>
        <v>1.0768982229402262</v>
      </c>
      <c r="AU615" s="4"/>
      <c r="AV615" s="5">
        <f t="shared" si="390"/>
        <v>0</v>
      </c>
      <c r="AW615" s="11">
        <f t="shared" si="352"/>
        <v>0</v>
      </c>
    </row>
    <row r="616" spans="5:49" x14ac:dyDescent="0.25">
      <c r="E616" s="3">
        <v>74.28</v>
      </c>
      <c r="F616" s="3">
        <v>70.099999999999994</v>
      </c>
      <c r="G616" s="13">
        <f t="shared" si="354"/>
        <v>-2.4300538552475937E-2</v>
      </c>
      <c r="H616" s="13">
        <f t="shared" si="355"/>
        <v>-2.2860328965709553E-2</v>
      </c>
      <c r="I616" s="4">
        <f t="shared" si="356"/>
        <v>1.0596291012838803</v>
      </c>
      <c r="J616" s="5">
        <f t="shared" si="357"/>
        <v>280</v>
      </c>
      <c r="K616" s="4">
        <f t="shared" si="358"/>
        <v>1.0103997400064997</v>
      </c>
      <c r="L616" s="4">
        <f t="shared" si="359"/>
        <v>1.0131865736704446</v>
      </c>
      <c r="M616" s="4">
        <f t="shared" si="360"/>
        <v>1.0144658753709199</v>
      </c>
      <c r="N616" s="4">
        <f t="shared" si="361"/>
        <v>1.0828940432261467</v>
      </c>
      <c r="O616" s="4">
        <f t="shared" si="362"/>
        <v>1.0841512890982856</v>
      </c>
      <c r="P616" s="4">
        <f t="shared" si="363"/>
        <v>1.0857984017944764</v>
      </c>
      <c r="Q616" s="4">
        <f t="shared" si="364"/>
        <v>1.0501364138587117</v>
      </c>
      <c r="R616" s="5">
        <f t="shared" si="367"/>
        <v>0</v>
      </c>
      <c r="S616" s="3" t="str">
        <f t="shared" si="368"/>
        <v/>
      </c>
      <c r="T616" s="3" t="str">
        <f t="shared" si="369"/>
        <v/>
      </c>
      <c r="U616" s="5">
        <f t="shared" si="370"/>
        <v>0</v>
      </c>
      <c r="V616" s="3" t="str">
        <f t="shared" si="371"/>
        <v/>
      </c>
      <c r="W616" s="3" t="str">
        <f t="shared" si="372"/>
        <v/>
      </c>
      <c r="X616" s="5">
        <f t="shared" si="365"/>
        <v>0</v>
      </c>
      <c r="Y616" s="3" t="str">
        <f t="shared" si="373"/>
        <v/>
      </c>
      <c r="Z616" s="3" t="str">
        <f t="shared" si="374"/>
        <v/>
      </c>
      <c r="AA616" s="5" t="str">
        <f t="shared" si="366"/>
        <v>No action</v>
      </c>
      <c r="AB616" s="5" t="str">
        <f t="shared" si="391"/>
        <v xml:space="preserve"> </v>
      </c>
      <c r="AC616" s="5">
        <f t="shared" si="375"/>
        <v>0</v>
      </c>
      <c r="AD616" s="3" t="str">
        <f t="shared" si="376"/>
        <v/>
      </c>
      <c r="AE616" s="3" t="str">
        <f t="shared" si="377"/>
        <v/>
      </c>
      <c r="AF616" s="11">
        <f t="shared" si="378"/>
        <v>0</v>
      </c>
      <c r="AG616" s="3" t="str">
        <f t="shared" si="379"/>
        <v/>
      </c>
      <c r="AH616" s="3" t="str">
        <f t="shared" si="380"/>
        <v/>
      </c>
      <c r="AI616" s="11">
        <f t="shared" si="381"/>
        <v>0</v>
      </c>
      <c r="AJ616" s="11" t="str">
        <f t="shared" si="382"/>
        <v/>
      </c>
      <c r="AK616" s="11" t="str">
        <f t="shared" si="383"/>
        <v/>
      </c>
      <c r="AL616" s="11">
        <f t="shared" si="384"/>
        <v>0</v>
      </c>
      <c r="AM616" s="11" t="str">
        <f t="shared" si="385"/>
        <v/>
      </c>
      <c r="AN616" s="11" t="str">
        <f t="shared" si="386"/>
        <v/>
      </c>
      <c r="AO616" s="4">
        <f t="shared" si="387"/>
        <v>1.0490328102710416</v>
      </c>
      <c r="AP616" s="169"/>
      <c r="AQ616" s="170">
        <f t="shared" si="388"/>
        <v>0</v>
      </c>
      <c r="AR616" s="170">
        <f t="shared" si="353"/>
        <v>0</v>
      </c>
      <c r="AS616" s="7"/>
      <c r="AT616" s="4">
        <f t="shared" si="389"/>
        <v>1.0702253922967191</v>
      </c>
      <c r="AU616" s="4"/>
      <c r="AV616" s="5">
        <f t="shared" si="390"/>
        <v>0</v>
      </c>
      <c r="AW616" s="11">
        <f t="shared" si="352"/>
        <v>0</v>
      </c>
    </row>
    <row r="617" spans="5:49" x14ac:dyDescent="0.25">
      <c r="E617" s="3">
        <v>76.13</v>
      </c>
      <c r="F617" s="3">
        <v>71.739999999999995</v>
      </c>
      <c r="G617" s="13">
        <f t="shared" si="354"/>
        <v>-7.5609438143657837E-3</v>
      </c>
      <c r="H617" s="13">
        <f t="shared" si="355"/>
        <v>-5.6826056826058124E-3</v>
      </c>
      <c r="I617" s="4">
        <f t="shared" si="356"/>
        <v>1.0611931976582103</v>
      </c>
      <c r="J617" s="5">
        <f t="shared" si="357"/>
        <v>260</v>
      </c>
      <c r="K617" s="4">
        <f t="shared" si="358"/>
        <v>1.0103997400064997</v>
      </c>
      <c r="L617" s="4">
        <f t="shared" si="359"/>
        <v>1.0131865736704446</v>
      </c>
      <c r="M617" s="4">
        <f t="shared" si="360"/>
        <v>1.0144658753709199</v>
      </c>
      <c r="N617" s="4">
        <f t="shared" si="361"/>
        <v>1.0828940432261467</v>
      </c>
      <c r="O617" s="4">
        <f t="shared" si="362"/>
        <v>1.0841512890982856</v>
      </c>
      <c r="P617" s="4">
        <f t="shared" si="363"/>
        <v>1.0857984017944764</v>
      </c>
      <c r="Q617" s="4">
        <f t="shared" si="364"/>
        <v>1.0501364138587117</v>
      </c>
      <c r="R617" s="5">
        <f t="shared" si="367"/>
        <v>0</v>
      </c>
      <c r="S617" s="3" t="str">
        <f t="shared" si="368"/>
        <v/>
      </c>
      <c r="T617" s="3" t="str">
        <f t="shared" si="369"/>
        <v/>
      </c>
      <c r="U617" s="5">
        <f t="shared" si="370"/>
        <v>0</v>
      </c>
      <c r="V617" s="3" t="str">
        <f t="shared" si="371"/>
        <v/>
      </c>
      <c r="W617" s="3" t="str">
        <f t="shared" si="372"/>
        <v/>
      </c>
      <c r="X617" s="5">
        <f t="shared" si="365"/>
        <v>0</v>
      </c>
      <c r="Y617" s="3" t="str">
        <f t="shared" si="373"/>
        <v/>
      </c>
      <c r="Z617" s="3" t="str">
        <f t="shared" si="374"/>
        <v/>
      </c>
      <c r="AA617" s="5" t="str">
        <f t="shared" si="366"/>
        <v>No action</v>
      </c>
      <c r="AB617" s="5" t="str">
        <f t="shared" si="391"/>
        <v xml:space="preserve"> </v>
      </c>
      <c r="AC617" s="5">
        <f t="shared" si="375"/>
        <v>0</v>
      </c>
      <c r="AD617" s="3" t="str">
        <f t="shared" si="376"/>
        <v/>
      </c>
      <c r="AE617" s="3" t="str">
        <f t="shared" si="377"/>
        <v/>
      </c>
      <c r="AF617" s="11">
        <f t="shared" si="378"/>
        <v>0</v>
      </c>
      <c r="AG617" s="3" t="str">
        <f t="shared" si="379"/>
        <v/>
      </c>
      <c r="AH617" s="3" t="str">
        <f t="shared" si="380"/>
        <v/>
      </c>
      <c r="AI617" s="11">
        <f t="shared" si="381"/>
        <v>0</v>
      </c>
      <c r="AJ617" s="11" t="str">
        <f t="shared" si="382"/>
        <v/>
      </c>
      <c r="AK617" s="11" t="str">
        <f t="shared" si="383"/>
        <v/>
      </c>
      <c r="AL617" s="11">
        <f t="shared" si="384"/>
        <v>0</v>
      </c>
      <c r="AM617" s="11" t="str">
        <f t="shared" si="385"/>
        <v/>
      </c>
      <c r="AN617" s="11" t="str">
        <f t="shared" si="386"/>
        <v/>
      </c>
      <c r="AO617" s="4">
        <f t="shared" si="387"/>
        <v>1.0505812656816282</v>
      </c>
      <c r="AP617" s="169"/>
      <c r="AQ617" s="170">
        <f t="shared" si="388"/>
        <v>0</v>
      </c>
      <c r="AR617" s="170">
        <f t="shared" si="353"/>
        <v>0</v>
      </c>
      <c r="AS617" s="7"/>
      <c r="AT617" s="4">
        <f t="shared" si="389"/>
        <v>1.0718051296347924</v>
      </c>
      <c r="AU617" s="4"/>
      <c r="AV617" s="5">
        <f t="shared" si="390"/>
        <v>0</v>
      </c>
      <c r="AW617" s="11">
        <f t="shared" si="352"/>
        <v>0</v>
      </c>
    </row>
    <row r="618" spans="5:49" x14ac:dyDescent="0.25">
      <c r="E618" s="3">
        <v>76.709999999999994</v>
      </c>
      <c r="F618" s="3">
        <v>72.150000000000006</v>
      </c>
      <c r="G618" s="13">
        <f t="shared" si="354"/>
        <v>5.5053086905227921E-3</v>
      </c>
      <c r="H618" s="13">
        <f t="shared" si="355"/>
        <v>5.7150822414275826E-3</v>
      </c>
      <c r="I618" s="4">
        <f t="shared" si="356"/>
        <v>1.063201663201663</v>
      </c>
      <c r="J618" s="5">
        <f t="shared" si="357"/>
        <v>241</v>
      </c>
      <c r="K618" s="4">
        <f t="shared" si="358"/>
        <v>1.0103997400064997</v>
      </c>
      <c r="L618" s="4">
        <f t="shared" si="359"/>
        <v>1.0131865736704446</v>
      </c>
      <c r="M618" s="4">
        <f t="shared" si="360"/>
        <v>1.0144658753709199</v>
      </c>
      <c r="N618" s="4">
        <f t="shared" si="361"/>
        <v>1.0828940432261467</v>
      </c>
      <c r="O618" s="4">
        <f t="shared" si="362"/>
        <v>1.0841512890982856</v>
      </c>
      <c r="P618" s="4">
        <f t="shared" si="363"/>
        <v>1.0857984017944764</v>
      </c>
      <c r="Q618" s="4">
        <f t="shared" si="364"/>
        <v>1.0501364138587117</v>
      </c>
      <c r="R618" s="5">
        <f t="shared" si="367"/>
        <v>0</v>
      </c>
      <c r="S618" s="3" t="str">
        <f t="shared" si="368"/>
        <v/>
      </c>
      <c r="T618" s="3" t="str">
        <f t="shared" si="369"/>
        <v/>
      </c>
      <c r="U618" s="5">
        <f t="shared" si="370"/>
        <v>0</v>
      </c>
      <c r="V618" s="3" t="str">
        <f t="shared" si="371"/>
        <v/>
      </c>
      <c r="W618" s="3" t="str">
        <f t="shared" si="372"/>
        <v/>
      </c>
      <c r="X618" s="5">
        <f t="shared" si="365"/>
        <v>0</v>
      </c>
      <c r="Y618" s="3" t="str">
        <f t="shared" si="373"/>
        <v/>
      </c>
      <c r="Z618" s="3" t="str">
        <f t="shared" si="374"/>
        <v/>
      </c>
      <c r="AA618" s="5" t="str">
        <f t="shared" si="366"/>
        <v>No action</v>
      </c>
      <c r="AB618" s="5" t="str">
        <f t="shared" si="391"/>
        <v xml:space="preserve"> </v>
      </c>
      <c r="AC618" s="5">
        <f t="shared" si="375"/>
        <v>0</v>
      </c>
      <c r="AD618" s="3" t="str">
        <f t="shared" si="376"/>
        <v/>
      </c>
      <c r="AE618" s="3" t="str">
        <f t="shared" si="377"/>
        <v/>
      </c>
      <c r="AF618" s="11">
        <f t="shared" si="378"/>
        <v>0</v>
      </c>
      <c r="AG618" s="3" t="str">
        <f t="shared" si="379"/>
        <v/>
      </c>
      <c r="AH618" s="3" t="str">
        <f t="shared" si="380"/>
        <v/>
      </c>
      <c r="AI618" s="11">
        <f t="shared" si="381"/>
        <v>0</v>
      </c>
      <c r="AJ618" s="11" t="str">
        <f t="shared" si="382"/>
        <v/>
      </c>
      <c r="AK618" s="11" t="str">
        <f t="shared" si="383"/>
        <v/>
      </c>
      <c r="AL618" s="11">
        <f t="shared" si="384"/>
        <v>0</v>
      </c>
      <c r="AM618" s="11" t="str">
        <f t="shared" si="385"/>
        <v/>
      </c>
      <c r="AN618" s="11" t="str">
        <f t="shared" si="386"/>
        <v/>
      </c>
      <c r="AO618" s="4">
        <f t="shared" si="387"/>
        <v>1.0525696465696464</v>
      </c>
      <c r="AP618" s="169"/>
      <c r="AQ618" s="170">
        <f t="shared" si="388"/>
        <v>0</v>
      </c>
      <c r="AR618" s="170">
        <f t="shared" si="353"/>
        <v>0</v>
      </c>
      <c r="AS618" s="7"/>
      <c r="AT618" s="4">
        <f t="shared" si="389"/>
        <v>1.0738336798336796</v>
      </c>
      <c r="AU618" s="4"/>
      <c r="AV618" s="5">
        <f t="shared" si="390"/>
        <v>0</v>
      </c>
      <c r="AW618" s="11">
        <f t="shared" si="352"/>
        <v>0</v>
      </c>
    </row>
    <row r="619" spans="5:49" x14ac:dyDescent="0.25">
      <c r="E619" s="3">
        <v>76.290000000000006</v>
      </c>
      <c r="F619" s="3">
        <v>71.739999999999995</v>
      </c>
      <c r="G619" s="13">
        <f t="shared" si="354"/>
        <v>-8.5769980506822385E-3</v>
      </c>
      <c r="H619" s="13">
        <f t="shared" si="355"/>
        <v>-1.0892044671170664E-2</v>
      </c>
      <c r="I619" s="4">
        <f t="shared" si="356"/>
        <v>1.0634234736548649</v>
      </c>
      <c r="J619" s="5">
        <f t="shared" si="357"/>
        <v>236</v>
      </c>
      <c r="K619" s="4">
        <f t="shared" si="358"/>
        <v>1.0103997400064997</v>
      </c>
      <c r="L619" s="4">
        <f t="shared" si="359"/>
        <v>1.0131865736704446</v>
      </c>
      <c r="M619" s="4">
        <f t="shared" si="360"/>
        <v>1.0144658753709199</v>
      </c>
      <c r="N619" s="4">
        <f t="shared" si="361"/>
        <v>1.0828940432261467</v>
      </c>
      <c r="O619" s="4">
        <f t="shared" si="362"/>
        <v>1.0841512890982856</v>
      </c>
      <c r="P619" s="4">
        <f t="shared" si="363"/>
        <v>1.0857984017944764</v>
      </c>
      <c r="Q619" s="4">
        <f t="shared" si="364"/>
        <v>1.0501364138587117</v>
      </c>
      <c r="R619" s="5">
        <f t="shared" si="367"/>
        <v>0</v>
      </c>
      <c r="S619" s="3" t="str">
        <f t="shared" si="368"/>
        <v/>
      </c>
      <c r="T619" s="3" t="str">
        <f t="shared" si="369"/>
        <v/>
      </c>
      <c r="U619" s="5">
        <f t="shared" si="370"/>
        <v>0</v>
      </c>
      <c r="V619" s="3" t="str">
        <f t="shared" si="371"/>
        <v/>
      </c>
      <c r="W619" s="3" t="str">
        <f t="shared" si="372"/>
        <v/>
      </c>
      <c r="X619" s="5">
        <f t="shared" si="365"/>
        <v>0</v>
      </c>
      <c r="Y619" s="3" t="str">
        <f t="shared" si="373"/>
        <v/>
      </c>
      <c r="Z619" s="3" t="str">
        <f t="shared" si="374"/>
        <v/>
      </c>
      <c r="AA619" s="5" t="str">
        <f t="shared" si="366"/>
        <v>No action</v>
      </c>
      <c r="AB619" s="5" t="str">
        <f t="shared" si="391"/>
        <v xml:space="preserve"> </v>
      </c>
      <c r="AC619" s="5">
        <f t="shared" si="375"/>
        <v>0</v>
      </c>
      <c r="AD619" s="3" t="str">
        <f t="shared" si="376"/>
        <v/>
      </c>
      <c r="AE619" s="3" t="str">
        <f t="shared" si="377"/>
        <v/>
      </c>
      <c r="AF619" s="11">
        <f t="shared" si="378"/>
        <v>0</v>
      </c>
      <c r="AG619" s="3" t="str">
        <f t="shared" si="379"/>
        <v/>
      </c>
      <c r="AH619" s="3" t="str">
        <f t="shared" si="380"/>
        <v/>
      </c>
      <c r="AI619" s="11">
        <f t="shared" si="381"/>
        <v>0</v>
      </c>
      <c r="AJ619" s="11" t="str">
        <f t="shared" si="382"/>
        <v/>
      </c>
      <c r="AK619" s="11" t="str">
        <f t="shared" si="383"/>
        <v/>
      </c>
      <c r="AL619" s="11">
        <f t="shared" si="384"/>
        <v>0</v>
      </c>
      <c r="AM619" s="11" t="str">
        <f t="shared" si="385"/>
        <v/>
      </c>
      <c r="AN619" s="11" t="str">
        <f t="shared" si="386"/>
        <v/>
      </c>
      <c r="AO619" s="4">
        <f t="shared" si="387"/>
        <v>1.0527892389183162</v>
      </c>
      <c r="AP619" s="169"/>
      <c r="AQ619" s="170">
        <f t="shared" si="388"/>
        <v>0</v>
      </c>
      <c r="AR619" s="170">
        <f t="shared" si="353"/>
        <v>0</v>
      </c>
      <c r="AS619" s="7"/>
      <c r="AT619" s="4">
        <f t="shared" si="389"/>
        <v>1.0740577083914136</v>
      </c>
      <c r="AU619" s="4"/>
      <c r="AV619" s="5">
        <f t="shared" si="390"/>
        <v>0</v>
      </c>
      <c r="AW619" s="11">
        <f t="shared" si="352"/>
        <v>0</v>
      </c>
    </row>
    <row r="620" spans="5:49" x14ac:dyDescent="0.25">
      <c r="E620" s="3">
        <v>76.95</v>
      </c>
      <c r="F620" s="3">
        <v>72.53</v>
      </c>
      <c r="G620" s="13">
        <f t="shared" si="354"/>
        <v>1.3033175355450455E-2</v>
      </c>
      <c r="H620" s="13">
        <f t="shared" si="355"/>
        <v>1.7393743863094224E-2</v>
      </c>
      <c r="I620" s="4">
        <f t="shared" si="356"/>
        <v>1.0609403005652833</v>
      </c>
      <c r="J620" s="5">
        <f t="shared" si="357"/>
        <v>267</v>
      </c>
      <c r="K620" s="4">
        <f t="shared" si="358"/>
        <v>1.0103997400064997</v>
      </c>
      <c r="L620" s="4">
        <f t="shared" si="359"/>
        <v>1.0131865736704446</v>
      </c>
      <c r="M620" s="4">
        <f t="shared" si="360"/>
        <v>1.0144658753709199</v>
      </c>
      <c r="N620" s="4">
        <f t="shared" si="361"/>
        <v>1.0828940432261467</v>
      </c>
      <c r="O620" s="4">
        <f t="shared" si="362"/>
        <v>1.0841512890982856</v>
      </c>
      <c r="P620" s="4">
        <f t="shared" si="363"/>
        <v>1.0857984017944764</v>
      </c>
      <c r="Q620" s="4">
        <f t="shared" si="364"/>
        <v>1.0501364138587117</v>
      </c>
      <c r="R620" s="5">
        <f t="shared" si="367"/>
        <v>0</v>
      </c>
      <c r="S620" s="3" t="str">
        <f t="shared" si="368"/>
        <v/>
      </c>
      <c r="T620" s="3" t="str">
        <f t="shared" si="369"/>
        <v/>
      </c>
      <c r="U620" s="5">
        <f t="shared" si="370"/>
        <v>0</v>
      </c>
      <c r="V620" s="3" t="str">
        <f t="shared" si="371"/>
        <v/>
      </c>
      <c r="W620" s="3" t="str">
        <f t="shared" si="372"/>
        <v/>
      </c>
      <c r="X620" s="5">
        <f t="shared" si="365"/>
        <v>0</v>
      </c>
      <c r="Y620" s="3" t="str">
        <f t="shared" si="373"/>
        <v/>
      </c>
      <c r="Z620" s="3" t="str">
        <f t="shared" si="374"/>
        <v/>
      </c>
      <c r="AA620" s="5" t="str">
        <f t="shared" si="366"/>
        <v>No action</v>
      </c>
      <c r="AB620" s="5" t="str">
        <f t="shared" si="391"/>
        <v xml:space="preserve"> </v>
      </c>
      <c r="AC620" s="5">
        <f t="shared" si="375"/>
        <v>0</v>
      </c>
      <c r="AD620" s="3" t="str">
        <f t="shared" si="376"/>
        <v/>
      </c>
      <c r="AE620" s="3" t="str">
        <f t="shared" si="377"/>
        <v/>
      </c>
      <c r="AF620" s="11">
        <f t="shared" si="378"/>
        <v>0</v>
      </c>
      <c r="AG620" s="3" t="str">
        <f t="shared" si="379"/>
        <v/>
      </c>
      <c r="AH620" s="3" t="str">
        <f t="shared" si="380"/>
        <v/>
      </c>
      <c r="AI620" s="11">
        <f t="shared" si="381"/>
        <v>0</v>
      </c>
      <c r="AJ620" s="11" t="str">
        <f t="shared" si="382"/>
        <v/>
      </c>
      <c r="AK620" s="11" t="str">
        <f t="shared" si="383"/>
        <v/>
      </c>
      <c r="AL620" s="11">
        <f t="shared" si="384"/>
        <v>0</v>
      </c>
      <c r="AM620" s="11" t="str">
        <f t="shared" si="385"/>
        <v/>
      </c>
      <c r="AN620" s="11" t="str">
        <f t="shared" si="386"/>
        <v/>
      </c>
      <c r="AO620" s="4">
        <f t="shared" si="387"/>
        <v>1.0503308975596304</v>
      </c>
      <c r="AP620" s="169"/>
      <c r="AQ620" s="170">
        <f t="shared" si="388"/>
        <v>0</v>
      </c>
      <c r="AR620" s="170">
        <f t="shared" si="353"/>
        <v>0</v>
      </c>
      <c r="AS620" s="7"/>
      <c r="AT620" s="4">
        <f t="shared" si="389"/>
        <v>1.0715497035709363</v>
      </c>
      <c r="AU620" s="4"/>
      <c r="AV620" s="5">
        <f t="shared" si="390"/>
        <v>0</v>
      </c>
      <c r="AW620" s="11">
        <f t="shared" si="352"/>
        <v>0</v>
      </c>
    </row>
    <row r="621" spans="5:49" x14ac:dyDescent="0.25">
      <c r="E621" s="3">
        <v>75.959999999999994</v>
      </c>
      <c r="F621" s="3">
        <v>71.290000000000006</v>
      </c>
      <c r="G621" s="13">
        <f t="shared" si="354"/>
        <v>1.5643802647412608E-2</v>
      </c>
      <c r="H621" s="13">
        <f t="shared" si="355"/>
        <v>1.5961236995867267E-2</v>
      </c>
      <c r="I621" s="4">
        <f t="shared" si="356"/>
        <v>1.0655070837424603</v>
      </c>
      <c r="J621" s="5">
        <f t="shared" si="357"/>
        <v>206</v>
      </c>
      <c r="K621" s="4">
        <f t="shared" si="358"/>
        <v>1.0103997400064997</v>
      </c>
      <c r="L621" s="4">
        <f t="shared" si="359"/>
        <v>1.0131865736704446</v>
      </c>
      <c r="M621" s="4">
        <f t="shared" si="360"/>
        <v>1.0144658753709199</v>
      </c>
      <c r="N621" s="4">
        <f t="shared" si="361"/>
        <v>1.0828940432261467</v>
      </c>
      <c r="O621" s="4">
        <f t="shared" si="362"/>
        <v>1.0841512890982856</v>
      </c>
      <c r="P621" s="4">
        <f t="shared" si="363"/>
        <v>1.0857984017944764</v>
      </c>
      <c r="Q621" s="4">
        <f t="shared" si="364"/>
        <v>1.0501364138587117</v>
      </c>
      <c r="R621" s="5">
        <f t="shared" si="367"/>
        <v>0</v>
      </c>
      <c r="S621" s="3" t="str">
        <f t="shared" si="368"/>
        <v/>
      </c>
      <c r="T621" s="3" t="str">
        <f t="shared" si="369"/>
        <v/>
      </c>
      <c r="U621" s="5">
        <f t="shared" si="370"/>
        <v>0</v>
      </c>
      <c r="V621" s="3" t="str">
        <f t="shared" si="371"/>
        <v/>
      </c>
      <c r="W621" s="3" t="str">
        <f t="shared" si="372"/>
        <v/>
      </c>
      <c r="X621" s="5">
        <f t="shared" si="365"/>
        <v>0</v>
      </c>
      <c r="Y621" s="3" t="str">
        <f t="shared" si="373"/>
        <v/>
      </c>
      <c r="Z621" s="3" t="str">
        <f t="shared" si="374"/>
        <v/>
      </c>
      <c r="AA621" s="5" t="str">
        <f t="shared" si="366"/>
        <v>No action</v>
      </c>
      <c r="AB621" s="5" t="str">
        <f t="shared" si="391"/>
        <v xml:space="preserve"> </v>
      </c>
      <c r="AC621" s="5">
        <f t="shared" si="375"/>
        <v>0</v>
      </c>
      <c r="AD621" s="3" t="str">
        <f t="shared" si="376"/>
        <v/>
      </c>
      <c r="AE621" s="3" t="str">
        <f t="shared" si="377"/>
        <v/>
      </c>
      <c r="AF621" s="11">
        <f t="shared" si="378"/>
        <v>0</v>
      </c>
      <c r="AG621" s="3" t="str">
        <f t="shared" si="379"/>
        <v/>
      </c>
      <c r="AH621" s="3" t="str">
        <f t="shared" si="380"/>
        <v/>
      </c>
      <c r="AI621" s="11">
        <f t="shared" si="381"/>
        <v>0</v>
      </c>
      <c r="AJ621" s="11" t="str">
        <f t="shared" si="382"/>
        <v/>
      </c>
      <c r="AK621" s="11" t="str">
        <f t="shared" si="383"/>
        <v/>
      </c>
      <c r="AL621" s="11">
        <f t="shared" si="384"/>
        <v>0</v>
      </c>
      <c r="AM621" s="11" t="str">
        <f t="shared" si="385"/>
        <v/>
      </c>
      <c r="AN621" s="11" t="str">
        <f t="shared" si="386"/>
        <v/>
      </c>
      <c r="AO621" s="4">
        <f t="shared" si="387"/>
        <v>1.0548520129050356</v>
      </c>
      <c r="AP621" s="169"/>
      <c r="AQ621" s="170">
        <f t="shared" si="388"/>
        <v>0</v>
      </c>
      <c r="AR621" s="170">
        <f t="shared" si="353"/>
        <v>0</v>
      </c>
      <c r="AS621" s="7"/>
      <c r="AT621" s="4">
        <f t="shared" si="389"/>
        <v>1.076162154579885</v>
      </c>
      <c r="AU621" s="4"/>
      <c r="AV621" s="5">
        <f t="shared" si="390"/>
        <v>0</v>
      </c>
      <c r="AW621" s="11">
        <f t="shared" si="352"/>
        <v>0</v>
      </c>
    </row>
    <row r="622" spans="5:49" x14ac:dyDescent="0.25">
      <c r="E622" s="3">
        <v>74.790000000000006</v>
      </c>
      <c r="F622" s="3">
        <v>70.17</v>
      </c>
      <c r="G622" s="13">
        <f t="shared" si="354"/>
        <v>4.1063474387527776E-2</v>
      </c>
      <c r="H622" s="13">
        <f t="shared" si="355"/>
        <v>4.5441001191895092E-2</v>
      </c>
      <c r="I622" s="4">
        <f t="shared" si="356"/>
        <v>1.0658401026079523</v>
      </c>
      <c r="J622" s="5">
        <f t="shared" si="357"/>
        <v>199</v>
      </c>
      <c r="K622" s="4">
        <f t="shared" si="358"/>
        <v>1.0103997400064997</v>
      </c>
      <c r="L622" s="4">
        <f t="shared" si="359"/>
        <v>1.0131865736704446</v>
      </c>
      <c r="M622" s="4">
        <f t="shared" si="360"/>
        <v>1.0144658753709199</v>
      </c>
      <c r="N622" s="4">
        <f t="shared" si="361"/>
        <v>1.0828940432261467</v>
      </c>
      <c r="O622" s="4">
        <f t="shared" si="362"/>
        <v>1.0841512890982856</v>
      </c>
      <c r="P622" s="4">
        <f t="shared" si="363"/>
        <v>1.0857984017944764</v>
      </c>
      <c r="Q622" s="4">
        <f t="shared" si="364"/>
        <v>1.0501364138587117</v>
      </c>
      <c r="R622" s="5">
        <f t="shared" si="367"/>
        <v>0</v>
      </c>
      <c r="S622" s="3" t="str">
        <f t="shared" si="368"/>
        <v/>
      </c>
      <c r="T622" s="3" t="str">
        <f t="shared" si="369"/>
        <v/>
      </c>
      <c r="U622" s="5">
        <f t="shared" si="370"/>
        <v>0</v>
      </c>
      <c r="V622" s="3" t="str">
        <f t="shared" si="371"/>
        <v/>
      </c>
      <c r="W622" s="3" t="str">
        <f t="shared" si="372"/>
        <v/>
      </c>
      <c r="X622" s="5">
        <f t="shared" si="365"/>
        <v>0</v>
      </c>
      <c r="Y622" s="3" t="str">
        <f t="shared" si="373"/>
        <v/>
      </c>
      <c r="Z622" s="3" t="str">
        <f t="shared" si="374"/>
        <v/>
      </c>
      <c r="AA622" s="5" t="str">
        <f t="shared" si="366"/>
        <v>No action</v>
      </c>
      <c r="AB622" s="5" t="str">
        <f t="shared" si="391"/>
        <v xml:space="preserve"> </v>
      </c>
      <c r="AC622" s="5">
        <f t="shared" si="375"/>
        <v>0</v>
      </c>
      <c r="AD622" s="3" t="str">
        <f t="shared" si="376"/>
        <v/>
      </c>
      <c r="AE622" s="3" t="str">
        <f t="shared" si="377"/>
        <v/>
      </c>
      <c r="AF622" s="11">
        <f t="shared" si="378"/>
        <v>0</v>
      </c>
      <c r="AG622" s="3" t="str">
        <f t="shared" si="379"/>
        <v/>
      </c>
      <c r="AH622" s="3" t="str">
        <f t="shared" si="380"/>
        <v/>
      </c>
      <c r="AI622" s="11">
        <f t="shared" si="381"/>
        <v>0</v>
      </c>
      <c r="AJ622" s="11" t="str">
        <f t="shared" si="382"/>
        <v/>
      </c>
      <c r="AK622" s="11" t="str">
        <f t="shared" si="383"/>
        <v/>
      </c>
      <c r="AL622" s="11">
        <f t="shared" si="384"/>
        <v>0</v>
      </c>
      <c r="AM622" s="11" t="str">
        <f t="shared" si="385"/>
        <v/>
      </c>
      <c r="AN622" s="11" t="str">
        <f t="shared" si="386"/>
        <v/>
      </c>
      <c r="AO622" s="4">
        <f t="shared" si="387"/>
        <v>1.0551817015818727</v>
      </c>
      <c r="AP622" s="169"/>
      <c r="AQ622" s="170">
        <f t="shared" si="388"/>
        <v>0</v>
      </c>
      <c r="AR622" s="170">
        <f t="shared" si="353"/>
        <v>0</v>
      </c>
      <c r="AS622" s="7"/>
      <c r="AT622" s="4">
        <f t="shared" si="389"/>
        <v>1.0764985036340318</v>
      </c>
      <c r="AU622" s="4"/>
      <c r="AV622" s="5">
        <f t="shared" si="390"/>
        <v>0</v>
      </c>
      <c r="AW622" s="11">
        <f t="shared" si="352"/>
        <v>0</v>
      </c>
    </row>
    <row r="623" spans="5:49" x14ac:dyDescent="0.25">
      <c r="E623" s="3">
        <v>71.84</v>
      </c>
      <c r="F623" s="3">
        <v>67.12</v>
      </c>
      <c r="G623" s="13">
        <f t="shared" si="354"/>
        <v>-3.2978866603849855E-2</v>
      </c>
      <c r="H623" s="13">
        <f t="shared" si="355"/>
        <v>-3.3131662345145418E-2</v>
      </c>
      <c r="I623" s="4">
        <f t="shared" si="356"/>
        <v>1.0703218116805722</v>
      </c>
      <c r="J623" s="5">
        <f t="shared" si="357"/>
        <v>127</v>
      </c>
      <c r="K623" s="4">
        <f t="shared" si="358"/>
        <v>1.0103997400064997</v>
      </c>
      <c r="L623" s="4">
        <f t="shared" si="359"/>
        <v>1.0131865736704446</v>
      </c>
      <c r="M623" s="4">
        <f t="shared" si="360"/>
        <v>1.0144658753709199</v>
      </c>
      <c r="N623" s="4">
        <f t="shared" si="361"/>
        <v>1.0828940432261467</v>
      </c>
      <c r="O623" s="4">
        <f t="shared" si="362"/>
        <v>1.0841512890982856</v>
      </c>
      <c r="P623" s="4">
        <f t="shared" si="363"/>
        <v>1.0857984017944764</v>
      </c>
      <c r="Q623" s="4">
        <f t="shared" si="364"/>
        <v>1.0501364138587117</v>
      </c>
      <c r="R623" s="5">
        <f t="shared" si="367"/>
        <v>0</v>
      </c>
      <c r="S623" s="3" t="str">
        <f t="shared" si="368"/>
        <v/>
      </c>
      <c r="T623" s="3" t="str">
        <f t="shared" si="369"/>
        <v/>
      </c>
      <c r="U623" s="5">
        <f t="shared" si="370"/>
        <v>0</v>
      </c>
      <c r="V623" s="3" t="str">
        <f t="shared" si="371"/>
        <v/>
      </c>
      <c r="W623" s="3" t="str">
        <f t="shared" si="372"/>
        <v/>
      </c>
      <c r="X623" s="5">
        <f t="shared" si="365"/>
        <v>0</v>
      </c>
      <c r="Y623" s="3" t="str">
        <f t="shared" si="373"/>
        <v/>
      </c>
      <c r="Z623" s="3" t="str">
        <f t="shared" si="374"/>
        <v/>
      </c>
      <c r="AA623" s="5" t="str">
        <f t="shared" si="366"/>
        <v>No action</v>
      </c>
      <c r="AB623" s="5" t="str">
        <f t="shared" si="391"/>
        <v xml:space="preserve"> </v>
      </c>
      <c r="AC623" s="5">
        <f t="shared" si="375"/>
        <v>0</v>
      </c>
      <c r="AD623" s="3" t="str">
        <f t="shared" si="376"/>
        <v/>
      </c>
      <c r="AE623" s="3" t="str">
        <f t="shared" si="377"/>
        <v/>
      </c>
      <c r="AF623" s="11">
        <f t="shared" si="378"/>
        <v>0</v>
      </c>
      <c r="AG623" s="3" t="str">
        <f t="shared" si="379"/>
        <v/>
      </c>
      <c r="AH623" s="3" t="str">
        <f t="shared" si="380"/>
        <v/>
      </c>
      <c r="AI623" s="11">
        <f t="shared" si="381"/>
        <v>0</v>
      </c>
      <c r="AJ623" s="11" t="str">
        <f t="shared" si="382"/>
        <v/>
      </c>
      <c r="AK623" s="11" t="str">
        <f t="shared" si="383"/>
        <v/>
      </c>
      <c r="AL623" s="11">
        <f t="shared" si="384"/>
        <v>0</v>
      </c>
      <c r="AM623" s="11" t="str">
        <f t="shared" si="385"/>
        <v/>
      </c>
      <c r="AN623" s="11" t="str">
        <f t="shared" si="386"/>
        <v/>
      </c>
      <c r="AO623" s="4">
        <f t="shared" si="387"/>
        <v>1.0596185935637665</v>
      </c>
      <c r="AP623" s="169"/>
      <c r="AQ623" s="170">
        <f t="shared" si="388"/>
        <v>0</v>
      </c>
      <c r="AR623" s="170">
        <f t="shared" si="353"/>
        <v>0</v>
      </c>
      <c r="AS623" s="7"/>
      <c r="AT623" s="4">
        <f t="shared" si="389"/>
        <v>1.0810250297973778</v>
      </c>
      <c r="AU623" s="4"/>
      <c r="AV623" s="5">
        <f t="shared" si="390"/>
        <v>0</v>
      </c>
      <c r="AW623" s="11">
        <f t="shared" si="352"/>
        <v>0</v>
      </c>
    </row>
    <row r="624" spans="5:49" x14ac:dyDescent="0.25">
      <c r="E624" s="3">
        <v>74.290000000000006</v>
      </c>
      <c r="F624" s="3">
        <v>69.42</v>
      </c>
      <c r="G624" s="13">
        <f t="shared" si="354"/>
        <v>1.4890710382513772E-2</v>
      </c>
      <c r="H624" s="13">
        <f t="shared" si="355"/>
        <v>1.6844880621063485E-2</v>
      </c>
      <c r="I624" s="4">
        <f t="shared" si="356"/>
        <v>1.0701526937481993</v>
      </c>
      <c r="J624" s="5">
        <f t="shared" si="357"/>
        <v>131</v>
      </c>
      <c r="K624" s="4">
        <f t="shared" si="358"/>
        <v>1.0103997400064997</v>
      </c>
      <c r="L624" s="4">
        <f t="shared" si="359"/>
        <v>1.0131865736704446</v>
      </c>
      <c r="M624" s="4">
        <f t="shared" si="360"/>
        <v>1.0144658753709199</v>
      </c>
      <c r="N624" s="4">
        <f t="shared" si="361"/>
        <v>1.0828940432261467</v>
      </c>
      <c r="O624" s="4">
        <f t="shared" si="362"/>
        <v>1.0841512890982856</v>
      </c>
      <c r="P624" s="4">
        <f t="shared" si="363"/>
        <v>1.0857984017944764</v>
      </c>
      <c r="Q624" s="4">
        <f t="shared" si="364"/>
        <v>1.0501364138587117</v>
      </c>
      <c r="R624" s="5">
        <f t="shared" si="367"/>
        <v>0</v>
      </c>
      <c r="S624" s="3" t="str">
        <f t="shared" si="368"/>
        <v/>
      </c>
      <c r="T624" s="3" t="str">
        <f t="shared" si="369"/>
        <v/>
      </c>
      <c r="U624" s="5">
        <f t="shared" si="370"/>
        <v>0</v>
      </c>
      <c r="V624" s="3" t="str">
        <f t="shared" si="371"/>
        <v/>
      </c>
      <c r="W624" s="3" t="str">
        <f t="shared" si="372"/>
        <v/>
      </c>
      <c r="X624" s="5">
        <f t="shared" si="365"/>
        <v>0</v>
      </c>
      <c r="Y624" s="3" t="str">
        <f t="shared" si="373"/>
        <v/>
      </c>
      <c r="Z624" s="3" t="str">
        <f t="shared" si="374"/>
        <v/>
      </c>
      <c r="AA624" s="5" t="str">
        <f t="shared" si="366"/>
        <v>No action</v>
      </c>
      <c r="AB624" s="5" t="str">
        <f t="shared" si="391"/>
        <v xml:space="preserve"> </v>
      </c>
      <c r="AC624" s="5">
        <f t="shared" si="375"/>
        <v>0</v>
      </c>
      <c r="AD624" s="3" t="str">
        <f t="shared" si="376"/>
        <v/>
      </c>
      <c r="AE624" s="3" t="str">
        <f t="shared" si="377"/>
        <v/>
      </c>
      <c r="AF624" s="11">
        <f t="shared" si="378"/>
        <v>0</v>
      </c>
      <c r="AG624" s="3" t="str">
        <f t="shared" si="379"/>
        <v/>
      </c>
      <c r="AH624" s="3" t="str">
        <f t="shared" si="380"/>
        <v/>
      </c>
      <c r="AI624" s="11">
        <f t="shared" si="381"/>
        <v>0</v>
      </c>
      <c r="AJ624" s="11" t="str">
        <f t="shared" si="382"/>
        <v/>
      </c>
      <c r="AK624" s="11" t="str">
        <f t="shared" si="383"/>
        <v/>
      </c>
      <c r="AL624" s="11">
        <f t="shared" si="384"/>
        <v>0</v>
      </c>
      <c r="AM624" s="11" t="str">
        <f t="shared" si="385"/>
        <v/>
      </c>
      <c r="AN624" s="11" t="str">
        <f t="shared" si="386"/>
        <v/>
      </c>
      <c r="AO624" s="4">
        <f t="shared" si="387"/>
        <v>1.0594511668107174</v>
      </c>
      <c r="AP624" s="169"/>
      <c r="AQ624" s="170">
        <f t="shared" si="388"/>
        <v>0</v>
      </c>
      <c r="AR624" s="170">
        <f t="shared" si="353"/>
        <v>0</v>
      </c>
      <c r="AS624" s="7"/>
      <c r="AT624" s="4">
        <f t="shared" si="389"/>
        <v>1.0808542206856813</v>
      </c>
      <c r="AU624" s="4"/>
      <c r="AV624" s="5">
        <f t="shared" si="390"/>
        <v>0</v>
      </c>
      <c r="AW624" s="11">
        <f t="shared" si="352"/>
        <v>0</v>
      </c>
    </row>
    <row r="625" spans="5:49" x14ac:dyDescent="0.25">
      <c r="E625" s="3">
        <v>73.2</v>
      </c>
      <c r="F625" s="3">
        <v>68.27</v>
      </c>
      <c r="G625" s="13">
        <f t="shared" si="354"/>
        <v>-3.2641733844324006E-2</v>
      </c>
      <c r="H625" s="13">
        <f t="shared" si="355"/>
        <v>-3.3276692155196907E-2</v>
      </c>
      <c r="I625" s="4">
        <f t="shared" si="356"/>
        <v>1.072213270836385</v>
      </c>
      <c r="J625" s="5">
        <f t="shared" si="357"/>
        <v>100</v>
      </c>
      <c r="K625" s="4">
        <f t="shared" si="358"/>
        <v>1.0103997400064997</v>
      </c>
      <c r="L625" s="4">
        <f t="shared" si="359"/>
        <v>1.0131865736704446</v>
      </c>
      <c r="M625" s="4">
        <f t="shared" si="360"/>
        <v>1.0144658753709199</v>
      </c>
      <c r="N625" s="4">
        <f t="shared" si="361"/>
        <v>1.0828940432261467</v>
      </c>
      <c r="O625" s="4">
        <f t="shared" si="362"/>
        <v>1.0841512890982856</v>
      </c>
      <c r="P625" s="4">
        <f t="shared" si="363"/>
        <v>1.0857984017944764</v>
      </c>
      <c r="Q625" s="4">
        <f t="shared" si="364"/>
        <v>1.0501364138587117</v>
      </c>
      <c r="R625" s="5">
        <f t="shared" si="367"/>
        <v>0</v>
      </c>
      <c r="S625" s="3" t="str">
        <f t="shared" si="368"/>
        <v/>
      </c>
      <c r="T625" s="3" t="str">
        <f t="shared" si="369"/>
        <v/>
      </c>
      <c r="U625" s="5">
        <f t="shared" si="370"/>
        <v>0</v>
      </c>
      <c r="V625" s="3" t="str">
        <f t="shared" si="371"/>
        <v/>
      </c>
      <c r="W625" s="3" t="str">
        <f t="shared" si="372"/>
        <v/>
      </c>
      <c r="X625" s="5">
        <f t="shared" si="365"/>
        <v>0</v>
      </c>
      <c r="Y625" s="3" t="str">
        <f t="shared" si="373"/>
        <v/>
      </c>
      <c r="Z625" s="3" t="str">
        <f t="shared" si="374"/>
        <v/>
      </c>
      <c r="AA625" s="5" t="str">
        <f t="shared" si="366"/>
        <v>No action</v>
      </c>
      <c r="AB625" s="5" t="str">
        <f t="shared" si="391"/>
        <v xml:space="preserve"> </v>
      </c>
      <c r="AC625" s="5">
        <f t="shared" si="375"/>
        <v>0</v>
      </c>
      <c r="AD625" s="3" t="str">
        <f t="shared" si="376"/>
        <v/>
      </c>
      <c r="AE625" s="3" t="str">
        <f t="shared" si="377"/>
        <v/>
      </c>
      <c r="AF625" s="11">
        <f t="shared" si="378"/>
        <v>0</v>
      </c>
      <c r="AG625" s="3" t="str">
        <f t="shared" si="379"/>
        <v/>
      </c>
      <c r="AH625" s="3" t="str">
        <f t="shared" si="380"/>
        <v/>
      </c>
      <c r="AI625" s="11">
        <f t="shared" si="381"/>
        <v>0</v>
      </c>
      <c r="AJ625" s="11" t="str">
        <f t="shared" si="382"/>
        <v/>
      </c>
      <c r="AK625" s="11" t="str">
        <f t="shared" si="383"/>
        <v/>
      </c>
      <c r="AL625" s="11">
        <f t="shared" si="384"/>
        <v>0</v>
      </c>
      <c r="AM625" s="11" t="str">
        <f t="shared" si="385"/>
        <v/>
      </c>
      <c r="AN625" s="11" t="str">
        <f t="shared" si="386"/>
        <v/>
      </c>
      <c r="AO625" s="4">
        <f t="shared" si="387"/>
        <v>1.0614911381280212</v>
      </c>
      <c r="AP625" s="169"/>
      <c r="AQ625" s="170">
        <f t="shared" si="388"/>
        <v>0</v>
      </c>
      <c r="AR625" s="170">
        <f t="shared" si="353"/>
        <v>0</v>
      </c>
      <c r="AS625" s="7"/>
      <c r="AT625" s="4">
        <f t="shared" si="389"/>
        <v>1.0829354035447487</v>
      </c>
      <c r="AU625" s="4"/>
      <c r="AV625" s="5">
        <f t="shared" si="390"/>
        <v>0</v>
      </c>
      <c r="AW625" s="11">
        <f t="shared" si="352"/>
        <v>0</v>
      </c>
    </row>
    <row r="626" spans="5:49" x14ac:dyDescent="0.25">
      <c r="E626" s="3">
        <v>75.67</v>
      </c>
      <c r="F626" s="3">
        <v>70.62</v>
      </c>
      <c r="G626" s="13">
        <f t="shared" si="354"/>
        <v>-1.2269938650306678E-2</v>
      </c>
      <c r="H626" s="13">
        <f t="shared" si="355"/>
        <v>-1.8212150702071495E-2</v>
      </c>
      <c r="I626" s="4">
        <f t="shared" si="356"/>
        <v>1.0715094873973379</v>
      </c>
      <c r="J626" s="5">
        <f t="shared" si="357"/>
        <v>113</v>
      </c>
      <c r="K626" s="4">
        <f t="shared" si="358"/>
        <v>1.0103997400064997</v>
      </c>
      <c r="L626" s="4">
        <f t="shared" si="359"/>
        <v>1.0131865736704446</v>
      </c>
      <c r="M626" s="4">
        <f t="shared" si="360"/>
        <v>1.0144658753709199</v>
      </c>
      <c r="N626" s="4">
        <f t="shared" si="361"/>
        <v>1.0828940432261467</v>
      </c>
      <c r="O626" s="4">
        <f t="shared" si="362"/>
        <v>1.0841512890982856</v>
      </c>
      <c r="P626" s="4">
        <f t="shared" si="363"/>
        <v>1.0857984017944764</v>
      </c>
      <c r="Q626" s="4">
        <f t="shared" si="364"/>
        <v>1.0501364138587117</v>
      </c>
      <c r="R626" s="5">
        <f t="shared" si="367"/>
        <v>0</v>
      </c>
      <c r="S626" s="3" t="str">
        <f t="shared" si="368"/>
        <v/>
      </c>
      <c r="T626" s="3" t="str">
        <f t="shared" si="369"/>
        <v/>
      </c>
      <c r="U626" s="5">
        <f t="shared" si="370"/>
        <v>0</v>
      </c>
      <c r="V626" s="3" t="str">
        <f t="shared" si="371"/>
        <v/>
      </c>
      <c r="W626" s="3" t="str">
        <f t="shared" si="372"/>
        <v/>
      </c>
      <c r="X626" s="5">
        <f t="shared" si="365"/>
        <v>0</v>
      </c>
      <c r="Y626" s="3" t="str">
        <f t="shared" si="373"/>
        <v/>
      </c>
      <c r="Z626" s="3" t="str">
        <f t="shared" si="374"/>
        <v/>
      </c>
      <c r="AA626" s="5" t="str">
        <f t="shared" si="366"/>
        <v>No action</v>
      </c>
      <c r="AB626" s="5" t="str">
        <f t="shared" si="391"/>
        <v xml:space="preserve"> </v>
      </c>
      <c r="AC626" s="5">
        <f t="shared" si="375"/>
        <v>0</v>
      </c>
      <c r="AD626" s="3" t="str">
        <f t="shared" si="376"/>
        <v/>
      </c>
      <c r="AE626" s="3" t="str">
        <f t="shared" si="377"/>
        <v/>
      </c>
      <c r="AF626" s="11">
        <f t="shared" si="378"/>
        <v>0</v>
      </c>
      <c r="AG626" s="3" t="str">
        <f t="shared" si="379"/>
        <v/>
      </c>
      <c r="AH626" s="3" t="str">
        <f t="shared" si="380"/>
        <v/>
      </c>
      <c r="AI626" s="11">
        <f t="shared" si="381"/>
        <v>0</v>
      </c>
      <c r="AJ626" s="11" t="str">
        <f t="shared" si="382"/>
        <v/>
      </c>
      <c r="AK626" s="11" t="str">
        <f t="shared" si="383"/>
        <v/>
      </c>
      <c r="AL626" s="11">
        <f t="shared" si="384"/>
        <v>0</v>
      </c>
      <c r="AM626" s="11" t="str">
        <f t="shared" si="385"/>
        <v/>
      </c>
      <c r="AN626" s="11" t="str">
        <f t="shared" si="386"/>
        <v/>
      </c>
      <c r="AO626" s="4">
        <f t="shared" si="387"/>
        <v>1.0607943925233645</v>
      </c>
      <c r="AP626" s="169"/>
      <c r="AQ626" s="170">
        <f t="shared" si="388"/>
        <v>0</v>
      </c>
      <c r="AR626" s="170">
        <f t="shared" si="353"/>
        <v>0</v>
      </c>
      <c r="AS626" s="7"/>
      <c r="AT626" s="4">
        <f t="shared" si="389"/>
        <v>1.0822245822713112</v>
      </c>
      <c r="AU626" s="4"/>
      <c r="AV626" s="5">
        <f t="shared" si="390"/>
        <v>0</v>
      </c>
      <c r="AW626" s="11">
        <f t="shared" si="352"/>
        <v>0</v>
      </c>
    </row>
    <row r="627" spans="5:49" x14ac:dyDescent="0.25">
      <c r="E627" s="3">
        <v>76.61</v>
      </c>
      <c r="F627" s="3">
        <v>71.930000000000007</v>
      </c>
      <c r="G627" s="13">
        <f t="shared" si="354"/>
        <v>9.3544137022396612E-3</v>
      </c>
      <c r="H627" s="13">
        <f t="shared" si="355"/>
        <v>1.0394718359320265E-2</v>
      </c>
      <c r="I627" s="4">
        <f t="shared" si="356"/>
        <v>1.065063255943278</v>
      </c>
      <c r="J627" s="5">
        <f t="shared" si="357"/>
        <v>211</v>
      </c>
      <c r="K627" s="4">
        <f t="shared" si="358"/>
        <v>1.0103997400064997</v>
      </c>
      <c r="L627" s="4">
        <f t="shared" si="359"/>
        <v>1.0131865736704446</v>
      </c>
      <c r="M627" s="4">
        <f t="shared" si="360"/>
        <v>1.0144658753709199</v>
      </c>
      <c r="N627" s="4">
        <f t="shared" si="361"/>
        <v>1.0828940432261467</v>
      </c>
      <c r="O627" s="4">
        <f t="shared" si="362"/>
        <v>1.0841512890982856</v>
      </c>
      <c r="P627" s="4">
        <f t="shared" si="363"/>
        <v>1.0857984017944764</v>
      </c>
      <c r="Q627" s="4">
        <f t="shared" si="364"/>
        <v>1.0501364138587117</v>
      </c>
      <c r="R627" s="5">
        <f t="shared" si="367"/>
        <v>0</v>
      </c>
      <c r="S627" s="3" t="str">
        <f t="shared" si="368"/>
        <v/>
      </c>
      <c r="T627" s="3" t="str">
        <f t="shared" si="369"/>
        <v/>
      </c>
      <c r="U627" s="5">
        <f t="shared" si="370"/>
        <v>0</v>
      </c>
      <c r="V627" s="3" t="str">
        <f t="shared" si="371"/>
        <v/>
      </c>
      <c r="W627" s="3" t="str">
        <f t="shared" si="372"/>
        <v/>
      </c>
      <c r="X627" s="5">
        <f t="shared" si="365"/>
        <v>0</v>
      </c>
      <c r="Y627" s="3" t="str">
        <f t="shared" si="373"/>
        <v/>
      </c>
      <c r="Z627" s="3" t="str">
        <f t="shared" si="374"/>
        <v/>
      </c>
      <c r="AA627" s="5" t="str">
        <f t="shared" si="366"/>
        <v>No action</v>
      </c>
      <c r="AB627" s="5" t="str">
        <f t="shared" si="391"/>
        <v xml:space="preserve"> </v>
      </c>
      <c r="AC627" s="5">
        <f t="shared" si="375"/>
        <v>0</v>
      </c>
      <c r="AD627" s="3" t="str">
        <f t="shared" si="376"/>
        <v/>
      </c>
      <c r="AE627" s="3" t="str">
        <f t="shared" si="377"/>
        <v/>
      </c>
      <c r="AF627" s="11">
        <f t="shared" si="378"/>
        <v>0</v>
      </c>
      <c r="AG627" s="3" t="str">
        <f t="shared" si="379"/>
        <v/>
      </c>
      <c r="AH627" s="3" t="str">
        <f t="shared" si="380"/>
        <v/>
      </c>
      <c r="AI627" s="11">
        <f t="shared" si="381"/>
        <v>0</v>
      </c>
      <c r="AJ627" s="11" t="str">
        <f t="shared" si="382"/>
        <v/>
      </c>
      <c r="AK627" s="11" t="str">
        <f t="shared" si="383"/>
        <v/>
      </c>
      <c r="AL627" s="11">
        <f t="shared" si="384"/>
        <v>0</v>
      </c>
      <c r="AM627" s="11" t="str">
        <f t="shared" si="385"/>
        <v/>
      </c>
      <c r="AN627" s="11" t="str">
        <f t="shared" si="386"/>
        <v/>
      </c>
      <c r="AO627" s="4">
        <f t="shared" si="387"/>
        <v>1.0544126233838451</v>
      </c>
      <c r="AP627" s="169"/>
      <c r="AQ627" s="170">
        <f t="shared" si="388"/>
        <v>0</v>
      </c>
      <c r="AR627" s="170">
        <f t="shared" si="353"/>
        <v>0</v>
      </c>
      <c r="AS627" s="7"/>
      <c r="AT627" s="4">
        <f t="shared" si="389"/>
        <v>1.0757138885027109</v>
      </c>
      <c r="AU627" s="4"/>
      <c r="AV627" s="5">
        <f t="shared" si="390"/>
        <v>0</v>
      </c>
      <c r="AW627" s="11">
        <f t="shared" si="352"/>
        <v>0</v>
      </c>
    </row>
    <row r="628" spans="5:49" x14ac:dyDescent="0.25">
      <c r="E628" s="3">
        <v>75.900000000000006</v>
      </c>
      <c r="F628" s="3">
        <v>71.19</v>
      </c>
      <c r="G628" s="13">
        <f t="shared" si="354"/>
        <v>-1.581950207468874E-2</v>
      </c>
      <c r="H628" s="13">
        <f t="shared" si="355"/>
        <v>-1.8475113746036165E-2</v>
      </c>
      <c r="I628" s="4">
        <f t="shared" si="356"/>
        <v>1.0661609776654026</v>
      </c>
      <c r="J628" s="5">
        <f t="shared" si="357"/>
        <v>193</v>
      </c>
      <c r="K628" s="4">
        <f t="shared" si="358"/>
        <v>1.0103997400064997</v>
      </c>
      <c r="L628" s="4">
        <f t="shared" si="359"/>
        <v>1.0131865736704446</v>
      </c>
      <c r="M628" s="4">
        <f t="shared" si="360"/>
        <v>1.0144658753709199</v>
      </c>
      <c r="N628" s="4">
        <f t="shared" si="361"/>
        <v>1.0828940432261467</v>
      </c>
      <c r="O628" s="4">
        <f t="shared" si="362"/>
        <v>1.0841512890982856</v>
      </c>
      <c r="P628" s="4">
        <f t="shared" si="363"/>
        <v>1.0857984017944764</v>
      </c>
      <c r="Q628" s="4">
        <f t="shared" si="364"/>
        <v>1.0501364138587117</v>
      </c>
      <c r="R628" s="5">
        <f t="shared" si="367"/>
        <v>0</v>
      </c>
      <c r="S628" s="3" t="str">
        <f t="shared" si="368"/>
        <v/>
      </c>
      <c r="T628" s="3" t="str">
        <f t="shared" si="369"/>
        <v/>
      </c>
      <c r="U628" s="5">
        <f t="shared" si="370"/>
        <v>0</v>
      </c>
      <c r="V628" s="3" t="str">
        <f t="shared" si="371"/>
        <v/>
      </c>
      <c r="W628" s="3" t="str">
        <f t="shared" si="372"/>
        <v/>
      </c>
      <c r="X628" s="5">
        <f t="shared" si="365"/>
        <v>0</v>
      </c>
      <c r="Y628" s="3" t="str">
        <f t="shared" si="373"/>
        <v/>
      </c>
      <c r="Z628" s="3" t="str">
        <f t="shared" si="374"/>
        <v/>
      </c>
      <c r="AA628" s="5" t="str">
        <f t="shared" si="366"/>
        <v>No action</v>
      </c>
      <c r="AB628" s="5" t="str">
        <f t="shared" si="391"/>
        <v xml:space="preserve"> </v>
      </c>
      <c r="AC628" s="5">
        <f t="shared" si="375"/>
        <v>0</v>
      </c>
      <c r="AD628" s="3" t="str">
        <f t="shared" si="376"/>
        <v/>
      </c>
      <c r="AE628" s="3" t="str">
        <f t="shared" si="377"/>
        <v/>
      </c>
      <c r="AF628" s="11">
        <f t="shared" si="378"/>
        <v>0</v>
      </c>
      <c r="AG628" s="3" t="str">
        <f t="shared" si="379"/>
        <v/>
      </c>
      <c r="AH628" s="3" t="str">
        <f t="shared" si="380"/>
        <v/>
      </c>
      <c r="AI628" s="11">
        <f t="shared" si="381"/>
        <v>0</v>
      </c>
      <c r="AJ628" s="11" t="str">
        <f t="shared" si="382"/>
        <v/>
      </c>
      <c r="AK628" s="11" t="str">
        <f t="shared" si="383"/>
        <v/>
      </c>
      <c r="AL628" s="11">
        <f t="shared" si="384"/>
        <v>0</v>
      </c>
      <c r="AM628" s="11" t="str">
        <f t="shared" si="385"/>
        <v/>
      </c>
      <c r="AN628" s="11" t="str">
        <f t="shared" si="386"/>
        <v/>
      </c>
      <c r="AO628" s="4">
        <f t="shared" si="387"/>
        <v>1.0554993678887485</v>
      </c>
      <c r="AP628" s="169"/>
      <c r="AQ628" s="170">
        <f t="shared" si="388"/>
        <v>0</v>
      </c>
      <c r="AR628" s="170">
        <f t="shared" si="353"/>
        <v>0</v>
      </c>
      <c r="AS628" s="7"/>
      <c r="AT628" s="4">
        <f t="shared" si="389"/>
        <v>1.0768225874420567</v>
      </c>
      <c r="AU628" s="4"/>
      <c r="AV628" s="5">
        <f t="shared" si="390"/>
        <v>0</v>
      </c>
      <c r="AW628" s="11">
        <f t="shared" si="352"/>
        <v>0</v>
      </c>
    </row>
    <row r="629" spans="5:49" x14ac:dyDescent="0.25">
      <c r="E629" s="3">
        <v>77.12</v>
      </c>
      <c r="F629" s="3">
        <v>72.53</v>
      </c>
      <c r="G629" s="13">
        <f t="shared" si="354"/>
        <v>4.019422713784726E-2</v>
      </c>
      <c r="H629" s="13">
        <f t="shared" si="355"/>
        <v>4.3446986045173386E-2</v>
      </c>
      <c r="I629" s="4">
        <f t="shared" si="356"/>
        <v>1.0632841582793326</v>
      </c>
      <c r="J629" s="5">
        <f t="shared" si="357"/>
        <v>240</v>
      </c>
      <c r="K629" s="4">
        <f t="shared" si="358"/>
        <v>1.0103997400064997</v>
      </c>
      <c r="L629" s="4">
        <f t="shared" si="359"/>
        <v>1.0131865736704446</v>
      </c>
      <c r="M629" s="4">
        <f t="shared" si="360"/>
        <v>1.0144658753709199</v>
      </c>
      <c r="N629" s="4">
        <f t="shared" si="361"/>
        <v>1.0828940432261467</v>
      </c>
      <c r="O629" s="4">
        <f t="shared" si="362"/>
        <v>1.0841512890982856</v>
      </c>
      <c r="P629" s="4">
        <f t="shared" si="363"/>
        <v>1.0857984017944764</v>
      </c>
      <c r="Q629" s="4">
        <f t="shared" si="364"/>
        <v>1.0501364138587117</v>
      </c>
      <c r="R629" s="5">
        <f t="shared" si="367"/>
        <v>0</v>
      </c>
      <c r="S629" s="3" t="str">
        <f t="shared" si="368"/>
        <v/>
      </c>
      <c r="T629" s="3" t="str">
        <f t="shared" si="369"/>
        <v/>
      </c>
      <c r="U629" s="5">
        <f t="shared" si="370"/>
        <v>0</v>
      </c>
      <c r="V629" s="3" t="str">
        <f t="shared" si="371"/>
        <v/>
      </c>
      <c r="W629" s="3" t="str">
        <f t="shared" si="372"/>
        <v/>
      </c>
      <c r="X629" s="5">
        <f t="shared" si="365"/>
        <v>0</v>
      </c>
      <c r="Y629" s="3" t="str">
        <f t="shared" si="373"/>
        <v/>
      </c>
      <c r="Z629" s="3" t="str">
        <f t="shared" si="374"/>
        <v/>
      </c>
      <c r="AA629" s="5" t="str">
        <f t="shared" si="366"/>
        <v>No action</v>
      </c>
      <c r="AB629" s="5" t="str">
        <f t="shared" si="391"/>
        <v xml:space="preserve"> </v>
      </c>
      <c r="AC629" s="5">
        <f t="shared" si="375"/>
        <v>0</v>
      </c>
      <c r="AD629" s="3" t="str">
        <f t="shared" si="376"/>
        <v/>
      </c>
      <c r="AE629" s="3" t="str">
        <f t="shared" si="377"/>
        <v/>
      </c>
      <c r="AF629" s="11">
        <f t="shared" si="378"/>
        <v>0</v>
      </c>
      <c r="AG629" s="3" t="str">
        <f t="shared" si="379"/>
        <v/>
      </c>
      <c r="AH629" s="3" t="str">
        <f t="shared" si="380"/>
        <v/>
      </c>
      <c r="AI629" s="11">
        <f t="shared" si="381"/>
        <v>0</v>
      </c>
      <c r="AJ629" s="11" t="str">
        <f t="shared" si="382"/>
        <v/>
      </c>
      <c r="AK629" s="11" t="str">
        <f t="shared" si="383"/>
        <v/>
      </c>
      <c r="AL629" s="11">
        <f t="shared" si="384"/>
        <v>0</v>
      </c>
      <c r="AM629" s="11" t="str">
        <f t="shared" si="385"/>
        <v/>
      </c>
      <c r="AN629" s="11" t="str">
        <f t="shared" si="386"/>
        <v/>
      </c>
      <c r="AO629" s="4">
        <f t="shared" si="387"/>
        <v>1.0526513166965392</v>
      </c>
      <c r="AP629" s="169"/>
      <c r="AQ629" s="170">
        <f t="shared" si="388"/>
        <v>0</v>
      </c>
      <c r="AR629" s="170">
        <f t="shared" si="353"/>
        <v>0</v>
      </c>
      <c r="AS629" s="7"/>
      <c r="AT629" s="4">
        <f t="shared" si="389"/>
        <v>1.0739169998621261</v>
      </c>
      <c r="AU629" s="4"/>
      <c r="AV629" s="5">
        <f t="shared" si="390"/>
        <v>0</v>
      </c>
      <c r="AW629" s="11">
        <f t="shared" si="352"/>
        <v>0</v>
      </c>
    </row>
    <row r="630" spans="5:49" x14ac:dyDescent="0.25">
      <c r="E630" s="3">
        <v>74.14</v>
      </c>
      <c r="F630" s="3">
        <v>69.510000000000005</v>
      </c>
      <c r="G630" s="13">
        <f t="shared" si="354"/>
        <v>1.7565193892716824E-3</v>
      </c>
      <c r="H630" s="13">
        <f t="shared" si="355"/>
        <v>5.0607287449393468E-3</v>
      </c>
      <c r="I630" s="4">
        <f t="shared" si="356"/>
        <v>1.0666091209897857</v>
      </c>
      <c r="J630" s="5">
        <f t="shared" si="357"/>
        <v>186</v>
      </c>
      <c r="K630" s="4">
        <f t="shared" si="358"/>
        <v>1.0103997400064997</v>
      </c>
      <c r="L630" s="4">
        <f t="shared" si="359"/>
        <v>1.0131865736704446</v>
      </c>
      <c r="M630" s="4">
        <f t="shared" si="360"/>
        <v>1.0144658753709199</v>
      </c>
      <c r="N630" s="4">
        <f t="shared" si="361"/>
        <v>1.0828940432261467</v>
      </c>
      <c r="O630" s="4">
        <f t="shared" si="362"/>
        <v>1.0841512890982856</v>
      </c>
      <c r="P630" s="4">
        <f t="shared" si="363"/>
        <v>1.0857984017944764</v>
      </c>
      <c r="Q630" s="4">
        <f t="shared" si="364"/>
        <v>1.0501364138587117</v>
      </c>
      <c r="R630" s="5">
        <f t="shared" si="367"/>
        <v>0</v>
      </c>
      <c r="S630" s="3" t="str">
        <f t="shared" si="368"/>
        <v/>
      </c>
      <c r="T630" s="3" t="str">
        <f t="shared" si="369"/>
        <v/>
      </c>
      <c r="U630" s="5">
        <f t="shared" si="370"/>
        <v>0</v>
      </c>
      <c r="V630" s="3" t="str">
        <f t="shared" si="371"/>
        <v/>
      </c>
      <c r="W630" s="3" t="str">
        <f t="shared" si="372"/>
        <v/>
      </c>
      <c r="X630" s="5">
        <f t="shared" si="365"/>
        <v>0</v>
      </c>
      <c r="Y630" s="3" t="str">
        <f t="shared" si="373"/>
        <v/>
      </c>
      <c r="Z630" s="3" t="str">
        <f t="shared" si="374"/>
        <v/>
      </c>
      <c r="AA630" s="5" t="str">
        <f t="shared" si="366"/>
        <v>No action</v>
      </c>
      <c r="AB630" s="5" t="str">
        <f t="shared" si="391"/>
        <v xml:space="preserve"> </v>
      </c>
      <c r="AC630" s="5">
        <f t="shared" si="375"/>
        <v>0</v>
      </c>
      <c r="AD630" s="3" t="str">
        <f t="shared" si="376"/>
        <v/>
      </c>
      <c r="AE630" s="3" t="str">
        <f t="shared" si="377"/>
        <v/>
      </c>
      <c r="AF630" s="11">
        <f t="shared" si="378"/>
        <v>0</v>
      </c>
      <c r="AG630" s="3" t="str">
        <f t="shared" si="379"/>
        <v/>
      </c>
      <c r="AH630" s="3" t="str">
        <f t="shared" si="380"/>
        <v/>
      </c>
      <c r="AI630" s="11">
        <f t="shared" si="381"/>
        <v>0</v>
      </c>
      <c r="AJ630" s="11" t="str">
        <f t="shared" si="382"/>
        <v/>
      </c>
      <c r="AK630" s="11" t="str">
        <f t="shared" si="383"/>
        <v/>
      </c>
      <c r="AL630" s="11">
        <f t="shared" si="384"/>
        <v>0</v>
      </c>
      <c r="AM630" s="11" t="str">
        <f t="shared" si="385"/>
        <v/>
      </c>
      <c r="AN630" s="11" t="str">
        <f t="shared" si="386"/>
        <v/>
      </c>
      <c r="AO630" s="4">
        <f t="shared" si="387"/>
        <v>1.0559430297798877</v>
      </c>
      <c r="AP630" s="169"/>
      <c r="AQ630" s="170">
        <f t="shared" si="388"/>
        <v>0</v>
      </c>
      <c r="AR630" s="170">
        <f t="shared" si="353"/>
        <v>0</v>
      </c>
      <c r="AS630" s="7"/>
      <c r="AT630" s="4">
        <f t="shared" si="389"/>
        <v>1.0772752121996836</v>
      </c>
      <c r="AU630" s="4"/>
      <c r="AV630" s="5">
        <f t="shared" si="390"/>
        <v>0</v>
      </c>
      <c r="AW630" s="11">
        <f t="shared" si="352"/>
        <v>0</v>
      </c>
    </row>
    <row r="631" spans="5:49" x14ac:dyDescent="0.25">
      <c r="E631" s="3">
        <v>74.010000000000005</v>
      </c>
      <c r="F631" s="3">
        <v>69.16</v>
      </c>
      <c r="G631" s="13">
        <f t="shared" si="354"/>
        <v>-4.5729657027571147E-3</v>
      </c>
      <c r="H631" s="13">
        <f t="shared" si="355"/>
        <v>-3.0272452068618172E-3</v>
      </c>
      <c r="I631" s="4">
        <f t="shared" si="356"/>
        <v>1.0701272411798728</v>
      </c>
      <c r="J631" s="5">
        <f t="shared" si="357"/>
        <v>133</v>
      </c>
      <c r="K631" s="4">
        <f t="shared" si="358"/>
        <v>1.0103997400064997</v>
      </c>
      <c r="L631" s="4">
        <f t="shared" si="359"/>
        <v>1.0131865736704446</v>
      </c>
      <c r="M631" s="4">
        <f t="shared" si="360"/>
        <v>1.0144658753709199</v>
      </c>
      <c r="N631" s="4">
        <f t="shared" si="361"/>
        <v>1.0828940432261467</v>
      </c>
      <c r="O631" s="4">
        <f t="shared" si="362"/>
        <v>1.0841512890982856</v>
      </c>
      <c r="P631" s="4">
        <f t="shared" si="363"/>
        <v>1.0857984017944764</v>
      </c>
      <c r="Q631" s="4">
        <f t="shared" si="364"/>
        <v>1.0501364138587117</v>
      </c>
      <c r="R631" s="5">
        <f t="shared" si="367"/>
        <v>0</v>
      </c>
      <c r="S631" s="3" t="str">
        <f t="shared" si="368"/>
        <v/>
      </c>
      <c r="T631" s="3" t="str">
        <f t="shared" si="369"/>
        <v/>
      </c>
      <c r="U631" s="5">
        <f t="shared" si="370"/>
        <v>0</v>
      </c>
      <c r="V631" s="3" t="str">
        <f t="shared" si="371"/>
        <v/>
      </c>
      <c r="W631" s="3" t="str">
        <f t="shared" si="372"/>
        <v/>
      </c>
      <c r="X631" s="5">
        <f t="shared" si="365"/>
        <v>0</v>
      </c>
      <c r="Y631" s="3" t="str">
        <f t="shared" si="373"/>
        <v/>
      </c>
      <c r="Z631" s="3" t="str">
        <f t="shared" si="374"/>
        <v/>
      </c>
      <c r="AA631" s="5" t="str">
        <f t="shared" si="366"/>
        <v>No action</v>
      </c>
      <c r="AB631" s="5" t="str">
        <f t="shared" si="391"/>
        <v xml:space="preserve"> </v>
      </c>
      <c r="AC631" s="5">
        <f t="shared" si="375"/>
        <v>0</v>
      </c>
      <c r="AD631" s="3" t="str">
        <f t="shared" si="376"/>
        <v/>
      </c>
      <c r="AE631" s="3" t="str">
        <f t="shared" si="377"/>
        <v/>
      </c>
      <c r="AF631" s="11">
        <f t="shared" si="378"/>
        <v>0</v>
      </c>
      <c r="AG631" s="3" t="str">
        <f t="shared" si="379"/>
        <v/>
      </c>
      <c r="AH631" s="3" t="str">
        <f t="shared" si="380"/>
        <v/>
      </c>
      <c r="AI631" s="11">
        <f t="shared" si="381"/>
        <v>0</v>
      </c>
      <c r="AJ631" s="11" t="str">
        <f t="shared" si="382"/>
        <v/>
      </c>
      <c r="AK631" s="11" t="str">
        <f t="shared" si="383"/>
        <v/>
      </c>
      <c r="AL631" s="11">
        <f t="shared" si="384"/>
        <v>0</v>
      </c>
      <c r="AM631" s="11" t="str">
        <f t="shared" si="385"/>
        <v/>
      </c>
      <c r="AN631" s="11" t="str">
        <f t="shared" si="386"/>
        <v/>
      </c>
      <c r="AO631" s="4">
        <f t="shared" si="387"/>
        <v>1.059425968768074</v>
      </c>
      <c r="AP631" s="169"/>
      <c r="AQ631" s="170">
        <f t="shared" si="388"/>
        <v>0</v>
      </c>
      <c r="AR631" s="170">
        <f t="shared" si="353"/>
        <v>0</v>
      </c>
      <c r="AS631" s="7"/>
      <c r="AT631" s="4">
        <f t="shared" si="389"/>
        <v>1.0808285135916715</v>
      </c>
      <c r="AU631" s="4"/>
      <c r="AV631" s="5">
        <f t="shared" si="390"/>
        <v>0</v>
      </c>
      <c r="AW631" s="11">
        <f t="shared" si="352"/>
        <v>0</v>
      </c>
    </row>
    <row r="632" spans="5:49" x14ac:dyDescent="0.25">
      <c r="E632" s="3">
        <v>74.349999999999994</v>
      </c>
      <c r="F632" s="3">
        <v>69.37</v>
      </c>
      <c r="G632" s="13">
        <f t="shared" si="354"/>
        <v>2.5375810233071228E-2</v>
      </c>
      <c r="H632" s="13">
        <f t="shared" si="355"/>
        <v>2.4667651403249558E-2</v>
      </c>
      <c r="I632" s="4">
        <f t="shared" si="356"/>
        <v>1.0717889577627215</v>
      </c>
      <c r="J632" s="5">
        <f t="shared" si="357"/>
        <v>105</v>
      </c>
      <c r="K632" s="4">
        <f t="shared" si="358"/>
        <v>1.0103997400064997</v>
      </c>
      <c r="L632" s="4">
        <f t="shared" si="359"/>
        <v>1.0131865736704446</v>
      </c>
      <c r="M632" s="4">
        <f t="shared" si="360"/>
        <v>1.0144658753709199</v>
      </c>
      <c r="N632" s="4">
        <f t="shared" si="361"/>
        <v>1.0828940432261467</v>
      </c>
      <c r="O632" s="4">
        <f t="shared" si="362"/>
        <v>1.0841512890982856</v>
      </c>
      <c r="P632" s="4">
        <f t="shared" si="363"/>
        <v>1.0857984017944764</v>
      </c>
      <c r="Q632" s="4">
        <f t="shared" si="364"/>
        <v>1.0501364138587117</v>
      </c>
      <c r="R632" s="5">
        <f t="shared" si="367"/>
        <v>0</v>
      </c>
      <c r="S632" s="3" t="str">
        <f t="shared" si="368"/>
        <v/>
      </c>
      <c r="T632" s="3" t="str">
        <f t="shared" si="369"/>
        <v/>
      </c>
      <c r="U632" s="5">
        <f t="shared" si="370"/>
        <v>0</v>
      </c>
      <c r="V632" s="3" t="str">
        <f t="shared" si="371"/>
        <v/>
      </c>
      <c r="W632" s="3" t="str">
        <f t="shared" si="372"/>
        <v/>
      </c>
      <c r="X632" s="5">
        <f t="shared" si="365"/>
        <v>0</v>
      </c>
      <c r="Y632" s="3" t="str">
        <f t="shared" si="373"/>
        <v/>
      </c>
      <c r="Z632" s="3" t="str">
        <f t="shared" si="374"/>
        <v/>
      </c>
      <c r="AA632" s="5" t="str">
        <f t="shared" si="366"/>
        <v>No action</v>
      </c>
      <c r="AB632" s="5" t="str">
        <f t="shared" si="391"/>
        <v xml:space="preserve"> </v>
      </c>
      <c r="AC632" s="5">
        <f t="shared" si="375"/>
        <v>0</v>
      </c>
      <c r="AD632" s="3" t="str">
        <f t="shared" si="376"/>
        <v/>
      </c>
      <c r="AE632" s="3" t="str">
        <f t="shared" si="377"/>
        <v/>
      </c>
      <c r="AF632" s="11">
        <f t="shared" si="378"/>
        <v>0</v>
      </c>
      <c r="AG632" s="3" t="str">
        <f t="shared" si="379"/>
        <v/>
      </c>
      <c r="AH632" s="3" t="str">
        <f t="shared" si="380"/>
        <v/>
      </c>
      <c r="AI632" s="11">
        <f t="shared" si="381"/>
        <v>0</v>
      </c>
      <c r="AJ632" s="11" t="str">
        <f t="shared" si="382"/>
        <v/>
      </c>
      <c r="AK632" s="11" t="str">
        <f t="shared" si="383"/>
        <v/>
      </c>
      <c r="AL632" s="11">
        <f t="shared" si="384"/>
        <v>0</v>
      </c>
      <c r="AM632" s="11" t="str">
        <f t="shared" si="385"/>
        <v/>
      </c>
      <c r="AN632" s="11" t="str">
        <f t="shared" si="386"/>
        <v/>
      </c>
      <c r="AO632" s="4">
        <f t="shared" si="387"/>
        <v>1.0610710681850943</v>
      </c>
      <c r="AP632" s="169"/>
      <c r="AQ632" s="170">
        <f t="shared" si="388"/>
        <v>0</v>
      </c>
      <c r="AR632" s="170">
        <f t="shared" si="353"/>
        <v>0</v>
      </c>
      <c r="AS632" s="7"/>
      <c r="AT632" s="4">
        <f t="shared" si="389"/>
        <v>1.0825068473403487</v>
      </c>
      <c r="AU632" s="4"/>
      <c r="AV632" s="5">
        <f t="shared" si="390"/>
        <v>0</v>
      </c>
      <c r="AW632" s="11">
        <f t="shared" si="352"/>
        <v>0</v>
      </c>
    </row>
    <row r="633" spans="5:49" x14ac:dyDescent="0.25">
      <c r="E633" s="3">
        <v>72.510000000000005</v>
      </c>
      <c r="F633" s="3">
        <v>67.7</v>
      </c>
      <c r="G633" s="13">
        <f t="shared" si="354"/>
        <v>-2.3302801724137789E-2</v>
      </c>
      <c r="H633" s="13">
        <f t="shared" si="355"/>
        <v>-2.6739505462909707E-2</v>
      </c>
      <c r="I633" s="4">
        <f t="shared" si="356"/>
        <v>1.0710487444608567</v>
      </c>
      <c r="J633" s="5">
        <f t="shared" si="357"/>
        <v>118</v>
      </c>
      <c r="K633" s="4">
        <f t="shared" si="358"/>
        <v>1.0103997400064997</v>
      </c>
      <c r="L633" s="4">
        <f t="shared" si="359"/>
        <v>1.0131865736704446</v>
      </c>
      <c r="M633" s="4">
        <f t="shared" si="360"/>
        <v>1.0144658753709199</v>
      </c>
      <c r="N633" s="4">
        <f t="shared" si="361"/>
        <v>1.0828940432261467</v>
      </c>
      <c r="O633" s="4">
        <f t="shared" si="362"/>
        <v>1.0841512890982856</v>
      </c>
      <c r="P633" s="4">
        <f t="shared" si="363"/>
        <v>1.0857984017944764</v>
      </c>
      <c r="Q633" s="4">
        <f t="shared" si="364"/>
        <v>1.0501364138587117</v>
      </c>
      <c r="R633" s="5">
        <f t="shared" si="367"/>
        <v>0</v>
      </c>
      <c r="S633" s="3" t="str">
        <f t="shared" si="368"/>
        <v/>
      </c>
      <c r="T633" s="3" t="str">
        <f t="shared" si="369"/>
        <v/>
      </c>
      <c r="U633" s="5">
        <f t="shared" si="370"/>
        <v>0</v>
      </c>
      <c r="V633" s="3" t="str">
        <f t="shared" si="371"/>
        <v/>
      </c>
      <c r="W633" s="3" t="str">
        <f t="shared" si="372"/>
        <v/>
      </c>
      <c r="X633" s="5">
        <f t="shared" si="365"/>
        <v>0</v>
      </c>
      <c r="Y633" s="3" t="str">
        <f t="shared" si="373"/>
        <v/>
      </c>
      <c r="Z633" s="3" t="str">
        <f t="shared" si="374"/>
        <v/>
      </c>
      <c r="AA633" s="5" t="str">
        <f t="shared" si="366"/>
        <v>No action</v>
      </c>
      <c r="AB633" s="5" t="str">
        <f t="shared" si="391"/>
        <v xml:space="preserve"> </v>
      </c>
      <c r="AC633" s="5">
        <f t="shared" si="375"/>
        <v>0</v>
      </c>
      <c r="AD633" s="3" t="str">
        <f t="shared" si="376"/>
        <v/>
      </c>
      <c r="AE633" s="3" t="str">
        <f t="shared" si="377"/>
        <v/>
      </c>
      <c r="AF633" s="11">
        <f t="shared" si="378"/>
        <v>0</v>
      </c>
      <c r="AG633" s="3" t="str">
        <f t="shared" si="379"/>
        <v/>
      </c>
      <c r="AH633" s="3" t="str">
        <f t="shared" si="380"/>
        <v/>
      </c>
      <c r="AI633" s="11">
        <f t="shared" si="381"/>
        <v>0</v>
      </c>
      <c r="AJ633" s="11" t="str">
        <f t="shared" si="382"/>
        <v/>
      </c>
      <c r="AK633" s="11" t="str">
        <f t="shared" si="383"/>
        <v/>
      </c>
      <c r="AL633" s="11">
        <f t="shared" si="384"/>
        <v>0</v>
      </c>
      <c r="AM633" s="11" t="str">
        <f t="shared" si="385"/>
        <v/>
      </c>
      <c r="AN633" s="11" t="str">
        <f t="shared" si="386"/>
        <v/>
      </c>
      <c r="AO633" s="4">
        <f t="shared" si="387"/>
        <v>1.0603382570162481</v>
      </c>
      <c r="AP633" s="169"/>
      <c r="AQ633" s="170">
        <f t="shared" si="388"/>
        <v>0</v>
      </c>
      <c r="AR633" s="170">
        <f t="shared" si="353"/>
        <v>0</v>
      </c>
      <c r="AS633" s="7"/>
      <c r="AT633" s="4">
        <f t="shared" si="389"/>
        <v>1.0817592319054654</v>
      </c>
      <c r="AU633" s="4"/>
      <c r="AV633" s="5">
        <f t="shared" si="390"/>
        <v>0</v>
      </c>
      <c r="AW633" s="11">
        <f t="shared" si="352"/>
        <v>0</v>
      </c>
    </row>
    <row r="634" spans="5:49" x14ac:dyDescent="0.25">
      <c r="E634" s="3">
        <v>74.239999999999995</v>
      </c>
      <c r="F634" s="3">
        <v>69.56</v>
      </c>
      <c r="G634" s="13">
        <f t="shared" si="354"/>
        <v>-3.6236746745405002E-3</v>
      </c>
      <c r="H634" s="13">
        <f t="shared" si="355"/>
        <v>-4.294302891497237E-3</v>
      </c>
      <c r="I634" s="4">
        <f t="shared" si="356"/>
        <v>1.0672800460034502</v>
      </c>
      <c r="J634" s="5">
        <f t="shared" si="357"/>
        <v>172</v>
      </c>
      <c r="K634" s="4">
        <f t="shared" si="358"/>
        <v>1.0103997400064997</v>
      </c>
      <c r="L634" s="4">
        <f t="shared" si="359"/>
        <v>1.0131865736704446</v>
      </c>
      <c r="M634" s="4">
        <f t="shared" si="360"/>
        <v>1.0144658753709199</v>
      </c>
      <c r="N634" s="4">
        <f t="shared" si="361"/>
        <v>1.0828940432261467</v>
      </c>
      <c r="O634" s="4">
        <f t="shared" si="362"/>
        <v>1.0841512890982856</v>
      </c>
      <c r="P634" s="4">
        <f t="shared" si="363"/>
        <v>1.0857984017944764</v>
      </c>
      <c r="Q634" s="4">
        <f t="shared" si="364"/>
        <v>1.0501364138587117</v>
      </c>
      <c r="R634" s="5">
        <f t="shared" si="367"/>
        <v>0</v>
      </c>
      <c r="S634" s="3" t="str">
        <f t="shared" si="368"/>
        <v/>
      </c>
      <c r="T634" s="3" t="str">
        <f t="shared" si="369"/>
        <v/>
      </c>
      <c r="U634" s="5">
        <f t="shared" si="370"/>
        <v>0</v>
      </c>
      <c r="V634" s="3" t="str">
        <f t="shared" si="371"/>
        <v/>
      </c>
      <c r="W634" s="3" t="str">
        <f t="shared" si="372"/>
        <v/>
      </c>
      <c r="X634" s="5">
        <f t="shared" si="365"/>
        <v>0</v>
      </c>
      <c r="Y634" s="3" t="str">
        <f t="shared" si="373"/>
        <v/>
      </c>
      <c r="Z634" s="3" t="str">
        <f t="shared" si="374"/>
        <v/>
      </c>
      <c r="AA634" s="5" t="str">
        <f t="shared" si="366"/>
        <v>No action</v>
      </c>
      <c r="AB634" s="5" t="str">
        <f t="shared" si="391"/>
        <v xml:space="preserve"> </v>
      </c>
      <c r="AC634" s="5">
        <f t="shared" si="375"/>
        <v>0</v>
      </c>
      <c r="AD634" s="3" t="str">
        <f t="shared" si="376"/>
        <v/>
      </c>
      <c r="AE634" s="3" t="str">
        <f t="shared" si="377"/>
        <v/>
      </c>
      <c r="AF634" s="11">
        <f t="shared" si="378"/>
        <v>0</v>
      </c>
      <c r="AG634" s="3" t="str">
        <f t="shared" si="379"/>
        <v/>
      </c>
      <c r="AH634" s="3" t="str">
        <f t="shared" si="380"/>
        <v/>
      </c>
      <c r="AI634" s="11">
        <f t="shared" si="381"/>
        <v>0</v>
      </c>
      <c r="AJ634" s="11" t="str">
        <f t="shared" si="382"/>
        <v/>
      </c>
      <c r="AK634" s="11" t="str">
        <f t="shared" si="383"/>
        <v/>
      </c>
      <c r="AL634" s="11">
        <f t="shared" si="384"/>
        <v>0</v>
      </c>
      <c r="AM634" s="11" t="str">
        <f t="shared" si="385"/>
        <v/>
      </c>
      <c r="AN634" s="11" t="str">
        <f t="shared" si="386"/>
        <v/>
      </c>
      <c r="AO634" s="4">
        <f t="shared" si="387"/>
        <v>1.0566072455434157</v>
      </c>
      <c r="AP634" s="169"/>
      <c r="AQ634" s="170">
        <f t="shared" si="388"/>
        <v>0</v>
      </c>
      <c r="AR634" s="170">
        <f t="shared" si="353"/>
        <v>0</v>
      </c>
      <c r="AS634" s="7"/>
      <c r="AT634" s="4">
        <f t="shared" si="389"/>
        <v>1.0779528464634847</v>
      </c>
      <c r="AU634" s="4"/>
      <c r="AV634" s="5">
        <f t="shared" si="390"/>
        <v>0</v>
      </c>
      <c r="AW634" s="11">
        <f t="shared" ref="AW634:AW697" si="392">IF(AND(I635 &lt; AU634, I634 &gt;=AU634), 1, IF(AND(I635 &gt;= AU634, I634 &lt; AU634), 1, 0))</f>
        <v>0</v>
      </c>
    </row>
    <row r="635" spans="5:49" x14ac:dyDescent="0.25">
      <c r="E635" s="3">
        <v>74.510000000000005</v>
      </c>
      <c r="F635" s="3">
        <v>69.86</v>
      </c>
      <c r="G635" s="13">
        <f t="shared" si="354"/>
        <v>-1.1934756663572355E-2</v>
      </c>
      <c r="H635" s="13">
        <f t="shared" si="355"/>
        <v>-1.104190260475657E-2</v>
      </c>
      <c r="I635" s="4">
        <f t="shared" si="356"/>
        <v>1.066561694818208</v>
      </c>
      <c r="J635" s="5">
        <f t="shared" si="357"/>
        <v>187</v>
      </c>
      <c r="K635" s="4">
        <f t="shared" si="358"/>
        <v>1.0103997400064997</v>
      </c>
      <c r="L635" s="4">
        <f t="shared" si="359"/>
        <v>1.0131865736704446</v>
      </c>
      <c r="M635" s="4">
        <f t="shared" si="360"/>
        <v>1.0144658753709199</v>
      </c>
      <c r="N635" s="4">
        <f t="shared" si="361"/>
        <v>1.0828940432261467</v>
      </c>
      <c r="O635" s="4">
        <f t="shared" si="362"/>
        <v>1.0841512890982856</v>
      </c>
      <c r="P635" s="4">
        <f t="shared" si="363"/>
        <v>1.0857984017944764</v>
      </c>
      <c r="Q635" s="4">
        <f t="shared" si="364"/>
        <v>1.0501364138587117</v>
      </c>
      <c r="R635" s="5">
        <f t="shared" si="367"/>
        <v>0</v>
      </c>
      <c r="S635" s="3" t="str">
        <f t="shared" si="368"/>
        <v/>
      </c>
      <c r="T635" s="3" t="str">
        <f t="shared" si="369"/>
        <v/>
      </c>
      <c r="U635" s="5">
        <f t="shared" si="370"/>
        <v>0</v>
      </c>
      <c r="V635" s="3" t="str">
        <f t="shared" si="371"/>
        <v/>
      </c>
      <c r="W635" s="3" t="str">
        <f t="shared" si="372"/>
        <v/>
      </c>
      <c r="X635" s="5">
        <f t="shared" si="365"/>
        <v>0</v>
      </c>
      <c r="Y635" s="3" t="str">
        <f t="shared" si="373"/>
        <v/>
      </c>
      <c r="Z635" s="3" t="str">
        <f t="shared" si="374"/>
        <v/>
      </c>
      <c r="AA635" s="5" t="str">
        <f t="shared" si="366"/>
        <v>No action</v>
      </c>
      <c r="AB635" s="5" t="str">
        <f t="shared" si="391"/>
        <v xml:space="preserve"> </v>
      </c>
      <c r="AC635" s="5">
        <f t="shared" si="375"/>
        <v>0</v>
      </c>
      <c r="AD635" s="3" t="str">
        <f t="shared" si="376"/>
        <v/>
      </c>
      <c r="AE635" s="3" t="str">
        <f t="shared" si="377"/>
        <v/>
      </c>
      <c r="AF635" s="11">
        <f t="shared" si="378"/>
        <v>0</v>
      </c>
      <c r="AG635" s="3" t="str">
        <f t="shared" si="379"/>
        <v/>
      </c>
      <c r="AH635" s="3" t="str">
        <f t="shared" si="380"/>
        <v/>
      </c>
      <c r="AI635" s="11">
        <f t="shared" si="381"/>
        <v>0</v>
      </c>
      <c r="AJ635" s="11" t="str">
        <f t="shared" si="382"/>
        <v/>
      </c>
      <c r="AK635" s="11" t="str">
        <f t="shared" si="383"/>
        <v/>
      </c>
      <c r="AL635" s="11">
        <f t="shared" si="384"/>
        <v>0</v>
      </c>
      <c r="AM635" s="11" t="str">
        <f t="shared" si="385"/>
        <v/>
      </c>
      <c r="AN635" s="11" t="str">
        <f t="shared" si="386"/>
        <v/>
      </c>
      <c r="AO635" s="4">
        <f t="shared" si="387"/>
        <v>1.0558960778700259</v>
      </c>
      <c r="AP635" s="169"/>
      <c r="AQ635" s="170">
        <f t="shared" si="388"/>
        <v>0</v>
      </c>
      <c r="AR635" s="170">
        <f t="shared" si="353"/>
        <v>0</v>
      </c>
      <c r="AS635" s="7"/>
      <c r="AT635" s="4">
        <f t="shared" si="389"/>
        <v>1.07722731176639</v>
      </c>
      <c r="AU635" s="4"/>
      <c r="AV635" s="5">
        <f t="shared" si="390"/>
        <v>0</v>
      </c>
      <c r="AW635" s="11">
        <f t="shared" si="392"/>
        <v>0</v>
      </c>
    </row>
    <row r="636" spans="5:49" x14ac:dyDescent="0.25">
      <c r="E636" s="3">
        <v>75.41</v>
      </c>
      <c r="F636" s="3">
        <v>70.64</v>
      </c>
      <c r="G636" s="13">
        <f t="shared" si="354"/>
        <v>1.0180843938379036E-2</v>
      </c>
      <c r="H636" s="13">
        <f t="shared" si="355"/>
        <v>1.2179395328843601E-2</v>
      </c>
      <c r="I636" s="4">
        <f t="shared" si="356"/>
        <v>1.0675254813137032</v>
      </c>
      <c r="J636" s="5">
        <f t="shared" si="357"/>
        <v>164</v>
      </c>
      <c r="K636" s="4">
        <f t="shared" si="358"/>
        <v>1.0103997400064997</v>
      </c>
      <c r="L636" s="4">
        <f t="shared" si="359"/>
        <v>1.0131865736704446</v>
      </c>
      <c r="M636" s="4">
        <f t="shared" si="360"/>
        <v>1.0144658753709199</v>
      </c>
      <c r="N636" s="4">
        <f t="shared" si="361"/>
        <v>1.0828940432261467</v>
      </c>
      <c r="O636" s="4">
        <f t="shared" si="362"/>
        <v>1.0841512890982856</v>
      </c>
      <c r="P636" s="4">
        <f t="shared" si="363"/>
        <v>1.0857984017944764</v>
      </c>
      <c r="Q636" s="4">
        <f t="shared" si="364"/>
        <v>1.0501364138587117</v>
      </c>
      <c r="R636" s="5">
        <f t="shared" si="367"/>
        <v>0</v>
      </c>
      <c r="S636" s="3" t="str">
        <f t="shared" si="368"/>
        <v/>
      </c>
      <c r="T636" s="3" t="str">
        <f t="shared" si="369"/>
        <v/>
      </c>
      <c r="U636" s="5">
        <f t="shared" si="370"/>
        <v>0</v>
      </c>
      <c r="V636" s="3" t="str">
        <f t="shared" si="371"/>
        <v/>
      </c>
      <c r="W636" s="3" t="str">
        <f t="shared" si="372"/>
        <v/>
      </c>
      <c r="X636" s="5">
        <f t="shared" si="365"/>
        <v>0</v>
      </c>
      <c r="Y636" s="3" t="str">
        <f t="shared" si="373"/>
        <v/>
      </c>
      <c r="Z636" s="3" t="str">
        <f t="shared" si="374"/>
        <v/>
      </c>
      <c r="AA636" s="5" t="str">
        <f t="shared" si="366"/>
        <v>No action</v>
      </c>
      <c r="AB636" s="5" t="str">
        <f t="shared" si="391"/>
        <v xml:space="preserve"> </v>
      </c>
      <c r="AC636" s="5">
        <f t="shared" si="375"/>
        <v>0</v>
      </c>
      <c r="AD636" s="3" t="str">
        <f t="shared" si="376"/>
        <v/>
      </c>
      <c r="AE636" s="3" t="str">
        <f t="shared" si="377"/>
        <v/>
      </c>
      <c r="AF636" s="11">
        <f t="shared" si="378"/>
        <v>0</v>
      </c>
      <c r="AG636" s="3" t="str">
        <f t="shared" si="379"/>
        <v/>
      </c>
      <c r="AH636" s="3" t="str">
        <f t="shared" si="380"/>
        <v/>
      </c>
      <c r="AI636" s="11">
        <f t="shared" si="381"/>
        <v>0</v>
      </c>
      <c r="AJ636" s="11" t="str">
        <f t="shared" si="382"/>
        <v/>
      </c>
      <c r="AK636" s="11" t="str">
        <f t="shared" si="383"/>
        <v/>
      </c>
      <c r="AL636" s="11">
        <f t="shared" si="384"/>
        <v>0</v>
      </c>
      <c r="AM636" s="11" t="str">
        <f t="shared" si="385"/>
        <v/>
      </c>
      <c r="AN636" s="11" t="str">
        <f t="shared" si="386"/>
        <v/>
      </c>
      <c r="AO636" s="4">
        <f t="shared" si="387"/>
        <v>1.0568502265005661</v>
      </c>
      <c r="AP636" s="169"/>
      <c r="AQ636" s="170">
        <f t="shared" si="388"/>
        <v>0</v>
      </c>
      <c r="AR636" s="170">
        <f t="shared" si="353"/>
        <v>0</v>
      </c>
      <c r="AS636" s="7"/>
      <c r="AT636" s="4">
        <f t="shared" si="389"/>
        <v>1.0782007361268402</v>
      </c>
      <c r="AU636" s="4"/>
      <c r="AV636" s="5">
        <f t="shared" si="390"/>
        <v>0</v>
      </c>
      <c r="AW636" s="11">
        <f t="shared" si="392"/>
        <v>0</v>
      </c>
    </row>
    <row r="637" spans="5:49" x14ac:dyDescent="0.25">
      <c r="E637" s="3">
        <v>74.650000000000006</v>
      </c>
      <c r="F637" s="3">
        <v>69.790000000000006</v>
      </c>
      <c r="G637" s="13">
        <f t="shared" si="354"/>
        <v>-2.6092628832354858E-2</v>
      </c>
      <c r="H637" s="13">
        <f t="shared" si="355"/>
        <v>-2.7859033291544821E-2</v>
      </c>
      <c r="I637" s="4">
        <f t="shared" si="356"/>
        <v>1.0696374838802121</v>
      </c>
      <c r="J637" s="5">
        <f t="shared" si="357"/>
        <v>142</v>
      </c>
      <c r="K637" s="4">
        <f t="shared" si="358"/>
        <v>1.0103997400064997</v>
      </c>
      <c r="L637" s="4">
        <f t="shared" si="359"/>
        <v>1.0131865736704446</v>
      </c>
      <c r="M637" s="4">
        <f t="shared" si="360"/>
        <v>1.0144658753709199</v>
      </c>
      <c r="N637" s="4">
        <f t="shared" si="361"/>
        <v>1.0828940432261467</v>
      </c>
      <c r="O637" s="4">
        <f t="shared" si="362"/>
        <v>1.0841512890982856</v>
      </c>
      <c r="P637" s="4">
        <f t="shared" si="363"/>
        <v>1.0857984017944764</v>
      </c>
      <c r="Q637" s="4">
        <f t="shared" si="364"/>
        <v>1.0501364138587117</v>
      </c>
      <c r="R637" s="5">
        <f t="shared" si="367"/>
        <v>0</v>
      </c>
      <c r="S637" s="3" t="str">
        <f t="shared" si="368"/>
        <v/>
      </c>
      <c r="T637" s="3" t="str">
        <f t="shared" si="369"/>
        <v/>
      </c>
      <c r="U637" s="5">
        <f t="shared" si="370"/>
        <v>0</v>
      </c>
      <c r="V637" s="3" t="str">
        <f t="shared" si="371"/>
        <v/>
      </c>
      <c r="W637" s="3" t="str">
        <f t="shared" si="372"/>
        <v/>
      </c>
      <c r="X637" s="5">
        <f t="shared" si="365"/>
        <v>0</v>
      </c>
      <c r="Y637" s="3" t="str">
        <f t="shared" si="373"/>
        <v/>
      </c>
      <c r="Z637" s="3" t="str">
        <f t="shared" si="374"/>
        <v/>
      </c>
      <c r="AA637" s="5" t="str">
        <f t="shared" si="366"/>
        <v>No action</v>
      </c>
      <c r="AB637" s="5" t="str">
        <f t="shared" si="391"/>
        <v xml:space="preserve"> </v>
      </c>
      <c r="AC637" s="5">
        <f t="shared" si="375"/>
        <v>0</v>
      </c>
      <c r="AD637" s="3" t="str">
        <f t="shared" si="376"/>
        <v/>
      </c>
      <c r="AE637" s="3" t="str">
        <f t="shared" si="377"/>
        <v/>
      </c>
      <c r="AF637" s="11">
        <f t="shared" si="378"/>
        <v>0</v>
      </c>
      <c r="AG637" s="3" t="str">
        <f t="shared" si="379"/>
        <v/>
      </c>
      <c r="AH637" s="3" t="str">
        <f t="shared" si="380"/>
        <v/>
      </c>
      <c r="AI637" s="11">
        <f t="shared" si="381"/>
        <v>0</v>
      </c>
      <c r="AJ637" s="11" t="str">
        <f t="shared" si="382"/>
        <v/>
      </c>
      <c r="AK637" s="11" t="str">
        <f t="shared" si="383"/>
        <v/>
      </c>
      <c r="AL637" s="11">
        <f t="shared" si="384"/>
        <v>0</v>
      </c>
      <c r="AM637" s="11" t="str">
        <f t="shared" si="385"/>
        <v/>
      </c>
      <c r="AN637" s="11" t="str">
        <f t="shared" si="386"/>
        <v/>
      </c>
      <c r="AO637" s="4">
        <f t="shared" si="387"/>
        <v>1.05894110904141</v>
      </c>
      <c r="AP637" s="169"/>
      <c r="AQ637" s="170">
        <f t="shared" si="388"/>
        <v>0</v>
      </c>
      <c r="AR637" s="170">
        <f t="shared" si="353"/>
        <v>0</v>
      </c>
      <c r="AS637" s="7"/>
      <c r="AT637" s="4">
        <f t="shared" si="389"/>
        <v>1.0803338587190141</v>
      </c>
      <c r="AU637" s="4"/>
      <c r="AV637" s="5">
        <f t="shared" si="390"/>
        <v>0</v>
      </c>
      <c r="AW637" s="11">
        <f t="shared" si="392"/>
        <v>0</v>
      </c>
    </row>
    <row r="638" spans="5:49" x14ac:dyDescent="0.25">
      <c r="E638" s="3">
        <v>76.650000000000006</v>
      </c>
      <c r="F638" s="3">
        <v>71.790000000000006</v>
      </c>
      <c r="G638" s="13">
        <f t="shared" si="354"/>
        <v>1.6989022477784665E-3</v>
      </c>
      <c r="H638" s="13">
        <f t="shared" si="355"/>
        <v>-1.3927576601657776E-4</v>
      </c>
      <c r="I638" s="4">
        <f t="shared" si="356"/>
        <v>1.0676974508984538</v>
      </c>
      <c r="J638" s="5">
        <f t="shared" si="357"/>
        <v>162</v>
      </c>
      <c r="K638" s="4">
        <f t="shared" si="358"/>
        <v>1.0103997400064997</v>
      </c>
      <c r="L638" s="4">
        <f t="shared" si="359"/>
        <v>1.0131865736704446</v>
      </c>
      <c r="M638" s="4">
        <f t="shared" si="360"/>
        <v>1.0144658753709199</v>
      </c>
      <c r="N638" s="4">
        <f t="shared" si="361"/>
        <v>1.0828940432261467</v>
      </c>
      <c r="O638" s="4">
        <f t="shared" si="362"/>
        <v>1.0841512890982856</v>
      </c>
      <c r="P638" s="4">
        <f t="shared" si="363"/>
        <v>1.0857984017944764</v>
      </c>
      <c r="Q638" s="4">
        <f t="shared" si="364"/>
        <v>1.0501364138587117</v>
      </c>
      <c r="R638" s="5">
        <f t="shared" si="367"/>
        <v>0</v>
      </c>
      <c r="S638" s="3" t="str">
        <f t="shared" si="368"/>
        <v/>
      </c>
      <c r="T638" s="3" t="str">
        <f t="shared" si="369"/>
        <v/>
      </c>
      <c r="U638" s="5">
        <f t="shared" si="370"/>
        <v>0</v>
      </c>
      <c r="V638" s="3" t="str">
        <f t="shared" si="371"/>
        <v/>
      </c>
      <c r="W638" s="3" t="str">
        <f t="shared" si="372"/>
        <v/>
      </c>
      <c r="X638" s="5">
        <f t="shared" si="365"/>
        <v>0</v>
      </c>
      <c r="Y638" s="3" t="str">
        <f t="shared" si="373"/>
        <v/>
      </c>
      <c r="Z638" s="3" t="str">
        <f t="shared" si="374"/>
        <v/>
      </c>
      <c r="AA638" s="5" t="str">
        <f t="shared" si="366"/>
        <v>No action</v>
      </c>
      <c r="AB638" s="5" t="str">
        <f t="shared" si="391"/>
        <v xml:space="preserve"> </v>
      </c>
      <c r="AC638" s="5">
        <f t="shared" si="375"/>
        <v>0</v>
      </c>
      <c r="AD638" s="3" t="str">
        <f t="shared" si="376"/>
        <v/>
      </c>
      <c r="AE638" s="3" t="str">
        <f t="shared" si="377"/>
        <v/>
      </c>
      <c r="AF638" s="11">
        <f t="shared" si="378"/>
        <v>0</v>
      </c>
      <c r="AG638" s="3" t="str">
        <f t="shared" si="379"/>
        <v/>
      </c>
      <c r="AH638" s="3" t="str">
        <f t="shared" si="380"/>
        <v/>
      </c>
      <c r="AI638" s="11">
        <f t="shared" si="381"/>
        <v>0</v>
      </c>
      <c r="AJ638" s="11" t="str">
        <f t="shared" si="382"/>
        <v/>
      </c>
      <c r="AK638" s="11" t="str">
        <f t="shared" si="383"/>
        <v/>
      </c>
      <c r="AL638" s="11">
        <f t="shared" si="384"/>
        <v>0</v>
      </c>
      <c r="AM638" s="11" t="str">
        <f t="shared" si="385"/>
        <v/>
      </c>
      <c r="AN638" s="11" t="str">
        <f t="shared" si="386"/>
        <v/>
      </c>
      <c r="AO638" s="4">
        <f t="shared" si="387"/>
        <v>1.0570204763894693</v>
      </c>
      <c r="AP638" s="169"/>
      <c r="AQ638" s="170">
        <f t="shared" si="388"/>
        <v>0</v>
      </c>
      <c r="AR638" s="170">
        <f t="shared" si="353"/>
        <v>0</v>
      </c>
      <c r="AS638" s="7"/>
      <c r="AT638" s="4">
        <f t="shared" si="389"/>
        <v>1.0783744254074383</v>
      </c>
      <c r="AU638" s="4"/>
      <c r="AV638" s="5">
        <f t="shared" si="390"/>
        <v>0</v>
      </c>
      <c r="AW638" s="11">
        <f t="shared" si="392"/>
        <v>0</v>
      </c>
    </row>
    <row r="639" spans="5:49" x14ac:dyDescent="0.25">
      <c r="E639" s="3">
        <v>76.52</v>
      </c>
      <c r="F639" s="3">
        <v>71.8</v>
      </c>
      <c r="G639" s="13">
        <f t="shared" si="354"/>
        <v>-2.4850261246336269E-2</v>
      </c>
      <c r="H639" s="13">
        <f t="shared" si="355"/>
        <v>-2.7890603845112438E-2</v>
      </c>
      <c r="I639" s="4">
        <f t="shared" si="356"/>
        <v>1.0657381615598887</v>
      </c>
      <c r="J639" s="5">
        <f t="shared" si="357"/>
        <v>202</v>
      </c>
      <c r="K639" s="4">
        <f t="shared" si="358"/>
        <v>1.0103997400064997</v>
      </c>
      <c r="L639" s="4">
        <f t="shared" si="359"/>
        <v>1.0131865736704446</v>
      </c>
      <c r="M639" s="4">
        <f t="shared" si="360"/>
        <v>1.0144658753709199</v>
      </c>
      <c r="N639" s="4">
        <f t="shared" si="361"/>
        <v>1.0828940432261467</v>
      </c>
      <c r="O639" s="4">
        <f t="shared" si="362"/>
        <v>1.0841512890982856</v>
      </c>
      <c r="P639" s="4">
        <f t="shared" si="363"/>
        <v>1.0857984017944764</v>
      </c>
      <c r="Q639" s="4">
        <f t="shared" si="364"/>
        <v>1.0501364138587117</v>
      </c>
      <c r="R639" s="5">
        <f t="shared" si="367"/>
        <v>0</v>
      </c>
      <c r="S639" s="3" t="str">
        <f t="shared" si="368"/>
        <v/>
      </c>
      <c r="T639" s="3" t="str">
        <f t="shared" si="369"/>
        <v/>
      </c>
      <c r="U639" s="5">
        <f t="shared" si="370"/>
        <v>0</v>
      </c>
      <c r="V639" s="3" t="str">
        <f t="shared" si="371"/>
        <v/>
      </c>
      <c r="W639" s="3" t="str">
        <f t="shared" si="372"/>
        <v/>
      </c>
      <c r="X639" s="5">
        <f t="shared" si="365"/>
        <v>0</v>
      </c>
      <c r="Y639" s="3" t="str">
        <f t="shared" si="373"/>
        <v/>
      </c>
      <c r="Z639" s="3" t="str">
        <f t="shared" si="374"/>
        <v/>
      </c>
      <c r="AA639" s="5" t="str">
        <f t="shared" si="366"/>
        <v>No action</v>
      </c>
      <c r="AB639" s="5" t="str">
        <f t="shared" si="391"/>
        <v xml:space="preserve"> </v>
      </c>
      <c r="AC639" s="5">
        <f t="shared" si="375"/>
        <v>0</v>
      </c>
      <c r="AD639" s="3" t="str">
        <f t="shared" si="376"/>
        <v/>
      </c>
      <c r="AE639" s="3" t="str">
        <f t="shared" si="377"/>
        <v/>
      </c>
      <c r="AF639" s="11">
        <f t="shared" si="378"/>
        <v>0</v>
      </c>
      <c r="AG639" s="3" t="str">
        <f t="shared" si="379"/>
        <v/>
      </c>
      <c r="AH639" s="3" t="str">
        <f t="shared" si="380"/>
        <v/>
      </c>
      <c r="AI639" s="11">
        <f t="shared" si="381"/>
        <v>0</v>
      </c>
      <c r="AJ639" s="11" t="str">
        <f t="shared" si="382"/>
        <v/>
      </c>
      <c r="AK639" s="11" t="str">
        <f t="shared" si="383"/>
        <v/>
      </c>
      <c r="AL639" s="11">
        <f t="shared" si="384"/>
        <v>0</v>
      </c>
      <c r="AM639" s="11" t="str">
        <f t="shared" si="385"/>
        <v/>
      </c>
      <c r="AN639" s="11" t="str">
        <f t="shared" si="386"/>
        <v/>
      </c>
      <c r="AO639" s="4">
        <f t="shared" si="387"/>
        <v>1.0550807799442898</v>
      </c>
      <c r="AP639" s="169"/>
      <c r="AQ639" s="170">
        <f t="shared" si="388"/>
        <v>0</v>
      </c>
      <c r="AR639" s="170">
        <f t="shared" si="353"/>
        <v>0</v>
      </c>
      <c r="AS639" s="7"/>
      <c r="AT639" s="4">
        <f t="shared" si="389"/>
        <v>1.0763955431754875</v>
      </c>
      <c r="AU639" s="4"/>
      <c r="AV639" s="5">
        <f t="shared" si="390"/>
        <v>0</v>
      </c>
      <c r="AW639" s="11">
        <f t="shared" si="392"/>
        <v>0</v>
      </c>
    </row>
    <row r="640" spans="5:49" x14ac:dyDescent="0.25">
      <c r="E640" s="3">
        <v>78.47</v>
      </c>
      <c r="F640" s="3">
        <v>73.86</v>
      </c>
      <c r="G640" s="13">
        <f t="shared" si="354"/>
        <v>1.0039902175312143E-2</v>
      </c>
      <c r="H640" s="13">
        <f t="shared" si="355"/>
        <v>1.1919441019317745E-2</v>
      </c>
      <c r="I640" s="4">
        <f t="shared" si="356"/>
        <v>1.0624153804494991</v>
      </c>
      <c r="J640" s="5">
        <f t="shared" si="357"/>
        <v>247</v>
      </c>
      <c r="K640" s="4">
        <f t="shared" si="358"/>
        <v>1.0103997400064997</v>
      </c>
      <c r="L640" s="4">
        <f t="shared" si="359"/>
        <v>1.0131865736704446</v>
      </c>
      <c r="M640" s="4">
        <f t="shared" si="360"/>
        <v>1.0144658753709199</v>
      </c>
      <c r="N640" s="4">
        <f t="shared" si="361"/>
        <v>1.0828940432261467</v>
      </c>
      <c r="O640" s="4">
        <f t="shared" si="362"/>
        <v>1.0841512890982856</v>
      </c>
      <c r="P640" s="4">
        <f t="shared" si="363"/>
        <v>1.0857984017944764</v>
      </c>
      <c r="Q640" s="4">
        <f t="shared" si="364"/>
        <v>1.0501364138587117</v>
      </c>
      <c r="R640" s="5">
        <f t="shared" si="367"/>
        <v>0</v>
      </c>
      <c r="S640" s="3" t="str">
        <f t="shared" si="368"/>
        <v/>
      </c>
      <c r="T640" s="3" t="str">
        <f t="shared" si="369"/>
        <v/>
      </c>
      <c r="U640" s="5">
        <f t="shared" si="370"/>
        <v>0</v>
      </c>
      <c r="V640" s="3" t="str">
        <f t="shared" si="371"/>
        <v/>
      </c>
      <c r="W640" s="3" t="str">
        <f t="shared" si="372"/>
        <v/>
      </c>
      <c r="X640" s="5">
        <f t="shared" si="365"/>
        <v>0</v>
      </c>
      <c r="Y640" s="3" t="str">
        <f t="shared" si="373"/>
        <v/>
      </c>
      <c r="Z640" s="3" t="str">
        <f t="shared" si="374"/>
        <v/>
      </c>
      <c r="AA640" s="5" t="str">
        <f t="shared" si="366"/>
        <v>No action</v>
      </c>
      <c r="AB640" s="5" t="str">
        <f t="shared" si="391"/>
        <v xml:space="preserve"> </v>
      </c>
      <c r="AC640" s="5">
        <f t="shared" si="375"/>
        <v>0</v>
      </c>
      <c r="AD640" s="3" t="str">
        <f t="shared" si="376"/>
        <v/>
      </c>
      <c r="AE640" s="3" t="str">
        <f t="shared" si="377"/>
        <v/>
      </c>
      <c r="AF640" s="11">
        <f t="shared" si="378"/>
        <v>0</v>
      </c>
      <c r="AG640" s="3" t="str">
        <f t="shared" si="379"/>
        <v/>
      </c>
      <c r="AH640" s="3" t="str">
        <f t="shared" si="380"/>
        <v/>
      </c>
      <c r="AI640" s="11">
        <f t="shared" si="381"/>
        <v>0</v>
      </c>
      <c r="AJ640" s="11" t="str">
        <f t="shared" si="382"/>
        <v/>
      </c>
      <c r="AK640" s="11" t="str">
        <f t="shared" si="383"/>
        <v/>
      </c>
      <c r="AL640" s="11">
        <f t="shared" si="384"/>
        <v>0</v>
      </c>
      <c r="AM640" s="11" t="str">
        <f t="shared" si="385"/>
        <v/>
      </c>
      <c r="AN640" s="11" t="str">
        <f t="shared" si="386"/>
        <v/>
      </c>
      <c r="AO640" s="4">
        <f t="shared" si="387"/>
        <v>1.051791226645004</v>
      </c>
      <c r="AP640" s="169"/>
      <c r="AQ640" s="170">
        <f t="shared" si="388"/>
        <v>0</v>
      </c>
      <c r="AR640" s="170">
        <f t="shared" si="353"/>
        <v>0</v>
      </c>
      <c r="AS640" s="7"/>
      <c r="AT640" s="4">
        <f t="shared" si="389"/>
        <v>1.0730395342539942</v>
      </c>
      <c r="AU640" s="4"/>
      <c r="AV640" s="5">
        <f t="shared" si="390"/>
        <v>0</v>
      </c>
      <c r="AW640" s="11">
        <f t="shared" si="392"/>
        <v>0</v>
      </c>
    </row>
    <row r="641" spans="5:49" x14ac:dyDescent="0.25">
      <c r="E641" s="3">
        <v>77.69</v>
      </c>
      <c r="F641" s="3">
        <v>72.989999999999995</v>
      </c>
      <c r="G641" s="13">
        <f t="shared" si="354"/>
        <v>-2.1536523929471141E-2</v>
      </c>
      <c r="H641" s="13">
        <f t="shared" si="355"/>
        <v>-2.4589068555392224E-2</v>
      </c>
      <c r="I641" s="4">
        <f t="shared" si="356"/>
        <v>1.0643923825181532</v>
      </c>
      <c r="J641" s="5">
        <f t="shared" si="357"/>
        <v>223</v>
      </c>
      <c r="K641" s="4">
        <f t="shared" si="358"/>
        <v>1.0103997400064997</v>
      </c>
      <c r="L641" s="4">
        <f t="shared" si="359"/>
        <v>1.0131865736704446</v>
      </c>
      <c r="M641" s="4">
        <f t="shared" si="360"/>
        <v>1.0144658753709199</v>
      </c>
      <c r="N641" s="4">
        <f t="shared" si="361"/>
        <v>1.0828940432261467</v>
      </c>
      <c r="O641" s="4">
        <f t="shared" si="362"/>
        <v>1.0841512890982856</v>
      </c>
      <c r="P641" s="4">
        <f t="shared" si="363"/>
        <v>1.0857984017944764</v>
      </c>
      <c r="Q641" s="4">
        <f t="shared" si="364"/>
        <v>1.0501364138587117</v>
      </c>
      <c r="R641" s="5">
        <f t="shared" si="367"/>
        <v>0</v>
      </c>
      <c r="S641" s="3" t="str">
        <f t="shared" si="368"/>
        <v/>
      </c>
      <c r="T641" s="3" t="str">
        <f t="shared" si="369"/>
        <v/>
      </c>
      <c r="U641" s="5">
        <f t="shared" si="370"/>
        <v>0</v>
      </c>
      <c r="V641" s="3" t="str">
        <f t="shared" si="371"/>
        <v/>
      </c>
      <c r="W641" s="3" t="str">
        <f t="shared" si="372"/>
        <v/>
      </c>
      <c r="X641" s="5">
        <f t="shared" si="365"/>
        <v>0</v>
      </c>
      <c r="Y641" s="3" t="str">
        <f t="shared" si="373"/>
        <v/>
      </c>
      <c r="Z641" s="3" t="str">
        <f t="shared" si="374"/>
        <v/>
      </c>
      <c r="AA641" s="5" t="str">
        <f t="shared" si="366"/>
        <v>No action</v>
      </c>
      <c r="AB641" s="5" t="str">
        <f t="shared" si="391"/>
        <v xml:space="preserve"> </v>
      </c>
      <c r="AC641" s="5">
        <f t="shared" si="375"/>
        <v>0</v>
      </c>
      <c r="AD641" s="3" t="str">
        <f t="shared" si="376"/>
        <v/>
      </c>
      <c r="AE641" s="3" t="str">
        <f t="shared" si="377"/>
        <v/>
      </c>
      <c r="AF641" s="11">
        <f t="shared" si="378"/>
        <v>0</v>
      </c>
      <c r="AG641" s="3" t="str">
        <f t="shared" si="379"/>
        <v/>
      </c>
      <c r="AH641" s="3" t="str">
        <f t="shared" si="380"/>
        <v/>
      </c>
      <c r="AI641" s="11">
        <f t="shared" si="381"/>
        <v>0</v>
      </c>
      <c r="AJ641" s="11" t="str">
        <f t="shared" si="382"/>
        <v/>
      </c>
      <c r="AK641" s="11" t="str">
        <f t="shared" si="383"/>
        <v/>
      </c>
      <c r="AL641" s="11">
        <f t="shared" si="384"/>
        <v>0</v>
      </c>
      <c r="AM641" s="11" t="str">
        <f t="shared" si="385"/>
        <v/>
      </c>
      <c r="AN641" s="11" t="str">
        <f t="shared" si="386"/>
        <v/>
      </c>
      <c r="AO641" s="4">
        <f t="shared" si="387"/>
        <v>1.0537484586929715</v>
      </c>
      <c r="AP641" s="169"/>
      <c r="AQ641" s="170">
        <f t="shared" si="388"/>
        <v>0</v>
      </c>
      <c r="AR641" s="170">
        <f t="shared" si="353"/>
        <v>0</v>
      </c>
      <c r="AS641" s="7"/>
      <c r="AT641" s="4">
        <f t="shared" si="389"/>
        <v>1.0750363063433348</v>
      </c>
      <c r="AU641" s="4"/>
      <c r="AV641" s="5">
        <f t="shared" si="390"/>
        <v>0</v>
      </c>
      <c r="AW641" s="11">
        <f t="shared" si="392"/>
        <v>0</v>
      </c>
    </row>
    <row r="642" spans="5:49" x14ac:dyDescent="0.25">
      <c r="E642" s="3">
        <v>79.400000000000006</v>
      </c>
      <c r="F642" s="3">
        <v>74.83</v>
      </c>
      <c r="G642" s="13">
        <f t="shared" si="354"/>
        <v>-8.8628136312569605E-3</v>
      </c>
      <c r="H642" s="13">
        <f t="shared" si="355"/>
        <v>-1.2145214521452119E-2</v>
      </c>
      <c r="I642" s="4">
        <f t="shared" si="356"/>
        <v>1.0610717626620341</v>
      </c>
      <c r="J642" s="5">
        <f t="shared" si="357"/>
        <v>262</v>
      </c>
      <c r="K642" s="4">
        <f t="shared" si="358"/>
        <v>1.0103997400064997</v>
      </c>
      <c r="L642" s="4">
        <f t="shared" si="359"/>
        <v>1.0131865736704446</v>
      </c>
      <c r="M642" s="4">
        <f t="shared" si="360"/>
        <v>1.0144658753709199</v>
      </c>
      <c r="N642" s="4">
        <f t="shared" si="361"/>
        <v>1.0828940432261467</v>
      </c>
      <c r="O642" s="4">
        <f t="shared" si="362"/>
        <v>1.0841512890982856</v>
      </c>
      <c r="P642" s="4">
        <f t="shared" si="363"/>
        <v>1.0857984017944764</v>
      </c>
      <c r="Q642" s="4">
        <f t="shared" si="364"/>
        <v>1.0501364138587117</v>
      </c>
      <c r="R642" s="5">
        <f t="shared" si="367"/>
        <v>0</v>
      </c>
      <c r="S642" s="3" t="str">
        <f t="shared" si="368"/>
        <v/>
      </c>
      <c r="T642" s="3" t="str">
        <f t="shared" si="369"/>
        <v/>
      </c>
      <c r="U642" s="5">
        <f t="shared" si="370"/>
        <v>0</v>
      </c>
      <c r="V642" s="3" t="str">
        <f t="shared" si="371"/>
        <v/>
      </c>
      <c r="W642" s="3" t="str">
        <f t="shared" si="372"/>
        <v/>
      </c>
      <c r="X642" s="5">
        <f t="shared" si="365"/>
        <v>0</v>
      </c>
      <c r="Y642" s="3" t="str">
        <f t="shared" si="373"/>
        <v/>
      </c>
      <c r="Z642" s="3" t="str">
        <f t="shared" si="374"/>
        <v/>
      </c>
      <c r="AA642" s="5" t="str">
        <f t="shared" si="366"/>
        <v>No action</v>
      </c>
      <c r="AB642" s="5" t="str">
        <f t="shared" si="391"/>
        <v xml:space="preserve"> </v>
      </c>
      <c r="AC642" s="5">
        <f t="shared" si="375"/>
        <v>0</v>
      </c>
      <c r="AD642" s="3" t="str">
        <f t="shared" si="376"/>
        <v/>
      </c>
      <c r="AE642" s="3" t="str">
        <f t="shared" si="377"/>
        <v/>
      </c>
      <c r="AF642" s="11">
        <f t="shared" si="378"/>
        <v>0</v>
      </c>
      <c r="AG642" s="3" t="str">
        <f t="shared" si="379"/>
        <v/>
      </c>
      <c r="AH642" s="3" t="str">
        <f t="shared" si="380"/>
        <v/>
      </c>
      <c r="AI642" s="11">
        <f t="shared" si="381"/>
        <v>0</v>
      </c>
      <c r="AJ642" s="11" t="str">
        <f t="shared" si="382"/>
        <v/>
      </c>
      <c r="AK642" s="11" t="str">
        <f t="shared" si="383"/>
        <v/>
      </c>
      <c r="AL642" s="11">
        <f t="shared" si="384"/>
        <v>0</v>
      </c>
      <c r="AM642" s="11" t="str">
        <f t="shared" si="385"/>
        <v/>
      </c>
      <c r="AN642" s="11" t="str">
        <f t="shared" si="386"/>
        <v/>
      </c>
      <c r="AO642" s="4">
        <f t="shared" si="387"/>
        <v>1.0504610450354137</v>
      </c>
      <c r="AP642" s="169"/>
      <c r="AQ642" s="170">
        <f t="shared" si="388"/>
        <v>0</v>
      </c>
      <c r="AR642" s="170">
        <f t="shared" si="353"/>
        <v>0</v>
      </c>
      <c r="AS642" s="7"/>
      <c r="AT642" s="4">
        <f t="shared" si="389"/>
        <v>1.0716824802886544</v>
      </c>
      <c r="AU642" s="4"/>
      <c r="AV642" s="5">
        <f t="shared" si="390"/>
        <v>0</v>
      </c>
      <c r="AW642" s="11">
        <f t="shared" si="392"/>
        <v>0</v>
      </c>
    </row>
    <row r="643" spans="5:49" x14ac:dyDescent="0.25">
      <c r="E643" s="3">
        <v>80.11</v>
      </c>
      <c r="F643" s="3">
        <v>75.75</v>
      </c>
      <c r="G643" s="13">
        <f t="shared" si="354"/>
        <v>-1.5363815142576231E-2</v>
      </c>
      <c r="H643" s="13">
        <f t="shared" si="355"/>
        <v>-1.4826375341396858E-2</v>
      </c>
      <c r="I643" s="4">
        <f t="shared" si="356"/>
        <v>1.0575577557755775</v>
      </c>
      <c r="J643" s="5">
        <f t="shared" si="357"/>
        <v>306</v>
      </c>
      <c r="K643" s="4">
        <f t="shared" si="358"/>
        <v>1.0103997400064997</v>
      </c>
      <c r="L643" s="4">
        <f t="shared" si="359"/>
        <v>1.0131865736704446</v>
      </c>
      <c r="M643" s="4">
        <f t="shared" si="360"/>
        <v>1.0144658753709199</v>
      </c>
      <c r="N643" s="4">
        <f t="shared" si="361"/>
        <v>1.0828940432261467</v>
      </c>
      <c r="O643" s="4">
        <f t="shared" si="362"/>
        <v>1.0841512890982856</v>
      </c>
      <c r="P643" s="4">
        <f t="shared" si="363"/>
        <v>1.0857984017944764</v>
      </c>
      <c r="Q643" s="4">
        <f t="shared" si="364"/>
        <v>1.0501364138587117</v>
      </c>
      <c r="R643" s="5">
        <f t="shared" si="367"/>
        <v>0</v>
      </c>
      <c r="S643" s="3" t="str">
        <f t="shared" si="368"/>
        <v/>
      </c>
      <c r="T643" s="3" t="str">
        <f t="shared" si="369"/>
        <v/>
      </c>
      <c r="U643" s="5">
        <f t="shared" si="370"/>
        <v>0</v>
      </c>
      <c r="V643" s="3" t="str">
        <f t="shared" si="371"/>
        <v/>
      </c>
      <c r="W643" s="3" t="str">
        <f t="shared" si="372"/>
        <v/>
      </c>
      <c r="X643" s="5">
        <f t="shared" si="365"/>
        <v>0</v>
      </c>
      <c r="Y643" s="3" t="str">
        <f t="shared" si="373"/>
        <v/>
      </c>
      <c r="Z643" s="3" t="str">
        <f t="shared" si="374"/>
        <v/>
      </c>
      <c r="AA643" s="5" t="str">
        <f t="shared" si="366"/>
        <v>No action</v>
      </c>
      <c r="AB643" s="5" t="str">
        <f t="shared" si="391"/>
        <v xml:space="preserve"> </v>
      </c>
      <c r="AC643" s="5">
        <f t="shared" si="375"/>
        <v>0</v>
      </c>
      <c r="AD643" s="3" t="str">
        <f t="shared" si="376"/>
        <v/>
      </c>
      <c r="AE643" s="3" t="str">
        <f t="shared" si="377"/>
        <v/>
      </c>
      <c r="AF643" s="11">
        <f t="shared" si="378"/>
        <v>0</v>
      </c>
      <c r="AG643" s="3" t="str">
        <f t="shared" si="379"/>
        <v/>
      </c>
      <c r="AH643" s="3" t="str">
        <f t="shared" si="380"/>
        <v/>
      </c>
      <c r="AI643" s="11">
        <f t="shared" si="381"/>
        <v>0</v>
      </c>
      <c r="AJ643" s="11" t="str">
        <f t="shared" si="382"/>
        <v/>
      </c>
      <c r="AK643" s="11" t="str">
        <f t="shared" si="383"/>
        <v/>
      </c>
      <c r="AL643" s="11">
        <f t="shared" si="384"/>
        <v>0</v>
      </c>
      <c r="AM643" s="11" t="str">
        <f t="shared" si="385"/>
        <v/>
      </c>
      <c r="AN643" s="11" t="str">
        <f t="shared" si="386"/>
        <v/>
      </c>
      <c r="AO643" s="4">
        <f t="shared" si="387"/>
        <v>1.0469821782178217</v>
      </c>
      <c r="AP643" s="169"/>
      <c r="AQ643" s="170">
        <f t="shared" si="388"/>
        <v>0</v>
      </c>
      <c r="AR643" s="170">
        <f t="shared" si="353"/>
        <v>0</v>
      </c>
      <c r="AS643" s="7"/>
      <c r="AT643" s="4">
        <f t="shared" si="389"/>
        <v>1.0681333333333334</v>
      </c>
      <c r="AU643" s="4"/>
      <c r="AV643" s="5">
        <f t="shared" si="390"/>
        <v>0</v>
      </c>
      <c r="AW643" s="11">
        <f t="shared" si="392"/>
        <v>0</v>
      </c>
    </row>
    <row r="644" spans="5:49" x14ac:dyDescent="0.25">
      <c r="E644" s="3">
        <v>81.36</v>
      </c>
      <c r="F644" s="3">
        <v>76.89</v>
      </c>
      <c r="G644" s="13">
        <f t="shared" si="354"/>
        <v>1.865531488669081E-2</v>
      </c>
      <c r="H644" s="13">
        <f t="shared" si="355"/>
        <v>1.9490851233094686E-2</v>
      </c>
      <c r="I644" s="4">
        <f t="shared" si="356"/>
        <v>1.0581349980491612</v>
      </c>
      <c r="J644" s="5">
        <f t="shared" si="357"/>
        <v>294</v>
      </c>
      <c r="K644" s="4">
        <f t="shared" si="358"/>
        <v>1.0103997400064997</v>
      </c>
      <c r="L644" s="4">
        <f t="shared" si="359"/>
        <v>1.0131865736704446</v>
      </c>
      <c r="M644" s="4">
        <f t="shared" si="360"/>
        <v>1.0144658753709199</v>
      </c>
      <c r="N644" s="4">
        <f t="shared" si="361"/>
        <v>1.0828940432261467</v>
      </c>
      <c r="O644" s="4">
        <f t="shared" si="362"/>
        <v>1.0841512890982856</v>
      </c>
      <c r="P644" s="4">
        <f t="shared" si="363"/>
        <v>1.0857984017944764</v>
      </c>
      <c r="Q644" s="4">
        <f t="shared" si="364"/>
        <v>1.0501364138587117</v>
      </c>
      <c r="R644" s="5">
        <f t="shared" si="367"/>
        <v>0</v>
      </c>
      <c r="S644" s="3" t="str">
        <f t="shared" si="368"/>
        <v/>
      </c>
      <c r="T644" s="3" t="str">
        <f t="shared" si="369"/>
        <v/>
      </c>
      <c r="U644" s="5">
        <f t="shared" si="370"/>
        <v>0</v>
      </c>
      <c r="V644" s="3" t="str">
        <f t="shared" si="371"/>
        <v/>
      </c>
      <c r="W644" s="3" t="str">
        <f t="shared" si="372"/>
        <v/>
      </c>
      <c r="X644" s="5">
        <f t="shared" si="365"/>
        <v>0</v>
      </c>
      <c r="Y644" s="3" t="str">
        <f t="shared" si="373"/>
        <v/>
      </c>
      <c r="Z644" s="3" t="str">
        <f t="shared" si="374"/>
        <v/>
      </c>
      <c r="AA644" s="5" t="str">
        <f t="shared" si="366"/>
        <v>No action</v>
      </c>
      <c r="AB644" s="5" t="str">
        <f t="shared" si="391"/>
        <v xml:space="preserve"> </v>
      </c>
      <c r="AC644" s="5">
        <f t="shared" si="375"/>
        <v>0</v>
      </c>
      <c r="AD644" s="3" t="str">
        <f t="shared" si="376"/>
        <v/>
      </c>
      <c r="AE644" s="3" t="str">
        <f t="shared" si="377"/>
        <v/>
      </c>
      <c r="AF644" s="11">
        <f t="shared" si="378"/>
        <v>0</v>
      </c>
      <c r="AG644" s="3" t="str">
        <f t="shared" si="379"/>
        <v/>
      </c>
      <c r="AH644" s="3" t="str">
        <f t="shared" si="380"/>
        <v/>
      </c>
      <c r="AI644" s="11">
        <f t="shared" si="381"/>
        <v>0</v>
      </c>
      <c r="AJ644" s="11" t="str">
        <f t="shared" si="382"/>
        <v/>
      </c>
      <c r="AK644" s="11" t="str">
        <f t="shared" si="383"/>
        <v/>
      </c>
      <c r="AL644" s="11">
        <f t="shared" si="384"/>
        <v>0</v>
      </c>
      <c r="AM644" s="11" t="str">
        <f t="shared" si="385"/>
        <v/>
      </c>
      <c r="AN644" s="11" t="str">
        <f t="shared" si="386"/>
        <v/>
      </c>
      <c r="AO644" s="4">
        <f t="shared" si="387"/>
        <v>1.0475536480686696</v>
      </c>
      <c r="AP644" s="169"/>
      <c r="AQ644" s="170">
        <f t="shared" si="388"/>
        <v>0</v>
      </c>
      <c r="AR644" s="170">
        <f t="shared" si="353"/>
        <v>0</v>
      </c>
      <c r="AS644" s="7"/>
      <c r="AT644" s="4">
        <f t="shared" si="389"/>
        <v>1.0687163480296529</v>
      </c>
      <c r="AU644" s="4"/>
      <c r="AV644" s="5">
        <f t="shared" si="390"/>
        <v>0</v>
      </c>
      <c r="AW644" s="11">
        <f t="shared" si="392"/>
        <v>0</v>
      </c>
    </row>
    <row r="645" spans="5:49" x14ac:dyDescent="0.25">
      <c r="E645" s="3">
        <v>79.87</v>
      </c>
      <c r="F645" s="3">
        <v>75.42</v>
      </c>
      <c r="G645" s="13">
        <f t="shared" si="354"/>
        <v>1.7452229299363076E-2</v>
      </c>
      <c r="H645" s="13">
        <f t="shared" si="355"/>
        <v>1.7127444369521294E-2</v>
      </c>
      <c r="I645" s="4">
        <f t="shared" si="356"/>
        <v>1.0590029169981439</v>
      </c>
      <c r="J645" s="5">
        <f t="shared" si="357"/>
        <v>286</v>
      </c>
      <c r="K645" s="4">
        <f t="shared" si="358"/>
        <v>1.0103997400064997</v>
      </c>
      <c r="L645" s="4">
        <f t="shared" si="359"/>
        <v>1.0131865736704446</v>
      </c>
      <c r="M645" s="4">
        <f t="shared" si="360"/>
        <v>1.0144658753709199</v>
      </c>
      <c r="N645" s="4">
        <f t="shared" si="361"/>
        <v>1.0828940432261467</v>
      </c>
      <c r="O645" s="4">
        <f t="shared" si="362"/>
        <v>1.0841512890982856</v>
      </c>
      <c r="P645" s="4">
        <f t="shared" si="363"/>
        <v>1.0857984017944764</v>
      </c>
      <c r="Q645" s="4">
        <f t="shared" si="364"/>
        <v>1.0501364138587117</v>
      </c>
      <c r="R645" s="5">
        <f t="shared" si="367"/>
        <v>0</v>
      </c>
      <c r="S645" s="3" t="str">
        <f t="shared" si="368"/>
        <v/>
      </c>
      <c r="T645" s="3" t="str">
        <f t="shared" si="369"/>
        <v/>
      </c>
      <c r="U645" s="5">
        <f t="shared" si="370"/>
        <v>0</v>
      </c>
      <c r="V645" s="3" t="str">
        <f t="shared" si="371"/>
        <v/>
      </c>
      <c r="W645" s="3" t="str">
        <f t="shared" si="372"/>
        <v/>
      </c>
      <c r="X645" s="5">
        <f t="shared" si="365"/>
        <v>0</v>
      </c>
      <c r="Y645" s="3" t="str">
        <f t="shared" si="373"/>
        <v/>
      </c>
      <c r="Z645" s="3" t="str">
        <f t="shared" si="374"/>
        <v/>
      </c>
      <c r="AA645" s="5" t="str">
        <f t="shared" si="366"/>
        <v>No action</v>
      </c>
      <c r="AB645" s="5" t="str">
        <f t="shared" si="391"/>
        <v xml:space="preserve"> </v>
      </c>
      <c r="AC645" s="5">
        <f t="shared" si="375"/>
        <v>0</v>
      </c>
      <c r="AD645" s="3" t="str">
        <f t="shared" si="376"/>
        <v/>
      </c>
      <c r="AE645" s="3" t="str">
        <f t="shared" si="377"/>
        <v/>
      </c>
      <c r="AF645" s="11">
        <f t="shared" si="378"/>
        <v>0</v>
      </c>
      <c r="AG645" s="3" t="str">
        <f t="shared" si="379"/>
        <v/>
      </c>
      <c r="AH645" s="3" t="str">
        <f t="shared" si="380"/>
        <v/>
      </c>
      <c r="AI645" s="11">
        <f t="shared" si="381"/>
        <v>0</v>
      </c>
      <c r="AJ645" s="11" t="str">
        <f t="shared" si="382"/>
        <v/>
      </c>
      <c r="AK645" s="11" t="str">
        <f t="shared" si="383"/>
        <v/>
      </c>
      <c r="AL645" s="11">
        <f t="shared" si="384"/>
        <v>0</v>
      </c>
      <c r="AM645" s="11" t="str">
        <f t="shared" si="385"/>
        <v/>
      </c>
      <c r="AN645" s="11" t="str">
        <f t="shared" si="386"/>
        <v/>
      </c>
      <c r="AO645" s="4">
        <f t="shared" si="387"/>
        <v>1.0484128878281624</v>
      </c>
      <c r="AP645" s="169"/>
      <c r="AQ645" s="170">
        <f t="shared" si="388"/>
        <v>0</v>
      </c>
      <c r="AR645" s="170">
        <f t="shared" si="353"/>
        <v>0</v>
      </c>
      <c r="AS645" s="7"/>
      <c r="AT645" s="4">
        <f t="shared" si="389"/>
        <v>1.0695929461681253</v>
      </c>
      <c r="AU645" s="4"/>
      <c r="AV645" s="5">
        <f t="shared" si="390"/>
        <v>0</v>
      </c>
      <c r="AW645" s="11">
        <f t="shared" si="392"/>
        <v>0</v>
      </c>
    </row>
    <row r="646" spans="5:49" x14ac:dyDescent="0.25">
      <c r="E646" s="3">
        <v>78.5</v>
      </c>
      <c r="F646" s="3">
        <v>74.150000000000006</v>
      </c>
      <c r="G646" s="13">
        <f t="shared" si="354"/>
        <v>-1.4190631671480491E-2</v>
      </c>
      <c r="H646" s="13">
        <f t="shared" si="355"/>
        <v>-1.9957705524715763E-2</v>
      </c>
      <c r="I646" s="4">
        <f t="shared" si="356"/>
        <v>1.0586648685097775</v>
      </c>
      <c r="J646" s="5">
        <f t="shared" si="357"/>
        <v>290</v>
      </c>
      <c r="K646" s="4">
        <f t="shared" si="358"/>
        <v>1.0103997400064997</v>
      </c>
      <c r="L646" s="4">
        <f t="shared" si="359"/>
        <v>1.0131865736704446</v>
      </c>
      <c r="M646" s="4">
        <f t="shared" si="360"/>
        <v>1.0144658753709199</v>
      </c>
      <c r="N646" s="4">
        <f t="shared" si="361"/>
        <v>1.0828940432261467</v>
      </c>
      <c r="O646" s="4">
        <f t="shared" si="362"/>
        <v>1.0841512890982856</v>
      </c>
      <c r="P646" s="4">
        <f t="shared" si="363"/>
        <v>1.0857984017944764</v>
      </c>
      <c r="Q646" s="4">
        <f t="shared" si="364"/>
        <v>1.0501364138587117</v>
      </c>
      <c r="R646" s="5">
        <f t="shared" si="367"/>
        <v>0</v>
      </c>
      <c r="S646" s="3" t="str">
        <f t="shared" si="368"/>
        <v/>
      </c>
      <c r="T646" s="3" t="str">
        <f t="shared" si="369"/>
        <v/>
      </c>
      <c r="U646" s="5">
        <f t="shared" si="370"/>
        <v>0</v>
      </c>
      <c r="V646" s="3" t="str">
        <f t="shared" si="371"/>
        <v/>
      </c>
      <c r="W646" s="3" t="str">
        <f t="shared" si="372"/>
        <v/>
      </c>
      <c r="X646" s="5">
        <f t="shared" si="365"/>
        <v>0</v>
      </c>
      <c r="Y646" s="3" t="str">
        <f t="shared" si="373"/>
        <v/>
      </c>
      <c r="Z646" s="3" t="str">
        <f t="shared" si="374"/>
        <v/>
      </c>
      <c r="AA646" s="5" t="str">
        <f t="shared" si="366"/>
        <v>No action</v>
      </c>
      <c r="AB646" s="5" t="str">
        <f t="shared" si="391"/>
        <v xml:space="preserve"> </v>
      </c>
      <c r="AC646" s="5">
        <f t="shared" si="375"/>
        <v>0</v>
      </c>
      <c r="AD646" s="3" t="str">
        <f t="shared" si="376"/>
        <v/>
      </c>
      <c r="AE646" s="3" t="str">
        <f t="shared" si="377"/>
        <v/>
      </c>
      <c r="AF646" s="11">
        <f t="shared" si="378"/>
        <v>0</v>
      </c>
      <c r="AG646" s="3" t="str">
        <f t="shared" si="379"/>
        <v/>
      </c>
      <c r="AH646" s="3" t="str">
        <f t="shared" si="380"/>
        <v/>
      </c>
      <c r="AI646" s="11">
        <f t="shared" si="381"/>
        <v>0</v>
      </c>
      <c r="AJ646" s="11" t="str">
        <f t="shared" si="382"/>
        <v/>
      </c>
      <c r="AK646" s="11" t="str">
        <f t="shared" si="383"/>
        <v/>
      </c>
      <c r="AL646" s="11">
        <f t="shared" si="384"/>
        <v>0</v>
      </c>
      <c r="AM646" s="11" t="str">
        <f t="shared" si="385"/>
        <v/>
      </c>
      <c r="AN646" s="11" t="str">
        <f t="shared" si="386"/>
        <v/>
      </c>
      <c r="AO646" s="4">
        <f t="shared" si="387"/>
        <v>1.0480782198246796</v>
      </c>
      <c r="AP646" s="169"/>
      <c r="AQ646" s="170">
        <f t="shared" si="388"/>
        <v>0</v>
      </c>
      <c r="AR646" s="170">
        <f t="shared" ref="AR646:AR709" si="393">IF(AND(I647 &lt; AP646, I646 &gt;=AP646), 1, IF(AND(I647 &gt;= AP646, I646 &lt; AP646), 1, 0))</f>
        <v>0</v>
      </c>
      <c r="AS646" s="7"/>
      <c r="AT646" s="4">
        <f t="shared" si="389"/>
        <v>1.0692515171948753</v>
      </c>
      <c r="AU646" s="4"/>
      <c r="AV646" s="5">
        <f t="shared" si="390"/>
        <v>0</v>
      </c>
      <c r="AW646" s="11">
        <f t="shared" si="392"/>
        <v>0</v>
      </c>
    </row>
    <row r="647" spans="5:49" x14ac:dyDescent="0.25">
      <c r="E647" s="3">
        <v>79.63</v>
      </c>
      <c r="F647" s="3">
        <v>75.66</v>
      </c>
      <c r="G647" s="13">
        <f t="shared" si="354"/>
        <v>2.1394412282909059E-3</v>
      </c>
      <c r="H647" s="13">
        <f t="shared" si="355"/>
        <v>4.9143312524901894E-3</v>
      </c>
      <c r="I647" s="4">
        <f t="shared" si="356"/>
        <v>1.0524715833994185</v>
      </c>
      <c r="J647" s="5">
        <f t="shared" si="357"/>
        <v>404</v>
      </c>
      <c r="K647" s="4">
        <f t="shared" si="358"/>
        <v>1.0103997400064997</v>
      </c>
      <c r="L647" s="4">
        <f t="shared" si="359"/>
        <v>1.0131865736704446</v>
      </c>
      <c r="M647" s="4">
        <f t="shared" si="360"/>
        <v>1.0144658753709199</v>
      </c>
      <c r="N647" s="4">
        <f t="shared" si="361"/>
        <v>1.0828940432261467</v>
      </c>
      <c r="O647" s="4">
        <f t="shared" si="362"/>
        <v>1.0841512890982856</v>
      </c>
      <c r="P647" s="4">
        <f t="shared" si="363"/>
        <v>1.0857984017944764</v>
      </c>
      <c r="Q647" s="4">
        <f t="shared" si="364"/>
        <v>1.0501364138587117</v>
      </c>
      <c r="R647" s="5">
        <f t="shared" si="367"/>
        <v>0</v>
      </c>
      <c r="S647" s="3" t="str">
        <f t="shared" si="368"/>
        <v/>
      </c>
      <c r="T647" s="3" t="str">
        <f t="shared" si="369"/>
        <v/>
      </c>
      <c r="U647" s="5">
        <f t="shared" si="370"/>
        <v>0</v>
      </c>
      <c r="V647" s="3" t="str">
        <f t="shared" si="371"/>
        <v/>
      </c>
      <c r="W647" s="3" t="str">
        <f t="shared" si="372"/>
        <v/>
      </c>
      <c r="X647" s="5">
        <f t="shared" si="365"/>
        <v>0</v>
      </c>
      <c r="Y647" s="3" t="str">
        <f t="shared" si="373"/>
        <v/>
      </c>
      <c r="Z647" s="3" t="str">
        <f t="shared" si="374"/>
        <v/>
      </c>
      <c r="AA647" s="5" t="str">
        <f t="shared" si="366"/>
        <v>No action</v>
      </c>
      <c r="AB647" s="5" t="str">
        <f t="shared" si="391"/>
        <v xml:space="preserve"> </v>
      </c>
      <c r="AC647" s="5">
        <f t="shared" si="375"/>
        <v>0</v>
      </c>
      <c r="AD647" s="3" t="str">
        <f t="shared" si="376"/>
        <v/>
      </c>
      <c r="AE647" s="3" t="str">
        <f t="shared" si="377"/>
        <v/>
      </c>
      <c r="AF647" s="11">
        <f t="shared" si="378"/>
        <v>0</v>
      </c>
      <c r="AG647" s="3" t="str">
        <f t="shared" si="379"/>
        <v/>
      </c>
      <c r="AH647" s="3" t="str">
        <f t="shared" si="380"/>
        <v/>
      </c>
      <c r="AI647" s="11">
        <f t="shared" si="381"/>
        <v>0</v>
      </c>
      <c r="AJ647" s="11" t="str">
        <f t="shared" si="382"/>
        <v/>
      </c>
      <c r="AK647" s="11" t="str">
        <f t="shared" si="383"/>
        <v/>
      </c>
      <c r="AL647" s="11">
        <f t="shared" si="384"/>
        <v>0</v>
      </c>
      <c r="AM647" s="11" t="str">
        <f t="shared" si="385"/>
        <v/>
      </c>
      <c r="AN647" s="11" t="str">
        <f t="shared" si="386"/>
        <v/>
      </c>
      <c r="AO647" s="4">
        <f t="shared" si="387"/>
        <v>1.0419468675654242</v>
      </c>
      <c r="AP647" s="169"/>
      <c r="AQ647" s="170">
        <f t="shared" si="388"/>
        <v>0</v>
      </c>
      <c r="AR647" s="170">
        <f t="shared" si="393"/>
        <v>0</v>
      </c>
      <c r="AS647" s="7"/>
      <c r="AT647" s="4">
        <f t="shared" si="389"/>
        <v>1.0629962992334128</v>
      </c>
      <c r="AU647" s="4"/>
      <c r="AV647" s="5">
        <f t="shared" si="390"/>
        <v>0</v>
      </c>
      <c r="AW647" s="11">
        <f t="shared" si="392"/>
        <v>0</v>
      </c>
    </row>
    <row r="648" spans="5:49" x14ac:dyDescent="0.25">
      <c r="E648" s="3">
        <v>79.459999999999994</v>
      </c>
      <c r="F648" s="3">
        <v>75.290000000000006</v>
      </c>
      <c r="G648" s="13">
        <f t="shared" si="354"/>
        <v>-2.2601707684581918E-3</v>
      </c>
      <c r="H648" s="13">
        <f t="shared" si="355"/>
        <v>-4.758757435558536E-3</v>
      </c>
      <c r="I648" s="4">
        <f t="shared" si="356"/>
        <v>1.055385841413202</v>
      </c>
      <c r="J648" s="5">
        <f t="shared" si="357"/>
        <v>344</v>
      </c>
      <c r="K648" s="4">
        <f t="shared" si="358"/>
        <v>1.0103997400064997</v>
      </c>
      <c r="L648" s="4">
        <f t="shared" si="359"/>
        <v>1.0131865736704446</v>
      </c>
      <c r="M648" s="4">
        <f t="shared" si="360"/>
        <v>1.0144658753709199</v>
      </c>
      <c r="N648" s="4">
        <f t="shared" si="361"/>
        <v>1.0828940432261467</v>
      </c>
      <c r="O648" s="4">
        <f t="shared" si="362"/>
        <v>1.0841512890982856</v>
      </c>
      <c r="P648" s="4">
        <f t="shared" si="363"/>
        <v>1.0857984017944764</v>
      </c>
      <c r="Q648" s="4">
        <f t="shared" si="364"/>
        <v>1.0501364138587117</v>
      </c>
      <c r="R648" s="5">
        <f t="shared" si="367"/>
        <v>0</v>
      </c>
      <c r="S648" s="3" t="str">
        <f t="shared" si="368"/>
        <v/>
      </c>
      <c r="T648" s="3" t="str">
        <f t="shared" si="369"/>
        <v/>
      </c>
      <c r="U648" s="5">
        <f t="shared" si="370"/>
        <v>0</v>
      </c>
      <c r="V648" s="3" t="str">
        <f t="shared" si="371"/>
        <v/>
      </c>
      <c r="W648" s="3" t="str">
        <f t="shared" si="372"/>
        <v/>
      </c>
      <c r="X648" s="5">
        <f t="shared" si="365"/>
        <v>0</v>
      </c>
      <c r="Y648" s="3" t="str">
        <f t="shared" si="373"/>
        <v/>
      </c>
      <c r="Z648" s="3" t="str">
        <f t="shared" si="374"/>
        <v/>
      </c>
      <c r="AA648" s="5" t="str">
        <f t="shared" si="366"/>
        <v>No action</v>
      </c>
      <c r="AB648" s="5" t="str">
        <f t="shared" si="391"/>
        <v xml:space="preserve"> </v>
      </c>
      <c r="AC648" s="5">
        <f t="shared" si="375"/>
        <v>0</v>
      </c>
      <c r="AD648" s="3" t="str">
        <f t="shared" si="376"/>
        <v/>
      </c>
      <c r="AE648" s="3" t="str">
        <f t="shared" si="377"/>
        <v/>
      </c>
      <c r="AF648" s="11">
        <f t="shared" si="378"/>
        <v>0</v>
      </c>
      <c r="AG648" s="3" t="str">
        <f t="shared" si="379"/>
        <v/>
      </c>
      <c r="AH648" s="3" t="str">
        <f t="shared" si="380"/>
        <v/>
      </c>
      <c r="AI648" s="11">
        <f t="shared" si="381"/>
        <v>0</v>
      </c>
      <c r="AJ648" s="11" t="str">
        <f t="shared" si="382"/>
        <v/>
      </c>
      <c r="AK648" s="11" t="str">
        <f t="shared" si="383"/>
        <v/>
      </c>
      <c r="AL648" s="11">
        <f t="shared" si="384"/>
        <v>0</v>
      </c>
      <c r="AM648" s="11" t="str">
        <f t="shared" si="385"/>
        <v/>
      </c>
      <c r="AN648" s="11" t="str">
        <f t="shared" si="386"/>
        <v/>
      </c>
      <c r="AO648" s="4">
        <f t="shared" si="387"/>
        <v>1.04483198299907</v>
      </c>
      <c r="AP648" s="169"/>
      <c r="AQ648" s="170">
        <f t="shared" si="388"/>
        <v>0</v>
      </c>
      <c r="AR648" s="170">
        <f t="shared" si="393"/>
        <v>0</v>
      </c>
      <c r="AS648" s="7"/>
      <c r="AT648" s="4">
        <f t="shared" si="389"/>
        <v>1.0659396998273341</v>
      </c>
      <c r="AU648" s="4"/>
      <c r="AV648" s="5">
        <f t="shared" si="390"/>
        <v>0</v>
      </c>
      <c r="AW648" s="11">
        <f t="shared" si="392"/>
        <v>0</v>
      </c>
    </row>
    <row r="649" spans="5:49" x14ac:dyDescent="0.25">
      <c r="E649" s="3">
        <v>79.64</v>
      </c>
      <c r="F649" s="3">
        <v>75.650000000000006</v>
      </c>
      <c r="G649" s="13">
        <f t="shared" si="354"/>
        <v>-1.7639077340569798E-2</v>
      </c>
      <c r="H649" s="13">
        <f t="shared" si="355"/>
        <v>-1.8424808615544186E-2</v>
      </c>
      <c r="I649" s="4">
        <f t="shared" si="356"/>
        <v>1.0527428949107733</v>
      </c>
      <c r="J649" s="5">
        <f t="shared" si="357"/>
        <v>399</v>
      </c>
      <c r="K649" s="4">
        <f t="shared" si="358"/>
        <v>1.0103997400064997</v>
      </c>
      <c r="L649" s="4">
        <f t="shared" si="359"/>
        <v>1.0131865736704446</v>
      </c>
      <c r="M649" s="4">
        <f t="shared" si="360"/>
        <v>1.0144658753709199</v>
      </c>
      <c r="N649" s="4">
        <f t="shared" si="361"/>
        <v>1.0828940432261467</v>
      </c>
      <c r="O649" s="4">
        <f t="shared" si="362"/>
        <v>1.0841512890982856</v>
      </c>
      <c r="P649" s="4">
        <f t="shared" si="363"/>
        <v>1.0857984017944764</v>
      </c>
      <c r="Q649" s="4">
        <f t="shared" si="364"/>
        <v>1.0501364138587117</v>
      </c>
      <c r="R649" s="5">
        <f t="shared" si="367"/>
        <v>0</v>
      </c>
      <c r="S649" s="3" t="str">
        <f t="shared" si="368"/>
        <v/>
      </c>
      <c r="T649" s="3" t="str">
        <f t="shared" si="369"/>
        <v/>
      </c>
      <c r="U649" s="5">
        <f t="shared" si="370"/>
        <v>0</v>
      </c>
      <c r="V649" s="3" t="str">
        <f t="shared" si="371"/>
        <v/>
      </c>
      <c r="W649" s="3" t="str">
        <f t="shared" si="372"/>
        <v/>
      </c>
      <c r="X649" s="5">
        <f t="shared" si="365"/>
        <v>0</v>
      </c>
      <c r="Y649" s="3" t="str">
        <f t="shared" si="373"/>
        <v/>
      </c>
      <c r="Z649" s="3" t="str">
        <f t="shared" si="374"/>
        <v/>
      </c>
      <c r="AA649" s="5" t="str">
        <f t="shared" si="366"/>
        <v>No action</v>
      </c>
      <c r="AB649" s="5" t="str">
        <f t="shared" si="391"/>
        <v xml:space="preserve"> </v>
      </c>
      <c r="AC649" s="5">
        <f t="shared" si="375"/>
        <v>0</v>
      </c>
      <c r="AD649" s="3" t="str">
        <f t="shared" si="376"/>
        <v/>
      </c>
      <c r="AE649" s="3" t="str">
        <f t="shared" si="377"/>
        <v/>
      </c>
      <c r="AF649" s="11">
        <f t="shared" si="378"/>
        <v>0</v>
      </c>
      <c r="AG649" s="3" t="str">
        <f t="shared" si="379"/>
        <v/>
      </c>
      <c r="AH649" s="3" t="str">
        <f t="shared" si="380"/>
        <v/>
      </c>
      <c r="AI649" s="11">
        <f t="shared" si="381"/>
        <v>0</v>
      </c>
      <c r="AJ649" s="11" t="str">
        <f t="shared" si="382"/>
        <v/>
      </c>
      <c r="AK649" s="11" t="str">
        <f t="shared" si="383"/>
        <v/>
      </c>
      <c r="AL649" s="11">
        <f t="shared" si="384"/>
        <v>0</v>
      </c>
      <c r="AM649" s="11" t="str">
        <f t="shared" si="385"/>
        <v/>
      </c>
      <c r="AN649" s="11" t="str">
        <f t="shared" si="386"/>
        <v/>
      </c>
      <c r="AO649" s="4">
        <f t="shared" si="387"/>
        <v>1.0422154659616656</v>
      </c>
      <c r="AP649" s="169"/>
      <c r="AQ649" s="170">
        <f t="shared" si="388"/>
        <v>0</v>
      </c>
      <c r="AR649" s="170">
        <f t="shared" si="393"/>
        <v>0</v>
      </c>
      <c r="AS649" s="7"/>
      <c r="AT649" s="4">
        <f t="shared" si="389"/>
        <v>1.0632703238598811</v>
      </c>
      <c r="AU649" s="4"/>
      <c r="AV649" s="5">
        <f t="shared" si="390"/>
        <v>0</v>
      </c>
      <c r="AW649" s="11">
        <f t="shared" si="392"/>
        <v>0</v>
      </c>
    </row>
    <row r="650" spans="5:49" x14ac:dyDescent="0.25">
      <c r="E650" s="3">
        <v>81.069999999999993</v>
      </c>
      <c r="F650" s="3">
        <v>77.069999999999993</v>
      </c>
      <c r="G650" s="13">
        <f t="shared" ref="G650:G713" si="394">(E650/E651)-1</f>
        <v>-2.0183708000966916E-2</v>
      </c>
      <c r="H650" s="13">
        <f t="shared" ref="H650:H713" si="395">(F650/F651)-1</f>
        <v>-2.1209042418084856E-2</v>
      </c>
      <c r="I650" s="4">
        <f t="shared" ref="I650:I713" si="396">E650/F650</f>
        <v>1.0519008693395615</v>
      </c>
      <c r="J650" s="5">
        <f t="shared" ref="J650:J713" si="397">RANK(I650,$I$10:$I$867,0)</f>
        <v>422</v>
      </c>
      <c r="K650" s="4">
        <f t="shared" ref="K650:K713" si="398">$C$10</f>
        <v>1.0103997400064997</v>
      </c>
      <c r="L650" s="4">
        <f t="shared" ref="L650:L713" si="399">$C$11</f>
        <v>1.0131865736704446</v>
      </c>
      <c r="M650" s="4">
        <f t="shared" ref="M650:M713" si="400">$C$12</f>
        <v>1.0144658753709199</v>
      </c>
      <c r="N650" s="4">
        <f t="shared" ref="N650:N713" si="401">$C$13</f>
        <v>1.0828940432261467</v>
      </c>
      <c r="O650" s="4">
        <f t="shared" ref="O650:O713" si="402">$C$14</f>
        <v>1.0841512890982856</v>
      </c>
      <c r="P650" s="4">
        <f t="shared" ref="P650:P713" si="403">$C$15</f>
        <v>1.0857984017944764</v>
      </c>
      <c r="Q650" s="4">
        <f t="shared" ref="Q650:Q713" si="404">$J$5</f>
        <v>1.0501364138587117</v>
      </c>
      <c r="R650" s="5">
        <f t="shared" si="367"/>
        <v>0</v>
      </c>
      <c r="S650" s="3" t="str">
        <f t="shared" si="368"/>
        <v/>
      </c>
      <c r="T650" s="3" t="str">
        <f t="shared" si="369"/>
        <v/>
      </c>
      <c r="U650" s="5">
        <f t="shared" si="370"/>
        <v>0</v>
      </c>
      <c r="V650" s="3" t="str">
        <f t="shared" si="371"/>
        <v/>
      </c>
      <c r="W650" s="3" t="str">
        <f t="shared" si="372"/>
        <v/>
      </c>
      <c r="X650" s="5">
        <f t="shared" ref="X650:X713" si="405">IF(AND(I651 &gt; N650, I650 &lt;=N650), 1, IF(AND(I651 &lt;= N650, I650 &gt; N650), 1, 0))</f>
        <v>0</v>
      </c>
      <c r="Y650" s="3" t="str">
        <f t="shared" si="373"/>
        <v/>
      </c>
      <c r="Z650" s="3" t="str">
        <f t="shared" si="374"/>
        <v/>
      </c>
      <c r="AA650" s="5" t="str">
        <f t="shared" ref="AA650:AA713" si="406">IF(I650&gt;N650, "SELL BRENT, BUY WTI", IF(I650&lt;M650, "BUY BRENT, SELL WTI", "No action"))</f>
        <v>No action</v>
      </c>
      <c r="AB650" s="5" t="str">
        <f t="shared" si="391"/>
        <v xml:space="preserve"> </v>
      </c>
      <c r="AC650" s="5">
        <f t="shared" si="375"/>
        <v>0</v>
      </c>
      <c r="AD650" s="3" t="str">
        <f t="shared" si="376"/>
        <v/>
      </c>
      <c r="AE650" s="3" t="str">
        <f t="shared" si="377"/>
        <v/>
      </c>
      <c r="AF650" s="11">
        <f t="shared" si="378"/>
        <v>0</v>
      </c>
      <c r="AG650" s="3" t="str">
        <f t="shared" si="379"/>
        <v/>
      </c>
      <c r="AH650" s="3" t="str">
        <f t="shared" si="380"/>
        <v/>
      </c>
      <c r="AI650" s="11">
        <f t="shared" si="381"/>
        <v>0</v>
      </c>
      <c r="AJ650" s="11" t="str">
        <f t="shared" si="382"/>
        <v/>
      </c>
      <c r="AK650" s="11" t="str">
        <f t="shared" si="383"/>
        <v/>
      </c>
      <c r="AL650" s="11">
        <f t="shared" si="384"/>
        <v>0</v>
      </c>
      <c r="AM650" s="11" t="str">
        <f t="shared" si="385"/>
        <v/>
      </c>
      <c r="AN650" s="11" t="str">
        <f t="shared" si="386"/>
        <v/>
      </c>
      <c r="AO650" s="4">
        <f t="shared" si="387"/>
        <v>1.0413818606461658</v>
      </c>
      <c r="AP650" s="169"/>
      <c r="AQ650" s="170">
        <f t="shared" si="388"/>
        <v>0</v>
      </c>
      <c r="AR650" s="170">
        <f t="shared" si="393"/>
        <v>0</v>
      </c>
      <c r="AS650" s="7"/>
      <c r="AT650" s="4">
        <f t="shared" si="389"/>
        <v>1.0624198780329572</v>
      </c>
      <c r="AU650" s="4"/>
      <c r="AV650" s="5">
        <f t="shared" si="390"/>
        <v>0</v>
      </c>
      <c r="AW650" s="11">
        <f t="shared" si="392"/>
        <v>0</v>
      </c>
    </row>
    <row r="651" spans="5:49" x14ac:dyDescent="0.25">
      <c r="E651" s="3">
        <v>82.74</v>
      </c>
      <c r="F651" s="3">
        <v>78.739999999999995</v>
      </c>
      <c r="G651" s="13">
        <f t="shared" si="394"/>
        <v>-6.1261261261261746E-3</v>
      </c>
      <c r="H651" s="13">
        <f t="shared" si="395"/>
        <v>-1.1176692201431582E-2</v>
      </c>
      <c r="I651" s="4">
        <f t="shared" si="396"/>
        <v>1.0508001016002031</v>
      </c>
      <c r="J651" s="5">
        <f t="shared" si="397"/>
        <v>441</v>
      </c>
      <c r="K651" s="4">
        <f t="shared" si="398"/>
        <v>1.0103997400064997</v>
      </c>
      <c r="L651" s="4">
        <f t="shared" si="399"/>
        <v>1.0131865736704446</v>
      </c>
      <c r="M651" s="4">
        <f t="shared" si="400"/>
        <v>1.0144658753709199</v>
      </c>
      <c r="N651" s="4">
        <f t="shared" si="401"/>
        <v>1.0828940432261467</v>
      </c>
      <c r="O651" s="4">
        <f t="shared" si="402"/>
        <v>1.0841512890982856</v>
      </c>
      <c r="P651" s="4">
        <f t="shared" si="403"/>
        <v>1.0857984017944764</v>
      </c>
      <c r="Q651" s="4">
        <f t="shared" si="404"/>
        <v>1.0501364138587117</v>
      </c>
      <c r="R651" s="5">
        <f t="shared" ref="R651:R714" si="407">IF(AND(I652 &lt; M651, I651 &gt;=M651), 1, IF(AND(I652 &gt;= M651, I651 &lt; M651), 1, 0))</f>
        <v>0</v>
      </c>
      <c r="S651" s="3" t="str">
        <f t="shared" ref="S651:S714" si="408">IF(R651=1,E651,"")</f>
        <v/>
      </c>
      <c r="T651" s="3" t="str">
        <f t="shared" ref="T651:T714" si="409">IF(R651=1,F651,"")</f>
        <v/>
      </c>
      <c r="U651" s="5">
        <f t="shared" ref="U651:U714" si="410">IF(AND(I652 &lt; Q651, I651 &gt;=Q651), 1, IF(AND(I652 &gt;= Q651, I651 &lt; Q651), 1, 0))</f>
        <v>1</v>
      </c>
      <c r="V651" s="3">
        <f t="shared" ref="V651:V714" si="411">IF(AND(U651=1,S651&gt;0.01),E651,"")</f>
        <v>82.74</v>
      </c>
      <c r="W651" s="3">
        <f t="shared" ref="W651:W714" si="412">IF(AND(U651=1,T651&gt;0.01),F651,"")</f>
        <v>78.739999999999995</v>
      </c>
      <c r="X651" s="5">
        <f t="shared" si="405"/>
        <v>0</v>
      </c>
      <c r="Y651" s="3" t="str">
        <f t="shared" ref="Y651:Y714" si="413">IF(X651=1,E651,"")</f>
        <v/>
      </c>
      <c r="Z651" s="3" t="str">
        <f t="shared" ref="Z651:Z714" si="414">IF(X651=1,F651,"")</f>
        <v/>
      </c>
      <c r="AA651" s="5" t="str">
        <f t="shared" si="406"/>
        <v>No action</v>
      </c>
      <c r="AB651" s="5" t="str">
        <f t="shared" si="391"/>
        <v xml:space="preserve"> </v>
      </c>
      <c r="AC651" s="5">
        <f t="shared" ref="AC651:AC714" si="415">IF(AND(I652 &lt; L651, I651 &gt;=L651), 1, IF(AND(I652 &gt;= L651, I651 &lt; L651), 1, 0))</f>
        <v>0</v>
      </c>
      <c r="AD651" s="3" t="str">
        <f t="shared" ref="AD651:AD714" si="416">IF(AC651=1,E651,"")</f>
        <v/>
      </c>
      <c r="AE651" s="3" t="str">
        <f t="shared" ref="AE651:AE714" si="417">IF(AC651=1,F651,"")</f>
        <v/>
      </c>
      <c r="AF651" s="11">
        <f t="shared" ref="AF651:AF714" si="418">IF(AND(I652 &lt; O651, I651 &gt;=O651), 1, IF(AND(I652 &gt;= O651, I651 &lt; O651), 1, 0))</f>
        <v>0</v>
      </c>
      <c r="AG651" s="3" t="str">
        <f t="shared" ref="AG651:AG714" si="419">IF(AF651=1,E651,"")</f>
        <v/>
      </c>
      <c r="AH651" s="3" t="str">
        <f t="shared" ref="AH651:AH714" si="420">IF(AF651=1,F651,"")</f>
        <v/>
      </c>
      <c r="AI651" s="11">
        <f t="shared" ref="AI651:AI714" si="421">IF(AND(I652 &lt; K651, I651 &gt;=K651), 1, IF(AND(I652 &gt;= K651, I651 &lt; K651), 1, 0))</f>
        <v>0</v>
      </c>
      <c r="AJ651" s="11" t="str">
        <f t="shared" ref="AJ651:AJ714" si="422">IF(AI651=1,E651,"")</f>
        <v/>
      </c>
      <c r="AK651" s="11" t="str">
        <f t="shared" ref="AK651:AK714" si="423">IF(AI651=1,F651,"")</f>
        <v/>
      </c>
      <c r="AL651" s="11">
        <f t="shared" ref="AL651:AL714" si="424">IF(AND(I652 &lt; P651, I651 &gt;=P651), 1, IF(AND(I652 &gt;= P651, I651 &lt; P651), 1, 0))</f>
        <v>0</v>
      </c>
      <c r="AM651" s="11" t="str">
        <f t="shared" ref="AM651:AM714" si="425">IF(AL651=1,E651,"")</f>
        <v/>
      </c>
      <c r="AN651" s="11" t="str">
        <f t="shared" ref="AN651:AN714" si="426">IF(AL651=1,F651,"")</f>
        <v/>
      </c>
      <c r="AO651" s="4">
        <f t="shared" ref="AO651:AO714" si="427">(1-0.01)*I651</f>
        <v>1.040292100584201</v>
      </c>
      <c r="AP651" s="169"/>
      <c r="AQ651" s="170">
        <f t="shared" ref="AQ651:AQ714" si="428">R651</f>
        <v>0</v>
      </c>
      <c r="AR651" s="170">
        <f t="shared" si="393"/>
        <v>0</v>
      </c>
      <c r="AS651" s="7"/>
      <c r="AT651" s="4">
        <f t="shared" ref="AT651:AT714" si="429">(1+0.01)*I651</f>
        <v>1.0613081026162052</v>
      </c>
      <c r="AU651" s="4"/>
      <c r="AV651" s="5">
        <f t="shared" ref="AV651:AV714" si="430">X651</f>
        <v>0</v>
      </c>
      <c r="AW651" s="11">
        <f t="shared" si="392"/>
        <v>0</v>
      </c>
    </row>
    <row r="652" spans="5:49" x14ac:dyDescent="0.25">
      <c r="E652" s="3">
        <v>83.25</v>
      </c>
      <c r="F652" s="3">
        <v>79.63</v>
      </c>
      <c r="G652" s="13">
        <f t="shared" si="394"/>
        <v>8.3575581395347598E-3</v>
      </c>
      <c r="H652" s="13">
        <f t="shared" si="395"/>
        <v>1.0789540492510685E-2</v>
      </c>
      <c r="I652" s="4">
        <f t="shared" si="396"/>
        <v>1.0454602536732387</v>
      </c>
      <c r="J652" s="5">
        <f t="shared" si="397"/>
        <v>557</v>
      </c>
      <c r="K652" s="4">
        <f t="shared" si="398"/>
        <v>1.0103997400064997</v>
      </c>
      <c r="L652" s="4">
        <f t="shared" si="399"/>
        <v>1.0131865736704446</v>
      </c>
      <c r="M652" s="4">
        <f t="shared" si="400"/>
        <v>1.0144658753709199</v>
      </c>
      <c r="N652" s="4">
        <f t="shared" si="401"/>
        <v>1.0828940432261467</v>
      </c>
      <c r="O652" s="4">
        <f t="shared" si="402"/>
        <v>1.0841512890982856</v>
      </c>
      <c r="P652" s="4">
        <f t="shared" si="403"/>
        <v>1.0857984017944764</v>
      </c>
      <c r="Q652" s="4">
        <f t="shared" si="404"/>
        <v>1.0501364138587117</v>
      </c>
      <c r="R652" s="5">
        <f t="shared" si="407"/>
        <v>0</v>
      </c>
      <c r="S652" s="3" t="str">
        <f t="shared" si="408"/>
        <v/>
      </c>
      <c r="T652" s="3" t="str">
        <f t="shared" si="409"/>
        <v/>
      </c>
      <c r="U652" s="5">
        <f t="shared" si="410"/>
        <v>0</v>
      </c>
      <c r="V652" s="3" t="str">
        <f t="shared" si="411"/>
        <v/>
      </c>
      <c r="W652" s="3" t="str">
        <f t="shared" si="412"/>
        <v/>
      </c>
      <c r="X652" s="5">
        <f t="shared" si="405"/>
        <v>0</v>
      </c>
      <c r="Y652" s="3" t="str">
        <f t="shared" si="413"/>
        <v/>
      </c>
      <c r="Z652" s="3" t="str">
        <f t="shared" si="414"/>
        <v/>
      </c>
      <c r="AA652" s="5" t="str">
        <f t="shared" si="406"/>
        <v>No action</v>
      </c>
      <c r="AB652" s="5" t="str">
        <f t="shared" ref="AB652:AB715" si="431">IF(AA652 = AA651," ", AA652)</f>
        <v xml:space="preserve"> </v>
      </c>
      <c r="AC652" s="5">
        <f t="shared" si="415"/>
        <v>0</v>
      </c>
      <c r="AD652" s="3" t="str">
        <f t="shared" si="416"/>
        <v/>
      </c>
      <c r="AE652" s="3" t="str">
        <f t="shared" si="417"/>
        <v/>
      </c>
      <c r="AF652" s="11">
        <f t="shared" si="418"/>
        <v>0</v>
      </c>
      <c r="AG652" s="3" t="str">
        <f t="shared" si="419"/>
        <v/>
      </c>
      <c r="AH652" s="3" t="str">
        <f t="shared" si="420"/>
        <v/>
      </c>
      <c r="AI652" s="11">
        <f t="shared" si="421"/>
        <v>0</v>
      </c>
      <c r="AJ652" s="11" t="str">
        <f t="shared" si="422"/>
        <v/>
      </c>
      <c r="AK652" s="11" t="str">
        <f t="shared" si="423"/>
        <v/>
      </c>
      <c r="AL652" s="11">
        <f t="shared" si="424"/>
        <v>0</v>
      </c>
      <c r="AM652" s="11" t="str">
        <f t="shared" si="425"/>
        <v/>
      </c>
      <c r="AN652" s="11" t="str">
        <f t="shared" si="426"/>
        <v/>
      </c>
      <c r="AO652" s="4">
        <f t="shared" si="427"/>
        <v>1.0350056511365062</v>
      </c>
      <c r="AP652" s="169"/>
      <c r="AQ652" s="170">
        <f t="shared" si="428"/>
        <v>0</v>
      </c>
      <c r="AR652" s="170">
        <f t="shared" si="393"/>
        <v>0</v>
      </c>
      <c r="AS652" s="7"/>
      <c r="AT652" s="4">
        <f t="shared" si="429"/>
        <v>1.0559148562099712</v>
      </c>
      <c r="AU652" s="4"/>
      <c r="AV652" s="5">
        <f t="shared" si="430"/>
        <v>0</v>
      </c>
      <c r="AW652" s="11">
        <f t="shared" si="392"/>
        <v>0</v>
      </c>
    </row>
    <row r="653" spans="5:49" x14ac:dyDescent="0.25">
      <c r="E653" s="3">
        <v>82.56</v>
      </c>
      <c r="F653" s="3">
        <v>78.78</v>
      </c>
      <c r="G653" s="13">
        <f t="shared" si="394"/>
        <v>-1.4679556032939578E-2</v>
      </c>
      <c r="H653" s="13">
        <f t="shared" si="395"/>
        <v>-1.6356598826320456E-2</v>
      </c>
      <c r="I653" s="4">
        <f t="shared" si="396"/>
        <v>1.0479817212490481</v>
      </c>
      <c r="J653" s="5">
        <f t="shared" si="397"/>
        <v>498</v>
      </c>
      <c r="K653" s="4">
        <f t="shared" si="398"/>
        <v>1.0103997400064997</v>
      </c>
      <c r="L653" s="4">
        <f t="shared" si="399"/>
        <v>1.0131865736704446</v>
      </c>
      <c r="M653" s="4">
        <f t="shared" si="400"/>
        <v>1.0144658753709199</v>
      </c>
      <c r="N653" s="4">
        <f t="shared" si="401"/>
        <v>1.0828940432261467</v>
      </c>
      <c r="O653" s="4">
        <f t="shared" si="402"/>
        <v>1.0841512890982856</v>
      </c>
      <c r="P653" s="4">
        <f t="shared" si="403"/>
        <v>1.0857984017944764</v>
      </c>
      <c r="Q653" s="4">
        <f t="shared" si="404"/>
        <v>1.0501364138587117</v>
      </c>
      <c r="R653" s="5">
        <f t="shared" si="407"/>
        <v>0</v>
      </c>
      <c r="S653" s="3" t="str">
        <f t="shared" si="408"/>
        <v/>
      </c>
      <c r="T653" s="3" t="str">
        <f t="shared" si="409"/>
        <v/>
      </c>
      <c r="U653" s="5">
        <f t="shared" si="410"/>
        <v>0</v>
      </c>
      <c r="V653" s="3" t="str">
        <f t="shared" si="411"/>
        <v/>
      </c>
      <c r="W653" s="3" t="str">
        <f t="shared" si="412"/>
        <v/>
      </c>
      <c r="X653" s="5">
        <f t="shared" si="405"/>
        <v>0</v>
      </c>
      <c r="Y653" s="3" t="str">
        <f t="shared" si="413"/>
        <v/>
      </c>
      <c r="Z653" s="3" t="str">
        <f t="shared" si="414"/>
        <v/>
      </c>
      <c r="AA653" s="5" t="str">
        <f t="shared" si="406"/>
        <v>No action</v>
      </c>
      <c r="AB653" s="5" t="str">
        <f t="shared" si="431"/>
        <v xml:space="preserve"> </v>
      </c>
      <c r="AC653" s="5">
        <f t="shared" si="415"/>
        <v>0</v>
      </c>
      <c r="AD653" s="3" t="str">
        <f t="shared" si="416"/>
        <v/>
      </c>
      <c r="AE653" s="3" t="str">
        <f t="shared" si="417"/>
        <v/>
      </c>
      <c r="AF653" s="11">
        <f t="shared" si="418"/>
        <v>0</v>
      </c>
      <c r="AG653" s="3" t="str">
        <f t="shared" si="419"/>
        <v/>
      </c>
      <c r="AH653" s="3" t="str">
        <f t="shared" si="420"/>
        <v/>
      </c>
      <c r="AI653" s="11">
        <f t="shared" si="421"/>
        <v>0</v>
      </c>
      <c r="AJ653" s="11" t="str">
        <f t="shared" si="422"/>
        <v/>
      </c>
      <c r="AK653" s="11" t="str">
        <f t="shared" si="423"/>
        <v/>
      </c>
      <c r="AL653" s="11">
        <f t="shared" si="424"/>
        <v>0</v>
      </c>
      <c r="AM653" s="11" t="str">
        <f t="shared" si="425"/>
        <v/>
      </c>
      <c r="AN653" s="11" t="str">
        <f t="shared" si="426"/>
        <v/>
      </c>
      <c r="AO653" s="4">
        <f t="shared" si="427"/>
        <v>1.0375019040365576</v>
      </c>
      <c r="AP653" s="169"/>
      <c r="AQ653" s="170">
        <f t="shared" si="428"/>
        <v>0</v>
      </c>
      <c r="AR653" s="170">
        <f t="shared" si="393"/>
        <v>0</v>
      </c>
      <c r="AS653" s="7"/>
      <c r="AT653" s="4">
        <f t="shared" si="429"/>
        <v>1.0584615384615386</v>
      </c>
      <c r="AU653" s="4"/>
      <c r="AV653" s="5">
        <f t="shared" si="430"/>
        <v>0</v>
      </c>
      <c r="AW653" s="11">
        <f t="shared" si="392"/>
        <v>0</v>
      </c>
    </row>
    <row r="654" spans="5:49" x14ac:dyDescent="0.25">
      <c r="E654" s="3">
        <v>83.79</v>
      </c>
      <c r="F654" s="3">
        <v>80.09</v>
      </c>
      <c r="G654" s="13">
        <f t="shared" si="394"/>
        <v>-7.3451012913160474E-3</v>
      </c>
      <c r="H654" s="13">
        <f t="shared" si="395"/>
        <v>-6.0809133780094227E-3</v>
      </c>
      <c r="I654" s="4">
        <f t="shared" si="396"/>
        <v>1.0461980272193783</v>
      </c>
      <c r="J654" s="5">
        <f t="shared" si="397"/>
        <v>537</v>
      </c>
      <c r="K654" s="4">
        <f t="shared" si="398"/>
        <v>1.0103997400064997</v>
      </c>
      <c r="L654" s="4">
        <f t="shared" si="399"/>
        <v>1.0131865736704446</v>
      </c>
      <c r="M654" s="4">
        <f t="shared" si="400"/>
        <v>1.0144658753709199</v>
      </c>
      <c r="N654" s="4">
        <f t="shared" si="401"/>
        <v>1.0828940432261467</v>
      </c>
      <c r="O654" s="4">
        <f t="shared" si="402"/>
        <v>1.0841512890982856</v>
      </c>
      <c r="P654" s="4">
        <f t="shared" si="403"/>
        <v>1.0857984017944764</v>
      </c>
      <c r="Q654" s="4">
        <f t="shared" si="404"/>
        <v>1.0501364138587117</v>
      </c>
      <c r="R654" s="5">
        <f t="shared" si="407"/>
        <v>0</v>
      </c>
      <c r="S654" s="3" t="str">
        <f t="shared" si="408"/>
        <v/>
      </c>
      <c r="T654" s="3" t="str">
        <f t="shared" si="409"/>
        <v/>
      </c>
      <c r="U654" s="5">
        <f t="shared" si="410"/>
        <v>0</v>
      </c>
      <c r="V654" s="3" t="str">
        <f t="shared" si="411"/>
        <v/>
      </c>
      <c r="W654" s="3" t="str">
        <f t="shared" si="412"/>
        <v/>
      </c>
      <c r="X654" s="5">
        <f t="shared" si="405"/>
        <v>0</v>
      </c>
      <c r="Y654" s="3" t="str">
        <f t="shared" si="413"/>
        <v/>
      </c>
      <c r="Z654" s="3" t="str">
        <f t="shared" si="414"/>
        <v/>
      </c>
      <c r="AA654" s="5" t="str">
        <f t="shared" si="406"/>
        <v>No action</v>
      </c>
      <c r="AB654" s="5" t="str">
        <f t="shared" si="431"/>
        <v xml:space="preserve"> </v>
      </c>
      <c r="AC654" s="5">
        <f t="shared" si="415"/>
        <v>0</v>
      </c>
      <c r="AD654" s="3" t="str">
        <f t="shared" si="416"/>
        <v/>
      </c>
      <c r="AE654" s="3" t="str">
        <f t="shared" si="417"/>
        <v/>
      </c>
      <c r="AF654" s="11">
        <f t="shared" si="418"/>
        <v>0</v>
      </c>
      <c r="AG654" s="3" t="str">
        <f t="shared" si="419"/>
        <v/>
      </c>
      <c r="AH654" s="3" t="str">
        <f t="shared" si="420"/>
        <v/>
      </c>
      <c r="AI654" s="11">
        <f t="shared" si="421"/>
        <v>0</v>
      </c>
      <c r="AJ654" s="11" t="str">
        <f t="shared" si="422"/>
        <v/>
      </c>
      <c r="AK654" s="11" t="str">
        <f t="shared" si="423"/>
        <v/>
      </c>
      <c r="AL654" s="11">
        <f t="shared" si="424"/>
        <v>0</v>
      </c>
      <c r="AM654" s="11" t="str">
        <f t="shared" si="425"/>
        <v/>
      </c>
      <c r="AN654" s="11" t="str">
        <f t="shared" si="426"/>
        <v/>
      </c>
      <c r="AO654" s="4">
        <f t="shared" si="427"/>
        <v>1.0357360469471846</v>
      </c>
      <c r="AP654" s="169"/>
      <c r="AQ654" s="170">
        <f t="shared" si="428"/>
        <v>0</v>
      </c>
      <c r="AR654" s="170">
        <f t="shared" si="393"/>
        <v>0</v>
      </c>
      <c r="AS654" s="7"/>
      <c r="AT654" s="4">
        <f t="shared" si="429"/>
        <v>1.056660007491572</v>
      </c>
      <c r="AU654" s="4"/>
      <c r="AV654" s="5">
        <f t="shared" si="430"/>
        <v>0</v>
      </c>
      <c r="AW654" s="11">
        <f t="shared" si="392"/>
        <v>0</v>
      </c>
    </row>
    <row r="655" spans="5:49" x14ac:dyDescent="0.25">
      <c r="E655" s="3">
        <v>84.41</v>
      </c>
      <c r="F655" s="3">
        <v>80.58</v>
      </c>
      <c r="G655" s="13">
        <f t="shared" si="394"/>
        <v>-1.1939599672246448E-2</v>
      </c>
      <c r="H655" s="13">
        <f t="shared" si="395"/>
        <v>-1.4914425427872802E-2</v>
      </c>
      <c r="I655" s="4">
        <f t="shared" si="396"/>
        <v>1.0475304045668901</v>
      </c>
      <c r="J655" s="5">
        <f t="shared" si="397"/>
        <v>507</v>
      </c>
      <c r="K655" s="4">
        <f t="shared" si="398"/>
        <v>1.0103997400064997</v>
      </c>
      <c r="L655" s="4">
        <f t="shared" si="399"/>
        <v>1.0131865736704446</v>
      </c>
      <c r="M655" s="4">
        <f t="shared" si="400"/>
        <v>1.0144658753709199</v>
      </c>
      <c r="N655" s="4">
        <f t="shared" si="401"/>
        <v>1.0828940432261467</v>
      </c>
      <c r="O655" s="4">
        <f t="shared" si="402"/>
        <v>1.0841512890982856</v>
      </c>
      <c r="P655" s="4">
        <f t="shared" si="403"/>
        <v>1.0857984017944764</v>
      </c>
      <c r="Q655" s="4">
        <f t="shared" si="404"/>
        <v>1.0501364138587117</v>
      </c>
      <c r="R655" s="5">
        <f t="shared" si="407"/>
        <v>0</v>
      </c>
      <c r="S655" s="3" t="str">
        <f t="shared" si="408"/>
        <v/>
      </c>
      <c r="T655" s="3" t="str">
        <f t="shared" si="409"/>
        <v/>
      </c>
      <c r="U655" s="5">
        <f t="shared" si="410"/>
        <v>0</v>
      </c>
      <c r="V655" s="3" t="str">
        <f t="shared" si="411"/>
        <v/>
      </c>
      <c r="W655" s="3" t="str">
        <f t="shared" si="412"/>
        <v/>
      </c>
      <c r="X655" s="5">
        <f t="shared" si="405"/>
        <v>0</v>
      </c>
      <c r="Y655" s="3" t="str">
        <f t="shared" si="413"/>
        <v/>
      </c>
      <c r="Z655" s="3" t="str">
        <f t="shared" si="414"/>
        <v/>
      </c>
      <c r="AA655" s="5" t="str">
        <f t="shared" si="406"/>
        <v>No action</v>
      </c>
      <c r="AB655" s="5" t="str">
        <f t="shared" si="431"/>
        <v xml:space="preserve"> </v>
      </c>
      <c r="AC655" s="5">
        <f t="shared" si="415"/>
        <v>0</v>
      </c>
      <c r="AD655" s="3" t="str">
        <f t="shared" si="416"/>
        <v/>
      </c>
      <c r="AE655" s="3" t="str">
        <f t="shared" si="417"/>
        <v/>
      </c>
      <c r="AF655" s="11">
        <f t="shared" si="418"/>
        <v>0</v>
      </c>
      <c r="AG655" s="3" t="str">
        <f t="shared" si="419"/>
        <v/>
      </c>
      <c r="AH655" s="3" t="str">
        <f t="shared" si="420"/>
        <v/>
      </c>
      <c r="AI655" s="11">
        <f t="shared" si="421"/>
        <v>0</v>
      </c>
      <c r="AJ655" s="11" t="str">
        <f t="shared" si="422"/>
        <v/>
      </c>
      <c r="AK655" s="11" t="str">
        <f t="shared" si="423"/>
        <v/>
      </c>
      <c r="AL655" s="11">
        <f t="shared" si="424"/>
        <v>0</v>
      </c>
      <c r="AM655" s="11" t="str">
        <f t="shared" si="425"/>
        <v/>
      </c>
      <c r="AN655" s="11" t="str">
        <f t="shared" si="426"/>
        <v/>
      </c>
      <c r="AO655" s="4">
        <f t="shared" si="427"/>
        <v>1.0370551005212212</v>
      </c>
      <c r="AP655" s="169"/>
      <c r="AQ655" s="170">
        <f t="shared" si="428"/>
        <v>0</v>
      </c>
      <c r="AR655" s="170">
        <f t="shared" si="393"/>
        <v>0</v>
      </c>
      <c r="AS655" s="7"/>
      <c r="AT655" s="4">
        <f t="shared" si="429"/>
        <v>1.0580057086125589</v>
      </c>
      <c r="AU655" s="4"/>
      <c r="AV655" s="5">
        <f t="shared" si="430"/>
        <v>0</v>
      </c>
      <c r="AW655" s="11">
        <f t="shared" si="392"/>
        <v>0</v>
      </c>
    </row>
    <row r="656" spans="5:49" x14ac:dyDescent="0.25">
      <c r="E656" s="3">
        <v>85.43</v>
      </c>
      <c r="F656" s="3">
        <v>81.8</v>
      </c>
      <c r="G656" s="13">
        <f t="shared" si="394"/>
        <v>6.1241314332824981E-3</v>
      </c>
      <c r="H656" s="13">
        <f t="shared" si="395"/>
        <v>5.2845028880421641E-3</v>
      </c>
      <c r="I656" s="4">
        <f t="shared" si="396"/>
        <v>1.0443765281173596</v>
      </c>
      <c r="J656" s="5">
        <f t="shared" si="397"/>
        <v>569</v>
      </c>
      <c r="K656" s="4">
        <f t="shared" si="398"/>
        <v>1.0103997400064997</v>
      </c>
      <c r="L656" s="4">
        <f t="shared" si="399"/>
        <v>1.0131865736704446</v>
      </c>
      <c r="M656" s="4">
        <f t="shared" si="400"/>
        <v>1.0144658753709199</v>
      </c>
      <c r="N656" s="4">
        <f t="shared" si="401"/>
        <v>1.0828940432261467</v>
      </c>
      <c r="O656" s="4">
        <f t="shared" si="402"/>
        <v>1.0841512890982856</v>
      </c>
      <c r="P656" s="4">
        <f t="shared" si="403"/>
        <v>1.0857984017944764</v>
      </c>
      <c r="Q656" s="4">
        <f t="shared" si="404"/>
        <v>1.0501364138587117</v>
      </c>
      <c r="R656" s="5">
        <f t="shared" si="407"/>
        <v>0</v>
      </c>
      <c r="S656" s="3" t="str">
        <f t="shared" si="408"/>
        <v/>
      </c>
      <c r="T656" s="3" t="str">
        <f t="shared" si="409"/>
        <v/>
      </c>
      <c r="U656" s="5">
        <f t="shared" si="410"/>
        <v>0</v>
      </c>
      <c r="V656" s="3" t="str">
        <f t="shared" si="411"/>
        <v/>
      </c>
      <c r="W656" s="3" t="str">
        <f t="shared" si="412"/>
        <v/>
      </c>
      <c r="X656" s="5">
        <f t="shared" si="405"/>
        <v>0</v>
      </c>
      <c r="Y656" s="3" t="str">
        <f t="shared" si="413"/>
        <v/>
      </c>
      <c r="Z656" s="3" t="str">
        <f t="shared" si="414"/>
        <v/>
      </c>
      <c r="AA656" s="5" t="str">
        <f t="shared" si="406"/>
        <v>No action</v>
      </c>
      <c r="AB656" s="5" t="str">
        <f t="shared" si="431"/>
        <v xml:space="preserve"> </v>
      </c>
      <c r="AC656" s="5">
        <f t="shared" si="415"/>
        <v>0</v>
      </c>
      <c r="AD656" s="3" t="str">
        <f t="shared" si="416"/>
        <v/>
      </c>
      <c r="AE656" s="3" t="str">
        <f t="shared" si="417"/>
        <v/>
      </c>
      <c r="AF656" s="11">
        <f t="shared" si="418"/>
        <v>0</v>
      </c>
      <c r="AG656" s="3" t="str">
        <f t="shared" si="419"/>
        <v/>
      </c>
      <c r="AH656" s="3" t="str">
        <f t="shared" si="420"/>
        <v/>
      </c>
      <c r="AI656" s="11">
        <f t="shared" si="421"/>
        <v>0</v>
      </c>
      <c r="AJ656" s="11" t="str">
        <f t="shared" si="422"/>
        <v/>
      </c>
      <c r="AK656" s="11" t="str">
        <f t="shared" si="423"/>
        <v/>
      </c>
      <c r="AL656" s="11">
        <f t="shared" si="424"/>
        <v>0</v>
      </c>
      <c r="AM656" s="11" t="str">
        <f t="shared" si="425"/>
        <v/>
      </c>
      <c r="AN656" s="11" t="str">
        <f t="shared" si="426"/>
        <v/>
      </c>
      <c r="AO656" s="4">
        <f t="shared" si="427"/>
        <v>1.0339327628361861</v>
      </c>
      <c r="AP656" s="169"/>
      <c r="AQ656" s="170">
        <f t="shared" si="428"/>
        <v>0</v>
      </c>
      <c r="AR656" s="170">
        <f t="shared" si="393"/>
        <v>0</v>
      </c>
      <c r="AS656" s="7"/>
      <c r="AT656" s="4">
        <f t="shared" si="429"/>
        <v>1.0548202933985331</v>
      </c>
      <c r="AU656" s="4"/>
      <c r="AV656" s="5">
        <f t="shared" si="430"/>
        <v>0</v>
      </c>
      <c r="AW656" s="11">
        <f t="shared" si="392"/>
        <v>0</v>
      </c>
    </row>
    <row r="657" spans="5:49" x14ac:dyDescent="0.25">
      <c r="E657" s="3">
        <v>84.91</v>
      </c>
      <c r="F657" s="3">
        <v>81.37</v>
      </c>
      <c r="G657" s="13">
        <f t="shared" si="394"/>
        <v>2.0552884615384626E-2</v>
      </c>
      <c r="H657" s="13">
        <f t="shared" si="395"/>
        <v>2.3650773682224235E-2</v>
      </c>
      <c r="I657" s="4">
        <f t="shared" si="396"/>
        <v>1.0435049772643479</v>
      </c>
      <c r="J657" s="5">
        <f t="shared" si="397"/>
        <v>584</v>
      </c>
      <c r="K657" s="4">
        <f t="shared" si="398"/>
        <v>1.0103997400064997</v>
      </c>
      <c r="L657" s="4">
        <f t="shared" si="399"/>
        <v>1.0131865736704446</v>
      </c>
      <c r="M657" s="4">
        <f t="shared" si="400"/>
        <v>1.0144658753709199</v>
      </c>
      <c r="N657" s="4">
        <f t="shared" si="401"/>
        <v>1.0828940432261467</v>
      </c>
      <c r="O657" s="4">
        <f t="shared" si="402"/>
        <v>1.0841512890982856</v>
      </c>
      <c r="P657" s="4">
        <f t="shared" si="403"/>
        <v>1.0857984017944764</v>
      </c>
      <c r="Q657" s="4">
        <f t="shared" si="404"/>
        <v>1.0501364138587117</v>
      </c>
      <c r="R657" s="5">
        <f t="shared" si="407"/>
        <v>0</v>
      </c>
      <c r="S657" s="3" t="str">
        <f t="shared" si="408"/>
        <v/>
      </c>
      <c r="T657" s="3" t="str">
        <f t="shared" si="409"/>
        <v/>
      </c>
      <c r="U657" s="5">
        <f t="shared" si="410"/>
        <v>0</v>
      </c>
      <c r="V657" s="3" t="str">
        <f t="shared" si="411"/>
        <v/>
      </c>
      <c r="W657" s="3" t="str">
        <f t="shared" si="412"/>
        <v/>
      </c>
      <c r="X657" s="5">
        <f t="shared" si="405"/>
        <v>0</v>
      </c>
      <c r="Y657" s="3" t="str">
        <f t="shared" si="413"/>
        <v/>
      </c>
      <c r="Z657" s="3" t="str">
        <f t="shared" si="414"/>
        <v/>
      </c>
      <c r="AA657" s="5" t="str">
        <f t="shared" si="406"/>
        <v>No action</v>
      </c>
      <c r="AB657" s="5" t="str">
        <f t="shared" si="431"/>
        <v xml:space="preserve"> </v>
      </c>
      <c r="AC657" s="5">
        <f t="shared" si="415"/>
        <v>0</v>
      </c>
      <c r="AD657" s="3" t="str">
        <f t="shared" si="416"/>
        <v/>
      </c>
      <c r="AE657" s="3" t="str">
        <f t="shared" si="417"/>
        <v/>
      </c>
      <c r="AF657" s="11">
        <f t="shared" si="418"/>
        <v>0</v>
      </c>
      <c r="AG657" s="3" t="str">
        <f t="shared" si="419"/>
        <v/>
      </c>
      <c r="AH657" s="3" t="str">
        <f t="shared" si="420"/>
        <v/>
      </c>
      <c r="AI657" s="11">
        <f t="shared" si="421"/>
        <v>0</v>
      </c>
      <c r="AJ657" s="11" t="str">
        <f t="shared" si="422"/>
        <v/>
      </c>
      <c r="AK657" s="11" t="str">
        <f t="shared" si="423"/>
        <v/>
      </c>
      <c r="AL657" s="11">
        <f t="shared" si="424"/>
        <v>0</v>
      </c>
      <c r="AM657" s="11" t="str">
        <f t="shared" si="425"/>
        <v/>
      </c>
      <c r="AN657" s="11" t="str">
        <f t="shared" si="426"/>
        <v/>
      </c>
      <c r="AO657" s="4">
        <f t="shared" si="427"/>
        <v>1.0330699274917043</v>
      </c>
      <c r="AP657" s="169"/>
      <c r="AQ657" s="170">
        <f t="shared" si="428"/>
        <v>0</v>
      </c>
      <c r="AR657" s="170">
        <f t="shared" si="393"/>
        <v>0</v>
      </c>
      <c r="AS657" s="7"/>
      <c r="AT657" s="4">
        <f t="shared" si="429"/>
        <v>1.0539400270369914</v>
      </c>
      <c r="AU657" s="4"/>
      <c r="AV657" s="5">
        <f t="shared" si="430"/>
        <v>0</v>
      </c>
      <c r="AW657" s="11">
        <f t="shared" si="392"/>
        <v>0</v>
      </c>
    </row>
    <row r="658" spans="5:49" x14ac:dyDescent="0.25">
      <c r="E658" s="3">
        <v>83.2</v>
      </c>
      <c r="F658" s="3">
        <v>79.489999999999995</v>
      </c>
      <c r="G658" s="13">
        <f t="shared" si="394"/>
        <v>-2.2785999530185563E-2</v>
      </c>
      <c r="H658" s="13">
        <f t="shared" si="395"/>
        <v>-2.5260576333537732E-2</v>
      </c>
      <c r="I658" s="4">
        <f t="shared" si="396"/>
        <v>1.0466725374260915</v>
      </c>
      <c r="J658" s="5">
        <f t="shared" si="397"/>
        <v>525</v>
      </c>
      <c r="K658" s="4">
        <f t="shared" si="398"/>
        <v>1.0103997400064997</v>
      </c>
      <c r="L658" s="4">
        <f t="shared" si="399"/>
        <v>1.0131865736704446</v>
      </c>
      <c r="M658" s="4">
        <f t="shared" si="400"/>
        <v>1.0144658753709199</v>
      </c>
      <c r="N658" s="4">
        <f t="shared" si="401"/>
        <v>1.0828940432261467</v>
      </c>
      <c r="O658" s="4">
        <f t="shared" si="402"/>
        <v>1.0841512890982856</v>
      </c>
      <c r="P658" s="4">
        <f t="shared" si="403"/>
        <v>1.0857984017944764</v>
      </c>
      <c r="Q658" s="4">
        <f t="shared" si="404"/>
        <v>1.0501364138587117</v>
      </c>
      <c r="R658" s="5">
        <f t="shared" si="407"/>
        <v>0</v>
      </c>
      <c r="S658" s="3" t="str">
        <f t="shared" si="408"/>
        <v/>
      </c>
      <c r="T658" s="3" t="str">
        <f t="shared" si="409"/>
        <v/>
      </c>
      <c r="U658" s="5">
        <f t="shared" si="410"/>
        <v>0</v>
      </c>
      <c r="V658" s="3" t="str">
        <f t="shared" si="411"/>
        <v/>
      </c>
      <c r="W658" s="3" t="str">
        <f t="shared" si="412"/>
        <v/>
      </c>
      <c r="X658" s="5">
        <f t="shared" si="405"/>
        <v>0</v>
      </c>
      <c r="Y658" s="3" t="str">
        <f t="shared" si="413"/>
        <v/>
      </c>
      <c r="Z658" s="3" t="str">
        <f t="shared" si="414"/>
        <v/>
      </c>
      <c r="AA658" s="5" t="str">
        <f t="shared" si="406"/>
        <v>No action</v>
      </c>
      <c r="AB658" s="5" t="str">
        <f t="shared" si="431"/>
        <v xml:space="preserve"> </v>
      </c>
      <c r="AC658" s="5">
        <f t="shared" si="415"/>
        <v>0</v>
      </c>
      <c r="AD658" s="3" t="str">
        <f t="shared" si="416"/>
        <v/>
      </c>
      <c r="AE658" s="3" t="str">
        <f t="shared" si="417"/>
        <v/>
      </c>
      <c r="AF658" s="11">
        <f t="shared" si="418"/>
        <v>0</v>
      </c>
      <c r="AG658" s="3" t="str">
        <f t="shared" si="419"/>
        <v/>
      </c>
      <c r="AH658" s="3" t="str">
        <f t="shared" si="420"/>
        <v/>
      </c>
      <c r="AI658" s="11">
        <f t="shared" si="421"/>
        <v>0</v>
      </c>
      <c r="AJ658" s="11" t="str">
        <f t="shared" si="422"/>
        <v/>
      </c>
      <c r="AK658" s="11" t="str">
        <f t="shared" si="423"/>
        <v/>
      </c>
      <c r="AL658" s="11">
        <f t="shared" si="424"/>
        <v>0</v>
      </c>
      <c r="AM658" s="11" t="str">
        <f t="shared" si="425"/>
        <v/>
      </c>
      <c r="AN658" s="11" t="str">
        <f t="shared" si="426"/>
        <v/>
      </c>
      <c r="AO658" s="4">
        <f t="shared" si="427"/>
        <v>1.0362058120518305</v>
      </c>
      <c r="AP658" s="169"/>
      <c r="AQ658" s="170">
        <f t="shared" si="428"/>
        <v>0</v>
      </c>
      <c r="AR658" s="170">
        <f t="shared" si="393"/>
        <v>0</v>
      </c>
      <c r="AS658" s="7"/>
      <c r="AT658" s="4">
        <f t="shared" si="429"/>
        <v>1.0571392628003524</v>
      </c>
      <c r="AU658" s="4"/>
      <c r="AV658" s="5">
        <f t="shared" si="430"/>
        <v>0</v>
      </c>
      <c r="AW658" s="11">
        <f t="shared" si="392"/>
        <v>0</v>
      </c>
    </row>
    <row r="659" spans="5:49" x14ac:dyDescent="0.25">
      <c r="E659" s="3">
        <v>85.14</v>
      </c>
      <c r="F659" s="3">
        <v>81.55</v>
      </c>
      <c r="G659" s="13">
        <f t="shared" si="394"/>
        <v>-1.2755102040816313E-2</v>
      </c>
      <c r="H659" s="13">
        <f t="shared" si="395"/>
        <v>-1.5334460275295725E-2</v>
      </c>
      <c r="I659" s="4">
        <f t="shared" si="396"/>
        <v>1.0440220723482527</v>
      </c>
      <c r="J659" s="5">
        <f t="shared" si="397"/>
        <v>574</v>
      </c>
      <c r="K659" s="4">
        <f t="shared" si="398"/>
        <v>1.0103997400064997</v>
      </c>
      <c r="L659" s="4">
        <f t="shared" si="399"/>
        <v>1.0131865736704446</v>
      </c>
      <c r="M659" s="4">
        <f t="shared" si="400"/>
        <v>1.0144658753709199</v>
      </c>
      <c r="N659" s="4">
        <f t="shared" si="401"/>
        <v>1.0828940432261467</v>
      </c>
      <c r="O659" s="4">
        <f t="shared" si="402"/>
        <v>1.0841512890982856</v>
      </c>
      <c r="P659" s="4">
        <f t="shared" si="403"/>
        <v>1.0857984017944764</v>
      </c>
      <c r="Q659" s="4">
        <f t="shared" si="404"/>
        <v>1.0501364138587117</v>
      </c>
      <c r="R659" s="5">
        <f t="shared" si="407"/>
        <v>0</v>
      </c>
      <c r="S659" s="3" t="str">
        <f t="shared" si="408"/>
        <v/>
      </c>
      <c r="T659" s="3" t="str">
        <f t="shared" si="409"/>
        <v/>
      </c>
      <c r="U659" s="5">
        <f t="shared" si="410"/>
        <v>0</v>
      </c>
      <c r="V659" s="3" t="str">
        <f t="shared" si="411"/>
        <v/>
      </c>
      <c r="W659" s="3" t="str">
        <f t="shared" si="412"/>
        <v/>
      </c>
      <c r="X659" s="5">
        <f t="shared" si="405"/>
        <v>0</v>
      </c>
      <c r="Y659" s="3" t="str">
        <f t="shared" si="413"/>
        <v/>
      </c>
      <c r="Z659" s="3" t="str">
        <f t="shared" si="414"/>
        <v/>
      </c>
      <c r="AA659" s="5" t="str">
        <f t="shared" si="406"/>
        <v>No action</v>
      </c>
      <c r="AB659" s="5" t="str">
        <f t="shared" si="431"/>
        <v xml:space="preserve"> </v>
      </c>
      <c r="AC659" s="5">
        <f t="shared" si="415"/>
        <v>0</v>
      </c>
      <c r="AD659" s="3" t="str">
        <f t="shared" si="416"/>
        <v/>
      </c>
      <c r="AE659" s="3" t="str">
        <f t="shared" si="417"/>
        <v/>
      </c>
      <c r="AF659" s="11">
        <f t="shared" si="418"/>
        <v>0</v>
      </c>
      <c r="AG659" s="3" t="str">
        <f t="shared" si="419"/>
        <v/>
      </c>
      <c r="AH659" s="3" t="str">
        <f t="shared" si="420"/>
        <v/>
      </c>
      <c r="AI659" s="11">
        <f t="shared" si="421"/>
        <v>0</v>
      </c>
      <c r="AJ659" s="11" t="str">
        <f t="shared" si="422"/>
        <v/>
      </c>
      <c r="AK659" s="11" t="str">
        <f t="shared" si="423"/>
        <v/>
      </c>
      <c r="AL659" s="11">
        <f t="shared" si="424"/>
        <v>0</v>
      </c>
      <c r="AM659" s="11" t="str">
        <f t="shared" si="425"/>
        <v/>
      </c>
      <c r="AN659" s="11" t="str">
        <f t="shared" si="426"/>
        <v/>
      </c>
      <c r="AO659" s="4">
        <f t="shared" si="427"/>
        <v>1.0335818516247701</v>
      </c>
      <c r="AP659" s="169"/>
      <c r="AQ659" s="170">
        <f t="shared" si="428"/>
        <v>0</v>
      </c>
      <c r="AR659" s="170">
        <f t="shared" si="393"/>
        <v>0</v>
      </c>
      <c r="AS659" s="7"/>
      <c r="AT659" s="4">
        <f t="shared" si="429"/>
        <v>1.0544622930717353</v>
      </c>
      <c r="AU659" s="4"/>
      <c r="AV659" s="5">
        <f t="shared" si="430"/>
        <v>0</v>
      </c>
      <c r="AW659" s="11">
        <f t="shared" si="392"/>
        <v>0</v>
      </c>
    </row>
    <row r="660" spans="5:49" x14ac:dyDescent="0.25">
      <c r="E660" s="3">
        <v>86.24</v>
      </c>
      <c r="F660" s="3">
        <v>82.82</v>
      </c>
      <c r="G660" s="13">
        <f t="shared" si="394"/>
        <v>1.054605108975859E-2</v>
      </c>
      <c r="H660" s="13">
        <f t="shared" si="395"/>
        <v>1.0739565535757833E-2</v>
      </c>
      <c r="I660" s="4">
        <f t="shared" si="396"/>
        <v>1.041294373339773</v>
      </c>
      <c r="J660" s="5">
        <f t="shared" si="397"/>
        <v>603</v>
      </c>
      <c r="K660" s="4">
        <f t="shared" si="398"/>
        <v>1.0103997400064997</v>
      </c>
      <c r="L660" s="4">
        <f t="shared" si="399"/>
        <v>1.0131865736704446</v>
      </c>
      <c r="M660" s="4">
        <f t="shared" si="400"/>
        <v>1.0144658753709199</v>
      </c>
      <c r="N660" s="4">
        <f t="shared" si="401"/>
        <v>1.0828940432261467</v>
      </c>
      <c r="O660" s="4">
        <f t="shared" si="402"/>
        <v>1.0841512890982856</v>
      </c>
      <c r="P660" s="4">
        <f t="shared" si="403"/>
        <v>1.0857984017944764</v>
      </c>
      <c r="Q660" s="4">
        <f t="shared" si="404"/>
        <v>1.0501364138587117</v>
      </c>
      <c r="R660" s="5">
        <f t="shared" si="407"/>
        <v>0</v>
      </c>
      <c r="S660" s="3" t="str">
        <f t="shared" si="408"/>
        <v/>
      </c>
      <c r="T660" s="3" t="str">
        <f t="shared" si="409"/>
        <v/>
      </c>
      <c r="U660" s="5">
        <f t="shared" si="410"/>
        <v>0</v>
      </c>
      <c r="V660" s="3" t="str">
        <f t="shared" si="411"/>
        <v/>
      </c>
      <c r="W660" s="3" t="str">
        <f t="shared" si="412"/>
        <v/>
      </c>
      <c r="X660" s="5">
        <f t="shared" si="405"/>
        <v>0</v>
      </c>
      <c r="Y660" s="3" t="str">
        <f t="shared" si="413"/>
        <v/>
      </c>
      <c r="Z660" s="3" t="str">
        <f t="shared" si="414"/>
        <v/>
      </c>
      <c r="AA660" s="5" t="str">
        <f t="shared" si="406"/>
        <v>No action</v>
      </c>
      <c r="AB660" s="5" t="str">
        <f t="shared" si="431"/>
        <v xml:space="preserve"> </v>
      </c>
      <c r="AC660" s="5">
        <f t="shared" si="415"/>
        <v>0</v>
      </c>
      <c r="AD660" s="3" t="str">
        <f t="shared" si="416"/>
        <v/>
      </c>
      <c r="AE660" s="3" t="str">
        <f t="shared" si="417"/>
        <v/>
      </c>
      <c r="AF660" s="11">
        <f t="shared" si="418"/>
        <v>0</v>
      </c>
      <c r="AG660" s="3" t="str">
        <f t="shared" si="419"/>
        <v/>
      </c>
      <c r="AH660" s="3" t="str">
        <f t="shared" si="420"/>
        <v/>
      </c>
      <c r="AI660" s="11">
        <f t="shared" si="421"/>
        <v>0</v>
      </c>
      <c r="AJ660" s="11" t="str">
        <f t="shared" si="422"/>
        <v/>
      </c>
      <c r="AK660" s="11" t="str">
        <f t="shared" si="423"/>
        <v/>
      </c>
      <c r="AL660" s="11">
        <f t="shared" si="424"/>
        <v>0</v>
      </c>
      <c r="AM660" s="11" t="str">
        <f t="shared" si="425"/>
        <v/>
      </c>
      <c r="AN660" s="11" t="str">
        <f t="shared" si="426"/>
        <v/>
      </c>
      <c r="AO660" s="4">
        <f t="shared" si="427"/>
        <v>1.0308814296063753</v>
      </c>
      <c r="AP660" s="169"/>
      <c r="AQ660" s="170">
        <f t="shared" si="428"/>
        <v>0</v>
      </c>
      <c r="AR660" s="170">
        <f t="shared" si="393"/>
        <v>0</v>
      </c>
      <c r="AS660" s="7"/>
      <c r="AT660" s="4">
        <f t="shared" si="429"/>
        <v>1.0517073170731708</v>
      </c>
      <c r="AU660" s="4"/>
      <c r="AV660" s="5">
        <f t="shared" si="430"/>
        <v>0</v>
      </c>
      <c r="AW660" s="11">
        <f t="shared" si="392"/>
        <v>0</v>
      </c>
    </row>
    <row r="661" spans="5:49" x14ac:dyDescent="0.25">
      <c r="E661" s="3">
        <v>85.34</v>
      </c>
      <c r="F661" s="3">
        <v>81.94</v>
      </c>
      <c r="G661" s="13">
        <f t="shared" si="394"/>
        <v>-9.6321225484506945E-3</v>
      </c>
      <c r="H661" s="13">
        <f t="shared" si="395"/>
        <v>-1.1818620356970677E-2</v>
      </c>
      <c r="I661" s="4">
        <f t="shared" si="396"/>
        <v>1.04149377593361</v>
      </c>
      <c r="J661" s="5">
        <f t="shared" si="397"/>
        <v>602</v>
      </c>
      <c r="K661" s="4">
        <f t="shared" si="398"/>
        <v>1.0103997400064997</v>
      </c>
      <c r="L661" s="4">
        <f t="shared" si="399"/>
        <v>1.0131865736704446</v>
      </c>
      <c r="M661" s="4">
        <f t="shared" si="400"/>
        <v>1.0144658753709199</v>
      </c>
      <c r="N661" s="4">
        <f t="shared" si="401"/>
        <v>1.0828940432261467</v>
      </c>
      <c r="O661" s="4">
        <f t="shared" si="402"/>
        <v>1.0841512890982856</v>
      </c>
      <c r="P661" s="4">
        <f t="shared" si="403"/>
        <v>1.0857984017944764</v>
      </c>
      <c r="Q661" s="4">
        <f t="shared" si="404"/>
        <v>1.0501364138587117</v>
      </c>
      <c r="R661" s="5">
        <f t="shared" si="407"/>
        <v>0</v>
      </c>
      <c r="S661" s="3" t="str">
        <f t="shared" si="408"/>
        <v/>
      </c>
      <c r="T661" s="3" t="str">
        <f t="shared" si="409"/>
        <v/>
      </c>
      <c r="U661" s="5">
        <f t="shared" si="410"/>
        <v>0</v>
      </c>
      <c r="V661" s="3" t="str">
        <f t="shared" si="411"/>
        <v/>
      </c>
      <c r="W661" s="3" t="str">
        <f t="shared" si="412"/>
        <v/>
      </c>
      <c r="X661" s="5">
        <f t="shared" si="405"/>
        <v>0</v>
      </c>
      <c r="Y661" s="3" t="str">
        <f t="shared" si="413"/>
        <v/>
      </c>
      <c r="Z661" s="3" t="str">
        <f t="shared" si="414"/>
        <v/>
      </c>
      <c r="AA661" s="5" t="str">
        <f t="shared" si="406"/>
        <v>No action</v>
      </c>
      <c r="AB661" s="5" t="str">
        <f t="shared" si="431"/>
        <v xml:space="preserve"> </v>
      </c>
      <c r="AC661" s="5">
        <f t="shared" si="415"/>
        <v>0</v>
      </c>
      <c r="AD661" s="3" t="str">
        <f t="shared" si="416"/>
        <v/>
      </c>
      <c r="AE661" s="3" t="str">
        <f t="shared" si="417"/>
        <v/>
      </c>
      <c r="AF661" s="11">
        <f t="shared" si="418"/>
        <v>0</v>
      </c>
      <c r="AG661" s="3" t="str">
        <f t="shared" si="419"/>
        <v/>
      </c>
      <c r="AH661" s="3" t="str">
        <f t="shared" si="420"/>
        <v/>
      </c>
      <c r="AI661" s="11">
        <f t="shared" si="421"/>
        <v>0</v>
      </c>
      <c r="AJ661" s="11" t="str">
        <f t="shared" si="422"/>
        <v/>
      </c>
      <c r="AK661" s="11" t="str">
        <f t="shared" si="423"/>
        <v/>
      </c>
      <c r="AL661" s="11">
        <f t="shared" si="424"/>
        <v>0</v>
      </c>
      <c r="AM661" s="11" t="str">
        <f t="shared" si="425"/>
        <v/>
      </c>
      <c r="AN661" s="11" t="str">
        <f t="shared" si="426"/>
        <v/>
      </c>
      <c r="AO661" s="4">
        <f t="shared" si="427"/>
        <v>1.0310788381742739</v>
      </c>
      <c r="AP661" s="169"/>
      <c r="AQ661" s="170">
        <f t="shared" si="428"/>
        <v>0</v>
      </c>
      <c r="AR661" s="170">
        <f t="shared" si="393"/>
        <v>0</v>
      </c>
      <c r="AS661" s="7"/>
      <c r="AT661" s="4">
        <f t="shared" si="429"/>
        <v>1.0519087136929461</v>
      </c>
      <c r="AU661" s="4"/>
      <c r="AV661" s="5">
        <f t="shared" si="430"/>
        <v>0</v>
      </c>
      <c r="AW661" s="11">
        <f t="shared" si="392"/>
        <v>0</v>
      </c>
    </row>
    <row r="662" spans="5:49" x14ac:dyDescent="0.25">
      <c r="E662" s="3">
        <v>86.17</v>
      </c>
      <c r="F662" s="3">
        <v>82.92</v>
      </c>
      <c r="G662" s="13">
        <f t="shared" si="394"/>
        <v>-1.5762421473443644E-2</v>
      </c>
      <c r="H662" s="13">
        <f t="shared" si="395"/>
        <v>-1.7535545023696697E-2</v>
      </c>
      <c r="I662" s="4">
        <f t="shared" si="396"/>
        <v>1.0391944042450554</v>
      </c>
      <c r="J662" s="5">
        <f t="shared" si="397"/>
        <v>615</v>
      </c>
      <c r="K662" s="4">
        <f t="shared" si="398"/>
        <v>1.0103997400064997</v>
      </c>
      <c r="L662" s="4">
        <f t="shared" si="399"/>
        <v>1.0131865736704446</v>
      </c>
      <c r="M662" s="4">
        <f t="shared" si="400"/>
        <v>1.0144658753709199</v>
      </c>
      <c r="N662" s="4">
        <f t="shared" si="401"/>
        <v>1.0828940432261467</v>
      </c>
      <c r="O662" s="4">
        <f t="shared" si="402"/>
        <v>1.0841512890982856</v>
      </c>
      <c r="P662" s="4">
        <f t="shared" si="403"/>
        <v>1.0857984017944764</v>
      </c>
      <c r="Q662" s="4">
        <f t="shared" si="404"/>
        <v>1.0501364138587117</v>
      </c>
      <c r="R662" s="5">
        <f t="shared" si="407"/>
        <v>0</v>
      </c>
      <c r="S662" s="3" t="str">
        <f t="shared" si="408"/>
        <v/>
      </c>
      <c r="T662" s="3" t="str">
        <f t="shared" si="409"/>
        <v/>
      </c>
      <c r="U662" s="5">
        <f t="shared" si="410"/>
        <v>0</v>
      </c>
      <c r="V662" s="3" t="str">
        <f t="shared" si="411"/>
        <v/>
      </c>
      <c r="W662" s="3" t="str">
        <f t="shared" si="412"/>
        <v/>
      </c>
      <c r="X662" s="5">
        <f t="shared" si="405"/>
        <v>0</v>
      </c>
      <c r="Y662" s="3" t="str">
        <f t="shared" si="413"/>
        <v/>
      </c>
      <c r="Z662" s="3" t="str">
        <f t="shared" si="414"/>
        <v/>
      </c>
      <c r="AA662" s="5" t="str">
        <f t="shared" si="406"/>
        <v>No action</v>
      </c>
      <c r="AB662" s="5" t="str">
        <f t="shared" si="431"/>
        <v xml:space="preserve"> </v>
      </c>
      <c r="AC662" s="5">
        <f t="shared" si="415"/>
        <v>0</v>
      </c>
      <c r="AD662" s="3" t="str">
        <f t="shared" si="416"/>
        <v/>
      </c>
      <c r="AE662" s="3" t="str">
        <f t="shared" si="417"/>
        <v/>
      </c>
      <c r="AF662" s="11">
        <f t="shared" si="418"/>
        <v>0</v>
      </c>
      <c r="AG662" s="3" t="str">
        <f t="shared" si="419"/>
        <v/>
      </c>
      <c r="AH662" s="3" t="str">
        <f t="shared" si="420"/>
        <v/>
      </c>
      <c r="AI662" s="11">
        <f t="shared" si="421"/>
        <v>0</v>
      </c>
      <c r="AJ662" s="11" t="str">
        <f t="shared" si="422"/>
        <v/>
      </c>
      <c r="AK662" s="11" t="str">
        <f t="shared" si="423"/>
        <v/>
      </c>
      <c r="AL662" s="11">
        <f t="shared" si="424"/>
        <v>0</v>
      </c>
      <c r="AM662" s="11" t="str">
        <f t="shared" si="425"/>
        <v/>
      </c>
      <c r="AN662" s="11" t="str">
        <f t="shared" si="426"/>
        <v/>
      </c>
      <c r="AO662" s="4">
        <f t="shared" si="427"/>
        <v>1.0288024602026049</v>
      </c>
      <c r="AP662" s="169"/>
      <c r="AQ662" s="170">
        <f t="shared" si="428"/>
        <v>0</v>
      </c>
      <c r="AR662" s="170">
        <f t="shared" si="393"/>
        <v>0</v>
      </c>
      <c r="AS662" s="7"/>
      <c r="AT662" s="4">
        <f t="shared" si="429"/>
        <v>1.0495863482875059</v>
      </c>
      <c r="AU662" s="4"/>
      <c r="AV662" s="5">
        <f t="shared" si="430"/>
        <v>0</v>
      </c>
      <c r="AW662" s="11">
        <f t="shared" si="392"/>
        <v>0</v>
      </c>
    </row>
    <row r="663" spans="5:49" x14ac:dyDescent="0.25">
      <c r="E663" s="3">
        <v>87.55</v>
      </c>
      <c r="F663" s="3">
        <v>84.4</v>
      </c>
      <c r="G663" s="13">
        <f t="shared" si="394"/>
        <v>1.3310185185185119E-2</v>
      </c>
      <c r="H663" s="13">
        <f t="shared" si="395"/>
        <v>1.9077517507848585E-2</v>
      </c>
      <c r="I663" s="4">
        <f t="shared" si="396"/>
        <v>1.0373222748815165</v>
      </c>
      <c r="J663" s="5">
        <f t="shared" si="397"/>
        <v>635</v>
      </c>
      <c r="K663" s="4">
        <f t="shared" si="398"/>
        <v>1.0103997400064997</v>
      </c>
      <c r="L663" s="4">
        <f t="shared" si="399"/>
        <v>1.0131865736704446</v>
      </c>
      <c r="M663" s="4">
        <f t="shared" si="400"/>
        <v>1.0144658753709199</v>
      </c>
      <c r="N663" s="4">
        <f t="shared" si="401"/>
        <v>1.0828940432261467</v>
      </c>
      <c r="O663" s="4">
        <f t="shared" si="402"/>
        <v>1.0841512890982856</v>
      </c>
      <c r="P663" s="4">
        <f t="shared" si="403"/>
        <v>1.0857984017944764</v>
      </c>
      <c r="Q663" s="4">
        <f t="shared" si="404"/>
        <v>1.0501364138587117</v>
      </c>
      <c r="R663" s="5">
        <f t="shared" si="407"/>
        <v>0</v>
      </c>
      <c r="S663" s="3" t="str">
        <f t="shared" si="408"/>
        <v/>
      </c>
      <c r="T663" s="3" t="str">
        <f t="shared" si="409"/>
        <v/>
      </c>
      <c r="U663" s="5">
        <f t="shared" si="410"/>
        <v>0</v>
      </c>
      <c r="V663" s="3" t="str">
        <f t="shared" si="411"/>
        <v/>
      </c>
      <c r="W663" s="3" t="str">
        <f t="shared" si="412"/>
        <v/>
      </c>
      <c r="X663" s="5">
        <f t="shared" si="405"/>
        <v>0</v>
      </c>
      <c r="Y663" s="3" t="str">
        <f t="shared" si="413"/>
        <v/>
      </c>
      <c r="Z663" s="3" t="str">
        <f t="shared" si="414"/>
        <v/>
      </c>
      <c r="AA663" s="5" t="str">
        <f t="shared" si="406"/>
        <v>No action</v>
      </c>
      <c r="AB663" s="5" t="str">
        <f t="shared" si="431"/>
        <v xml:space="preserve"> </v>
      </c>
      <c r="AC663" s="5">
        <f t="shared" si="415"/>
        <v>0</v>
      </c>
      <c r="AD663" s="3" t="str">
        <f t="shared" si="416"/>
        <v/>
      </c>
      <c r="AE663" s="3" t="str">
        <f t="shared" si="417"/>
        <v/>
      </c>
      <c r="AF663" s="11">
        <f t="shared" si="418"/>
        <v>0</v>
      </c>
      <c r="AG663" s="3" t="str">
        <f t="shared" si="419"/>
        <v/>
      </c>
      <c r="AH663" s="3" t="str">
        <f t="shared" si="420"/>
        <v/>
      </c>
      <c r="AI663" s="11">
        <f t="shared" si="421"/>
        <v>0</v>
      </c>
      <c r="AJ663" s="11" t="str">
        <f t="shared" si="422"/>
        <v/>
      </c>
      <c r="AK663" s="11" t="str">
        <f t="shared" si="423"/>
        <v/>
      </c>
      <c r="AL663" s="11">
        <f t="shared" si="424"/>
        <v>0</v>
      </c>
      <c r="AM663" s="11" t="str">
        <f t="shared" si="425"/>
        <v/>
      </c>
      <c r="AN663" s="11" t="str">
        <f t="shared" si="426"/>
        <v/>
      </c>
      <c r="AO663" s="4">
        <f t="shared" si="427"/>
        <v>1.0269490521327014</v>
      </c>
      <c r="AP663" s="169"/>
      <c r="AQ663" s="170">
        <f t="shared" si="428"/>
        <v>0</v>
      </c>
      <c r="AR663" s="170">
        <f t="shared" si="393"/>
        <v>0</v>
      </c>
      <c r="AS663" s="7"/>
      <c r="AT663" s="4">
        <f t="shared" si="429"/>
        <v>1.0476954976303317</v>
      </c>
      <c r="AU663" s="4"/>
      <c r="AV663" s="5">
        <f t="shared" si="430"/>
        <v>0</v>
      </c>
      <c r="AW663" s="11">
        <f t="shared" si="392"/>
        <v>0</v>
      </c>
    </row>
    <row r="664" spans="5:49" x14ac:dyDescent="0.25">
      <c r="E664" s="3">
        <v>86.4</v>
      </c>
      <c r="F664" s="3">
        <v>82.82</v>
      </c>
      <c r="G664" s="13">
        <f t="shared" si="394"/>
        <v>-4.7229581845409374E-3</v>
      </c>
      <c r="H664" s="13">
        <f t="shared" si="395"/>
        <v>-4.4476499579276796E-3</v>
      </c>
      <c r="I664" s="4">
        <f t="shared" si="396"/>
        <v>1.0432262738468971</v>
      </c>
      <c r="J664" s="5">
        <f t="shared" si="397"/>
        <v>590</v>
      </c>
      <c r="K664" s="4">
        <f t="shared" si="398"/>
        <v>1.0103997400064997</v>
      </c>
      <c r="L664" s="4">
        <f t="shared" si="399"/>
        <v>1.0131865736704446</v>
      </c>
      <c r="M664" s="4">
        <f t="shared" si="400"/>
        <v>1.0144658753709199</v>
      </c>
      <c r="N664" s="4">
        <f t="shared" si="401"/>
        <v>1.0828940432261467</v>
      </c>
      <c r="O664" s="4">
        <f t="shared" si="402"/>
        <v>1.0841512890982856</v>
      </c>
      <c r="P664" s="4">
        <f t="shared" si="403"/>
        <v>1.0857984017944764</v>
      </c>
      <c r="Q664" s="4">
        <f t="shared" si="404"/>
        <v>1.0501364138587117</v>
      </c>
      <c r="R664" s="5">
        <f t="shared" si="407"/>
        <v>0</v>
      </c>
      <c r="S664" s="3" t="str">
        <f t="shared" si="408"/>
        <v/>
      </c>
      <c r="T664" s="3" t="str">
        <f t="shared" si="409"/>
        <v/>
      </c>
      <c r="U664" s="5">
        <f t="shared" si="410"/>
        <v>0</v>
      </c>
      <c r="V664" s="3" t="str">
        <f t="shared" si="411"/>
        <v/>
      </c>
      <c r="W664" s="3" t="str">
        <f t="shared" si="412"/>
        <v/>
      </c>
      <c r="X664" s="5">
        <f t="shared" si="405"/>
        <v>0</v>
      </c>
      <c r="Y664" s="3" t="str">
        <f t="shared" si="413"/>
        <v/>
      </c>
      <c r="Z664" s="3" t="str">
        <f t="shared" si="414"/>
        <v/>
      </c>
      <c r="AA664" s="5" t="str">
        <f t="shared" si="406"/>
        <v>No action</v>
      </c>
      <c r="AB664" s="5" t="str">
        <f t="shared" si="431"/>
        <v xml:space="preserve"> </v>
      </c>
      <c r="AC664" s="5">
        <f t="shared" si="415"/>
        <v>0</v>
      </c>
      <c r="AD664" s="3" t="str">
        <f t="shared" si="416"/>
        <v/>
      </c>
      <c r="AE664" s="3" t="str">
        <f t="shared" si="417"/>
        <v/>
      </c>
      <c r="AF664" s="11">
        <f t="shared" si="418"/>
        <v>0</v>
      </c>
      <c r="AG664" s="3" t="str">
        <f t="shared" si="419"/>
        <v/>
      </c>
      <c r="AH664" s="3" t="str">
        <f t="shared" si="420"/>
        <v/>
      </c>
      <c r="AI664" s="11">
        <f t="shared" si="421"/>
        <v>0</v>
      </c>
      <c r="AJ664" s="11" t="str">
        <f t="shared" si="422"/>
        <v/>
      </c>
      <c r="AK664" s="11" t="str">
        <f t="shared" si="423"/>
        <v/>
      </c>
      <c r="AL664" s="11">
        <f t="shared" si="424"/>
        <v>0</v>
      </c>
      <c r="AM664" s="11" t="str">
        <f t="shared" si="425"/>
        <v/>
      </c>
      <c r="AN664" s="11" t="str">
        <f t="shared" si="426"/>
        <v/>
      </c>
      <c r="AO664" s="4">
        <f t="shared" si="427"/>
        <v>1.0327940111084282</v>
      </c>
      <c r="AP664" s="169"/>
      <c r="AQ664" s="170">
        <f t="shared" si="428"/>
        <v>0</v>
      </c>
      <c r="AR664" s="170">
        <f t="shared" si="393"/>
        <v>0</v>
      </c>
      <c r="AS664" s="7"/>
      <c r="AT664" s="4">
        <f t="shared" si="429"/>
        <v>1.0536585365853661</v>
      </c>
      <c r="AU664" s="4"/>
      <c r="AV664" s="5">
        <f t="shared" si="430"/>
        <v>0</v>
      </c>
      <c r="AW664" s="11">
        <f t="shared" si="392"/>
        <v>0</v>
      </c>
    </row>
    <row r="665" spans="5:49" x14ac:dyDescent="0.25">
      <c r="E665" s="3">
        <v>86.81</v>
      </c>
      <c r="F665" s="3">
        <v>83.19</v>
      </c>
      <c r="G665" s="13">
        <f t="shared" si="394"/>
        <v>6.9597494490198919E-3</v>
      </c>
      <c r="H665" s="13">
        <f t="shared" si="395"/>
        <v>8.2414252817839539E-3</v>
      </c>
      <c r="I665" s="4">
        <f t="shared" si="396"/>
        <v>1.0435148455343191</v>
      </c>
      <c r="J665" s="5">
        <f t="shared" si="397"/>
        <v>583</v>
      </c>
      <c r="K665" s="4">
        <f t="shared" si="398"/>
        <v>1.0103997400064997</v>
      </c>
      <c r="L665" s="4">
        <f t="shared" si="399"/>
        <v>1.0131865736704446</v>
      </c>
      <c r="M665" s="4">
        <f t="shared" si="400"/>
        <v>1.0144658753709199</v>
      </c>
      <c r="N665" s="4">
        <f t="shared" si="401"/>
        <v>1.0828940432261467</v>
      </c>
      <c r="O665" s="4">
        <f t="shared" si="402"/>
        <v>1.0841512890982856</v>
      </c>
      <c r="P665" s="4">
        <f t="shared" si="403"/>
        <v>1.0857984017944764</v>
      </c>
      <c r="Q665" s="4">
        <f t="shared" si="404"/>
        <v>1.0501364138587117</v>
      </c>
      <c r="R665" s="5">
        <f t="shared" si="407"/>
        <v>0</v>
      </c>
      <c r="S665" s="3" t="str">
        <f t="shared" si="408"/>
        <v/>
      </c>
      <c r="T665" s="3" t="str">
        <f t="shared" si="409"/>
        <v/>
      </c>
      <c r="U665" s="5">
        <f t="shared" si="410"/>
        <v>0</v>
      </c>
      <c r="V665" s="3" t="str">
        <f t="shared" si="411"/>
        <v/>
      </c>
      <c r="W665" s="3" t="str">
        <f t="shared" si="412"/>
        <v/>
      </c>
      <c r="X665" s="5">
        <f t="shared" si="405"/>
        <v>0</v>
      </c>
      <c r="Y665" s="3" t="str">
        <f t="shared" si="413"/>
        <v/>
      </c>
      <c r="Z665" s="3" t="str">
        <f t="shared" si="414"/>
        <v/>
      </c>
      <c r="AA665" s="5" t="str">
        <f t="shared" si="406"/>
        <v>No action</v>
      </c>
      <c r="AB665" s="5" t="str">
        <f t="shared" si="431"/>
        <v xml:space="preserve"> </v>
      </c>
      <c r="AC665" s="5">
        <f t="shared" si="415"/>
        <v>0</v>
      </c>
      <c r="AD665" s="3" t="str">
        <f t="shared" si="416"/>
        <v/>
      </c>
      <c r="AE665" s="3" t="str">
        <f t="shared" si="417"/>
        <v/>
      </c>
      <c r="AF665" s="11">
        <f t="shared" si="418"/>
        <v>0</v>
      </c>
      <c r="AG665" s="3" t="str">
        <f t="shared" si="419"/>
        <v/>
      </c>
      <c r="AH665" s="3" t="str">
        <f t="shared" si="420"/>
        <v/>
      </c>
      <c r="AI665" s="11">
        <f t="shared" si="421"/>
        <v>0</v>
      </c>
      <c r="AJ665" s="11" t="str">
        <f t="shared" si="422"/>
        <v/>
      </c>
      <c r="AK665" s="11" t="str">
        <f t="shared" si="423"/>
        <v/>
      </c>
      <c r="AL665" s="11">
        <f t="shared" si="424"/>
        <v>0</v>
      </c>
      <c r="AM665" s="11" t="str">
        <f t="shared" si="425"/>
        <v/>
      </c>
      <c r="AN665" s="11" t="str">
        <f t="shared" si="426"/>
        <v/>
      </c>
      <c r="AO665" s="4">
        <f t="shared" si="427"/>
        <v>1.033079697078976</v>
      </c>
      <c r="AP665" s="169"/>
      <c r="AQ665" s="170">
        <f t="shared" si="428"/>
        <v>0</v>
      </c>
      <c r="AR665" s="170">
        <f t="shared" si="393"/>
        <v>0</v>
      </c>
      <c r="AS665" s="7"/>
      <c r="AT665" s="4">
        <f t="shared" si="429"/>
        <v>1.0539499939896622</v>
      </c>
      <c r="AU665" s="4"/>
      <c r="AV665" s="5">
        <f t="shared" si="430"/>
        <v>0</v>
      </c>
      <c r="AW665" s="11">
        <f t="shared" si="392"/>
        <v>0</v>
      </c>
    </row>
    <row r="666" spans="5:49" x14ac:dyDescent="0.25">
      <c r="E666" s="3">
        <v>86.21</v>
      </c>
      <c r="F666" s="3">
        <v>82.51</v>
      </c>
      <c r="G666" s="13">
        <f t="shared" si="394"/>
        <v>1.5549534691954303E-2</v>
      </c>
      <c r="H666" s="13">
        <f t="shared" si="395"/>
        <v>1.8767749104827924E-2</v>
      </c>
      <c r="I666" s="4">
        <f t="shared" si="396"/>
        <v>1.0448430493273542</v>
      </c>
      <c r="J666" s="5">
        <f t="shared" si="397"/>
        <v>562</v>
      </c>
      <c r="K666" s="4">
        <f t="shared" si="398"/>
        <v>1.0103997400064997</v>
      </c>
      <c r="L666" s="4">
        <f t="shared" si="399"/>
        <v>1.0131865736704446</v>
      </c>
      <c r="M666" s="4">
        <f t="shared" si="400"/>
        <v>1.0144658753709199</v>
      </c>
      <c r="N666" s="4">
        <f t="shared" si="401"/>
        <v>1.0828940432261467</v>
      </c>
      <c r="O666" s="4">
        <f t="shared" si="402"/>
        <v>1.0841512890982856</v>
      </c>
      <c r="P666" s="4">
        <f t="shared" si="403"/>
        <v>1.0857984017944764</v>
      </c>
      <c r="Q666" s="4">
        <f t="shared" si="404"/>
        <v>1.0501364138587117</v>
      </c>
      <c r="R666" s="5">
        <f t="shared" si="407"/>
        <v>0</v>
      </c>
      <c r="S666" s="3" t="str">
        <f t="shared" si="408"/>
        <v/>
      </c>
      <c r="T666" s="3" t="str">
        <f t="shared" si="409"/>
        <v/>
      </c>
      <c r="U666" s="5">
        <f t="shared" si="410"/>
        <v>0</v>
      </c>
      <c r="V666" s="3" t="str">
        <f t="shared" si="411"/>
        <v/>
      </c>
      <c r="W666" s="3" t="str">
        <f t="shared" si="412"/>
        <v/>
      </c>
      <c r="X666" s="5">
        <f t="shared" si="405"/>
        <v>0</v>
      </c>
      <c r="Y666" s="3" t="str">
        <f t="shared" si="413"/>
        <v/>
      </c>
      <c r="Z666" s="3" t="str">
        <f t="shared" si="414"/>
        <v/>
      </c>
      <c r="AA666" s="5" t="str">
        <f t="shared" si="406"/>
        <v>No action</v>
      </c>
      <c r="AB666" s="5" t="str">
        <f t="shared" si="431"/>
        <v xml:space="preserve"> </v>
      </c>
      <c r="AC666" s="5">
        <f t="shared" si="415"/>
        <v>0</v>
      </c>
      <c r="AD666" s="3" t="str">
        <f t="shared" si="416"/>
        <v/>
      </c>
      <c r="AE666" s="3" t="str">
        <f t="shared" si="417"/>
        <v/>
      </c>
      <c r="AF666" s="11">
        <f t="shared" si="418"/>
        <v>0</v>
      </c>
      <c r="AG666" s="3" t="str">
        <f t="shared" si="419"/>
        <v/>
      </c>
      <c r="AH666" s="3" t="str">
        <f t="shared" si="420"/>
        <v/>
      </c>
      <c r="AI666" s="11">
        <f t="shared" si="421"/>
        <v>0</v>
      </c>
      <c r="AJ666" s="11" t="str">
        <f t="shared" si="422"/>
        <v/>
      </c>
      <c r="AK666" s="11" t="str">
        <f t="shared" si="423"/>
        <v/>
      </c>
      <c r="AL666" s="11">
        <f t="shared" si="424"/>
        <v>0</v>
      </c>
      <c r="AM666" s="11" t="str">
        <f t="shared" si="425"/>
        <v/>
      </c>
      <c r="AN666" s="11" t="str">
        <f t="shared" si="426"/>
        <v/>
      </c>
      <c r="AO666" s="4">
        <f t="shared" si="427"/>
        <v>1.0343946188340807</v>
      </c>
      <c r="AP666" s="169"/>
      <c r="AQ666" s="170">
        <f t="shared" si="428"/>
        <v>0</v>
      </c>
      <c r="AR666" s="170">
        <f t="shared" si="393"/>
        <v>0</v>
      </c>
      <c r="AS666" s="7"/>
      <c r="AT666" s="4">
        <f t="shared" si="429"/>
        <v>1.0552914798206277</v>
      </c>
      <c r="AU666" s="4"/>
      <c r="AV666" s="5">
        <f t="shared" si="430"/>
        <v>0</v>
      </c>
      <c r="AW666" s="11">
        <f t="shared" si="392"/>
        <v>0</v>
      </c>
    </row>
    <row r="667" spans="5:49" x14ac:dyDescent="0.25">
      <c r="E667" s="3">
        <v>84.89</v>
      </c>
      <c r="F667" s="3">
        <v>80.989999999999995</v>
      </c>
      <c r="G667" s="13">
        <f t="shared" si="394"/>
        <v>1.7255841821449902E-2</v>
      </c>
      <c r="H667" s="13">
        <f t="shared" si="395"/>
        <v>2.0282186948853642E-2</v>
      </c>
      <c r="I667" s="4">
        <f t="shared" si="396"/>
        <v>1.0481540930979134</v>
      </c>
      <c r="J667" s="5">
        <f t="shared" si="397"/>
        <v>494</v>
      </c>
      <c r="K667" s="4">
        <f t="shared" si="398"/>
        <v>1.0103997400064997</v>
      </c>
      <c r="L667" s="4">
        <f t="shared" si="399"/>
        <v>1.0131865736704446</v>
      </c>
      <c r="M667" s="4">
        <f t="shared" si="400"/>
        <v>1.0144658753709199</v>
      </c>
      <c r="N667" s="4">
        <f t="shared" si="401"/>
        <v>1.0828940432261467</v>
      </c>
      <c r="O667" s="4">
        <f t="shared" si="402"/>
        <v>1.0841512890982856</v>
      </c>
      <c r="P667" s="4">
        <f t="shared" si="403"/>
        <v>1.0857984017944764</v>
      </c>
      <c r="Q667" s="4">
        <f t="shared" si="404"/>
        <v>1.0501364138587117</v>
      </c>
      <c r="R667" s="5">
        <f t="shared" si="407"/>
        <v>0</v>
      </c>
      <c r="S667" s="3" t="str">
        <f t="shared" si="408"/>
        <v/>
      </c>
      <c r="T667" s="3" t="str">
        <f t="shared" si="409"/>
        <v/>
      </c>
      <c r="U667" s="5">
        <f t="shared" si="410"/>
        <v>1</v>
      </c>
      <c r="V667" s="3">
        <f t="shared" si="411"/>
        <v>84.89</v>
      </c>
      <c r="W667" s="3">
        <f t="shared" si="412"/>
        <v>80.989999999999995</v>
      </c>
      <c r="X667" s="5">
        <f t="shared" si="405"/>
        <v>0</v>
      </c>
      <c r="Y667" s="3" t="str">
        <f t="shared" si="413"/>
        <v/>
      </c>
      <c r="Z667" s="3" t="str">
        <f t="shared" si="414"/>
        <v/>
      </c>
      <c r="AA667" s="5" t="str">
        <f t="shared" si="406"/>
        <v>No action</v>
      </c>
      <c r="AB667" s="5" t="str">
        <f t="shared" si="431"/>
        <v xml:space="preserve"> </v>
      </c>
      <c r="AC667" s="5">
        <f t="shared" si="415"/>
        <v>0</v>
      </c>
      <c r="AD667" s="3" t="str">
        <f t="shared" si="416"/>
        <v/>
      </c>
      <c r="AE667" s="3" t="str">
        <f t="shared" si="417"/>
        <v/>
      </c>
      <c r="AF667" s="11">
        <f t="shared" si="418"/>
        <v>0</v>
      </c>
      <c r="AG667" s="3" t="str">
        <f t="shared" si="419"/>
        <v/>
      </c>
      <c r="AH667" s="3" t="str">
        <f t="shared" si="420"/>
        <v/>
      </c>
      <c r="AI667" s="11">
        <f t="shared" si="421"/>
        <v>0</v>
      </c>
      <c r="AJ667" s="11" t="str">
        <f t="shared" si="422"/>
        <v/>
      </c>
      <c r="AK667" s="11" t="str">
        <f t="shared" si="423"/>
        <v/>
      </c>
      <c r="AL667" s="11">
        <f t="shared" si="424"/>
        <v>0</v>
      </c>
      <c r="AM667" s="11" t="str">
        <f t="shared" si="425"/>
        <v/>
      </c>
      <c r="AN667" s="11" t="str">
        <f t="shared" si="426"/>
        <v/>
      </c>
      <c r="AO667" s="4">
        <f t="shared" si="427"/>
        <v>1.0376725521669343</v>
      </c>
      <c r="AP667" s="169"/>
      <c r="AQ667" s="170">
        <f t="shared" si="428"/>
        <v>0</v>
      </c>
      <c r="AR667" s="170">
        <f t="shared" si="393"/>
        <v>0</v>
      </c>
      <c r="AS667" s="7"/>
      <c r="AT667" s="4">
        <f t="shared" si="429"/>
        <v>1.0586356340288925</v>
      </c>
      <c r="AU667" s="4"/>
      <c r="AV667" s="5">
        <f t="shared" si="430"/>
        <v>0</v>
      </c>
      <c r="AW667" s="11">
        <f t="shared" si="392"/>
        <v>0</v>
      </c>
    </row>
    <row r="668" spans="5:49" x14ac:dyDescent="0.25">
      <c r="E668" s="3">
        <v>83.45</v>
      </c>
      <c r="F668" s="3">
        <v>79.38</v>
      </c>
      <c r="G668" s="13">
        <f t="shared" si="394"/>
        <v>-7.9648121730860888E-3</v>
      </c>
      <c r="H668" s="13">
        <f t="shared" si="395"/>
        <v>-1.2563751710411797E-2</v>
      </c>
      <c r="I668" s="4">
        <f t="shared" si="396"/>
        <v>1.0512723607961705</v>
      </c>
      <c r="J668" s="5">
        <f t="shared" si="397"/>
        <v>431</v>
      </c>
      <c r="K668" s="4">
        <f t="shared" si="398"/>
        <v>1.0103997400064997</v>
      </c>
      <c r="L668" s="4">
        <f t="shared" si="399"/>
        <v>1.0131865736704446</v>
      </c>
      <c r="M668" s="4">
        <f t="shared" si="400"/>
        <v>1.0144658753709199</v>
      </c>
      <c r="N668" s="4">
        <f t="shared" si="401"/>
        <v>1.0828940432261467</v>
      </c>
      <c r="O668" s="4">
        <f t="shared" si="402"/>
        <v>1.0841512890982856</v>
      </c>
      <c r="P668" s="4">
        <f t="shared" si="403"/>
        <v>1.0857984017944764</v>
      </c>
      <c r="Q668" s="4">
        <f t="shared" si="404"/>
        <v>1.0501364138587117</v>
      </c>
      <c r="R668" s="5">
        <f t="shared" si="407"/>
        <v>0</v>
      </c>
      <c r="S668" s="3" t="str">
        <f t="shared" si="408"/>
        <v/>
      </c>
      <c r="T668" s="3" t="str">
        <f t="shared" si="409"/>
        <v/>
      </c>
      <c r="U668" s="5">
        <f t="shared" si="410"/>
        <v>1</v>
      </c>
      <c r="V668" s="3">
        <f t="shared" si="411"/>
        <v>83.45</v>
      </c>
      <c r="W668" s="3">
        <f t="shared" si="412"/>
        <v>79.38</v>
      </c>
      <c r="X668" s="5">
        <f t="shared" si="405"/>
        <v>0</v>
      </c>
      <c r="Y668" s="3" t="str">
        <f t="shared" si="413"/>
        <v/>
      </c>
      <c r="Z668" s="3" t="str">
        <f t="shared" si="414"/>
        <v/>
      </c>
      <c r="AA668" s="5" t="str">
        <f t="shared" si="406"/>
        <v>No action</v>
      </c>
      <c r="AB668" s="5" t="str">
        <f t="shared" si="431"/>
        <v xml:space="preserve"> </v>
      </c>
      <c r="AC668" s="5">
        <f t="shared" si="415"/>
        <v>0</v>
      </c>
      <c r="AD668" s="3" t="str">
        <f t="shared" si="416"/>
        <v/>
      </c>
      <c r="AE668" s="3" t="str">
        <f t="shared" si="417"/>
        <v/>
      </c>
      <c r="AF668" s="11">
        <f t="shared" si="418"/>
        <v>0</v>
      </c>
      <c r="AG668" s="3" t="str">
        <f t="shared" si="419"/>
        <v/>
      </c>
      <c r="AH668" s="3" t="str">
        <f t="shared" si="420"/>
        <v/>
      </c>
      <c r="AI668" s="11">
        <f t="shared" si="421"/>
        <v>0</v>
      </c>
      <c r="AJ668" s="11" t="str">
        <f t="shared" si="422"/>
        <v/>
      </c>
      <c r="AK668" s="11" t="str">
        <f t="shared" si="423"/>
        <v/>
      </c>
      <c r="AL668" s="11">
        <f t="shared" si="424"/>
        <v>0</v>
      </c>
      <c r="AM668" s="11" t="str">
        <f t="shared" si="425"/>
        <v/>
      </c>
      <c r="AN668" s="11" t="str">
        <f t="shared" si="426"/>
        <v/>
      </c>
      <c r="AO668" s="4">
        <f t="shared" si="427"/>
        <v>1.0407596371882089</v>
      </c>
      <c r="AP668" s="169"/>
      <c r="AQ668" s="170">
        <f t="shared" si="428"/>
        <v>0</v>
      </c>
      <c r="AR668" s="170">
        <f t="shared" si="393"/>
        <v>0</v>
      </c>
      <c r="AS668" s="7"/>
      <c r="AT668" s="4">
        <f t="shared" si="429"/>
        <v>1.0617850844041321</v>
      </c>
      <c r="AU668" s="4"/>
      <c r="AV668" s="5">
        <f t="shared" si="430"/>
        <v>0</v>
      </c>
      <c r="AW668" s="11">
        <f t="shared" si="392"/>
        <v>0</v>
      </c>
    </row>
    <row r="669" spans="5:49" x14ac:dyDescent="0.25">
      <c r="E669" s="3">
        <v>84.12</v>
      </c>
      <c r="F669" s="3">
        <v>80.39</v>
      </c>
      <c r="G669" s="13">
        <f t="shared" si="394"/>
        <v>-8.0188679245282168E-3</v>
      </c>
      <c r="H669" s="13">
        <f t="shared" si="395"/>
        <v>-3.3473840813289524E-3</v>
      </c>
      <c r="I669" s="4">
        <f t="shared" si="396"/>
        <v>1.0463988058216196</v>
      </c>
      <c r="J669" s="5">
        <f t="shared" si="397"/>
        <v>531</v>
      </c>
      <c r="K669" s="4">
        <f t="shared" si="398"/>
        <v>1.0103997400064997</v>
      </c>
      <c r="L669" s="4">
        <f t="shared" si="399"/>
        <v>1.0131865736704446</v>
      </c>
      <c r="M669" s="4">
        <f t="shared" si="400"/>
        <v>1.0144658753709199</v>
      </c>
      <c r="N669" s="4">
        <f t="shared" si="401"/>
        <v>1.0828940432261467</v>
      </c>
      <c r="O669" s="4">
        <f t="shared" si="402"/>
        <v>1.0841512890982856</v>
      </c>
      <c r="P669" s="4">
        <f t="shared" si="403"/>
        <v>1.0857984017944764</v>
      </c>
      <c r="Q669" s="4">
        <f t="shared" si="404"/>
        <v>1.0501364138587117</v>
      </c>
      <c r="R669" s="5">
        <f t="shared" si="407"/>
        <v>0</v>
      </c>
      <c r="S669" s="3" t="str">
        <f t="shared" si="408"/>
        <v/>
      </c>
      <c r="T669" s="3" t="str">
        <f t="shared" si="409"/>
        <v/>
      </c>
      <c r="U669" s="5">
        <f t="shared" si="410"/>
        <v>1</v>
      </c>
      <c r="V669" s="3">
        <f t="shared" si="411"/>
        <v>84.12</v>
      </c>
      <c r="W669" s="3">
        <f t="shared" si="412"/>
        <v>80.39</v>
      </c>
      <c r="X669" s="5">
        <f t="shared" si="405"/>
        <v>0</v>
      </c>
      <c r="Y669" s="3" t="str">
        <f t="shared" si="413"/>
        <v/>
      </c>
      <c r="Z669" s="3" t="str">
        <f t="shared" si="414"/>
        <v/>
      </c>
      <c r="AA669" s="5" t="str">
        <f t="shared" si="406"/>
        <v>No action</v>
      </c>
      <c r="AB669" s="5" t="str">
        <f t="shared" si="431"/>
        <v xml:space="preserve"> </v>
      </c>
      <c r="AC669" s="5">
        <f t="shared" si="415"/>
        <v>0</v>
      </c>
      <c r="AD669" s="3" t="str">
        <f t="shared" si="416"/>
        <v/>
      </c>
      <c r="AE669" s="3" t="str">
        <f t="shared" si="417"/>
        <v/>
      </c>
      <c r="AF669" s="11">
        <f t="shared" si="418"/>
        <v>0</v>
      </c>
      <c r="AG669" s="3" t="str">
        <f t="shared" si="419"/>
        <v/>
      </c>
      <c r="AH669" s="3" t="str">
        <f t="shared" si="420"/>
        <v/>
      </c>
      <c r="AI669" s="11">
        <f t="shared" si="421"/>
        <v>0</v>
      </c>
      <c r="AJ669" s="11" t="str">
        <f t="shared" si="422"/>
        <v/>
      </c>
      <c r="AK669" s="11" t="str">
        <f t="shared" si="423"/>
        <v/>
      </c>
      <c r="AL669" s="11">
        <f t="shared" si="424"/>
        <v>0</v>
      </c>
      <c r="AM669" s="11" t="str">
        <f t="shared" si="425"/>
        <v/>
      </c>
      <c r="AN669" s="11" t="str">
        <f t="shared" si="426"/>
        <v/>
      </c>
      <c r="AO669" s="4">
        <f t="shared" si="427"/>
        <v>1.0359348177634033</v>
      </c>
      <c r="AP669" s="169"/>
      <c r="AQ669" s="170">
        <f t="shared" si="428"/>
        <v>0</v>
      </c>
      <c r="AR669" s="170">
        <f t="shared" si="393"/>
        <v>0</v>
      </c>
      <c r="AS669" s="7"/>
      <c r="AT669" s="4">
        <f t="shared" si="429"/>
        <v>1.0568627938798358</v>
      </c>
      <c r="AU669" s="4"/>
      <c r="AV669" s="5">
        <f t="shared" si="430"/>
        <v>0</v>
      </c>
      <c r="AW669" s="11">
        <f t="shared" si="392"/>
        <v>0</v>
      </c>
    </row>
    <row r="670" spans="5:49" x14ac:dyDescent="0.25">
      <c r="E670" s="3">
        <v>84.8</v>
      </c>
      <c r="F670" s="3">
        <v>80.66</v>
      </c>
      <c r="G670" s="13">
        <f t="shared" si="394"/>
        <v>4.0255742363248803E-3</v>
      </c>
      <c r="H670" s="13">
        <f t="shared" si="395"/>
        <v>6.7398901647528486E-3</v>
      </c>
      <c r="I670" s="4">
        <f t="shared" si="396"/>
        <v>1.0513265559137119</v>
      </c>
      <c r="J670" s="5">
        <f t="shared" si="397"/>
        <v>430</v>
      </c>
      <c r="K670" s="4">
        <f t="shared" si="398"/>
        <v>1.0103997400064997</v>
      </c>
      <c r="L670" s="4">
        <f t="shared" si="399"/>
        <v>1.0131865736704446</v>
      </c>
      <c r="M670" s="4">
        <f t="shared" si="400"/>
        <v>1.0144658753709199</v>
      </c>
      <c r="N670" s="4">
        <f t="shared" si="401"/>
        <v>1.0828940432261467</v>
      </c>
      <c r="O670" s="4">
        <f t="shared" si="402"/>
        <v>1.0841512890982856</v>
      </c>
      <c r="P670" s="4">
        <f t="shared" si="403"/>
        <v>1.0857984017944764</v>
      </c>
      <c r="Q670" s="4">
        <f t="shared" si="404"/>
        <v>1.0501364138587117</v>
      </c>
      <c r="R670" s="5">
        <f t="shared" si="407"/>
        <v>0</v>
      </c>
      <c r="S670" s="3" t="str">
        <f t="shared" si="408"/>
        <v/>
      </c>
      <c r="T670" s="3" t="str">
        <f t="shared" si="409"/>
        <v/>
      </c>
      <c r="U670" s="5">
        <f t="shared" si="410"/>
        <v>0</v>
      </c>
      <c r="V670" s="3" t="str">
        <f t="shared" si="411"/>
        <v/>
      </c>
      <c r="W670" s="3" t="str">
        <f t="shared" si="412"/>
        <v/>
      </c>
      <c r="X670" s="5">
        <f t="shared" si="405"/>
        <v>0</v>
      </c>
      <c r="Y670" s="3" t="str">
        <f t="shared" si="413"/>
        <v/>
      </c>
      <c r="Z670" s="3" t="str">
        <f t="shared" si="414"/>
        <v/>
      </c>
      <c r="AA670" s="5" t="str">
        <f t="shared" si="406"/>
        <v>No action</v>
      </c>
      <c r="AB670" s="5" t="str">
        <f t="shared" si="431"/>
        <v xml:space="preserve"> </v>
      </c>
      <c r="AC670" s="5">
        <f t="shared" si="415"/>
        <v>0</v>
      </c>
      <c r="AD670" s="3" t="str">
        <f t="shared" si="416"/>
        <v/>
      </c>
      <c r="AE670" s="3" t="str">
        <f t="shared" si="417"/>
        <v/>
      </c>
      <c r="AF670" s="11">
        <f t="shared" si="418"/>
        <v>0</v>
      </c>
      <c r="AG670" s="3" t="str">
        <f t="shared" si="419"/>
        <v/>
      </c>
      <c r="AH670" s="3" t="str">
        <f t="shared" si="420"/>
        <v/>
      </c>
      <c r="AI670" s="11">
        <f t="shared" si="421"/>
        <v>0</v>
      </c>
      <c r="AJ670" s="11" t="str">
        <f t="shared" si="422"/>
        <v/>
      </c>
      <c r="AK670" s="11" t="str">
        <f t="shared" si="423"/>
        <v/>
      </c>
      <c r="AL670" s="11">
        <f t="shared" si="424"/>
        <v>0</v>
      </c>
      <c r="AM670" s="11" t="str">
        <f t="shared" si="425"/>
        <v/>
      </c>
      <c r="AN670" s="11" t="str">
        <f t="shared" si="426"/>
        <v/>
      </c>
      <c r="AO670" s="4">
        <f t="shared" si="427"/>
        <v>1.0408132903545748</v>
      </c>
      <c r="AP670" s="169"/>
      <c r="AQ670" s="170">
        <f t="shared" si="428"/>
        <v>0</v>
      </c>
      <c r="AR670" s="170">
        <f t="shared" si="393"/>
        <v>0</v>
      </c>
      <c r="AS670" s="7"/>
      <c r="AT670" s="4">
        <f t="shared" si="429"/>
        <v>1.0618398214728491</v>
      </c>
      <c r="AU670" s="4"/>
      <c r="AV670" s="5">
        <f t="shared" si="430"/>
        <v>0</v>
      </c>
      <c r="AW670" s="11">
        <f t="shared" si="392"/>
        <v>0</v>
      </c>
    </row>
    <row r="671" spans="5:49" x14ac:dyDescent="0.25">
      <c r="E671" s="3">
        <v>84.46</v>
      </c>
      <c r="F671" s="3">
        <v>80.12</v>
      </c>
      <c r="G671" s="13">
        <f t="shared" si="394"/>
        <v>5.1172200404616675E-3</v>
      </c>
      <c r="H671" s="13">
        <f t="shared" si="395"/>
        <v>6.0271220492216226E-3</v>
      </c>
      <c r="I671" s="4">
        <f t="shared" si="396"/>
        <v>1.0541687468796803</v>
      </c>
      <c r="J671" s="5">
        <f t="shared" si="397"/>
        <v>377</v>
      </c>
      <c r="K671" s="4">
        <f t="shared" si="398"/>
        <v>1.0103997400064997</v>
      </c>
      <c r="L671" s="4">
        <f t="shared" si="399"/>
        <v>1.0131865736704446</v>
      </c>
      <c r="M671" s="4">
        <f t="shared" si="400"/>
        <v>1.0144658753709199</v>
      </c>
      <c r="N671" s="4">
        <f t="shared" si="401"/>
        <v>1.0828940432261467</v>
      </c>
      <c r="O671" s="4">
        <f t="shared" si="402"/>
        <v>1.0841512890982856</v>
      </c>
      <c r="P671" s="4">
        <f t="shared" si="403"/>
        <v>1.0857984017944764</v>
      </c>
      <c r="Q671" s="4">
        <f t="shared" si="404"/>
        <v>1.0501364138587117</v>
      </c>
      <c r="R671" s="5">
        <f t="shared" si="407"/>
        <v>0</v>
      </c>
      <c r="S671" s="3" t="str">
        <f t="shared" si="408"/>
        <v/>
      </c>
      <c r="T671" s="3" t="str">
        <f t="shared" si="409"/>
        <v/>
      </c>
      <c r="U671" s="5">
        <f t="shared" si="410"/>
        <v>0</v>
      </c>
      <c r="V671" s="3" t="str">
        <f t="shared" si="411"/>
        <v/>
      </c>
      <c r="W671" s="3" t="str">
        <f t="shared" si="412"/>
        <v/>
      </c>
      <c r="X671" s="5">
        <f t="shared" si="405"/>
        <v>0</v>
      </c>
      <c r="Y671" s="3" t="str">
        <f t="shared" si="413"/>
        <v/>
      </c>
      <c r="Z671" s="3" t="str">
        <f t="shared" si="414"/>
        <v/>
      </c>
      <c r="AA671" s="5" t="str">
        <f t="shared" si="406"/>
        <v>No action</v>
      </c>
      <c r="AB671" s="5" t="str">
        <f t="shared" si="431"/>
        <v xml:space="preserve"> </v>
      </c>
      <c r="AC671" s="5">
        <f t="shared" si="415"/>
        <v>0</v>
      </c>
      <c r="AD671" s="3" t="str">
        <f t="shared" si="416"/>
        <v/>
      </c>
      <c r="AE671" s="3" t="str">
        <f t="shared" si="417"/>
        <v/>
      </c>
      <c r="AF671" s="11">
        <f t="shared" si="418"/>
        <v>0</v>
      </c>
      <c r="AG671" s="3" t="str">
        <f t="shared" si="419"/>
        <v/>
      </c>
      <c r="AH671" s="3" t="str">
        <f t="shared" si="420"/>
        <v/>
      </c>
      <c r="AI671" s="11">
        <f t="shared" si="421"/>
        <v>0</v>
      </c>
      <c r="AJ671" s="11" t="str">
        <f t="shared" si="422"/>
        <v/>
      </c>
      <c r="AK671" s="11" t="str">
        <f t="shared" si="423"/>
        <v/>
      </c>
      <c r="AL671" s="11">
        <f t="shared" si="424"/>
        <v>0</v>
      </c>
      <c r="AM671" s="11" t="str">
        <f t="shared" si="425"/>
        <v/>
      </c>
      <c r="AN671" s="11" t="str">
        <f t="shared" si="426"/>
        <v/>
      </c>
      <c r="AO671" s="4">
        <f t="shared" si="427"/>
        <v>1.0436270594108834</v>
      </c>
      <c r="AP671" s="169"/>
      <c r="AQ671" s="170">
        <f t="shared" si="428"/>
        <v>0</v>
      </c>
      <c r="AR671" s="170">
        <f t="shared" si="393"/>
        <v>0</v>
      </c>
      <c r="AS671" s="7"/>
      <c r="AT671" s="4">
        <f t="shared" si="429"/>
        <v>1.0647104343484772</v>
      </c>
      <c r="AU671" s="4"/>
      <c r="AV671" s="5">
        <f t="shared" si="430"/>
        <v>0</v>
      </c>
      <c r="AW671" s="11">
        <f t="shared" si="392"/>
        <v>0</v>
      </c>
    </row>
    <row r="672" spans="5:49" x14ac:dyDescent="0.25">
      <c r="E672" s="3">
        <v>84.03</v>
      </c>
      <c r="F672" s="3">
        <v>79.64</v>
      </c>
      <c r="G672" s="13">
        <f t="shared" si="394"/>
        <v>9.8545847854825119E-3</v>
      </c>
      <c r="H672" s="13">
        <f t="shared" si="395"/>
        <v>9.5069083534033982E-3</v>
      </c>
      <c r="I672" s="4">
        <f t="shared" si="396"/>
        <v>1.0551230537418383</v>
      </c>
      <c r="J672" s="5">
        <f t="shared" si="397"/>
        <v>350</v>
      </c>
      <c r="K672" s="4">
        <f t="shared" si="398"/>
        <v>1.0103997400064997</v>
      </c>
      <c r="L672" s="4">
        <f t="shared" si="399"/>
        <v>1.0131865736704446</v>
      </c>
      <c r="M672" s="4">
        <f t="shared" si="400"/>
        <v>1.0144658753709199</v>
      </c>
      <c r="N672" s="4">
        <f t="shared" si="401"/>
        <v>1.0828940432261467</v>
      </c>
      <c r="O672" s="4">
        <f t="shared" si="402"/>
        <v>1.0841512890982856</v>
      </c>
      <c r="P672" s="4">
        <f t="shared" si="403"/>
        <v>1.0857984017944764</v>
      </c>
      <c r="Q672" s="4">
        <f t="shared" si="404"/>
        <v>1.0501364138587117</v>
      </c>
      <c r="R672" s="5">
        <f t="shared" si="407"/>
        <v>0</v>
      </c>
      <c r="S672" s="3" t="str">
        <f t="shared" si="408"/>
        <v/>
      </c>
      <c r="T672" s="3" t="str">
        <f t="shared" si="409"/>
        <v/>
      </c>
      <c r="U672" s="5">
        <f t="shared" si="410"/>
        <v>0</v>
      </c>
      <c r="V672" s="3" t="str">
        <f t="shared" si="411"/>
        <v/>
      </c>
      <c r="W672" s="3" t="str">
        <f t="shared" si="412"/>
        <v/>
      </c>
      <c r="X672" s="5">
        <f t="shared" si="405"/>
        <v>0</v>
      </c>
      <c r="Y672" s="3" t="str">
        <f t="shared" si="413"/>
        <v/>
      </c>
      <c r="Z672" s="3" t="str">
        <f t="shared" si="414"/>
        <v/>
      </c>
      <c r="AA672" s="5" t="str">
        <f t="shared" si="406"/>
        <v>No action</v>
      </c>
      <c r="AB672" s="5" t="str">
        <f t="shared" si="431"/>
        <v xml:space="preserve"> </v>
      </c>
      <c r="AC672" s="5">
        <f t="shared" si="415"/>
        <v>0</v>
      </c>
      <c r="AD672" s="3" t="str">
        <f t="shared" si="416"/>
        <v/>
      </c>
      <c r="AE672" s="3" t="str">
        <f t="shared" si="417"/>
        <v/>
      </c>
      <c r="AF672" s="11">
        <f t="shared" si="418"/>
        <v>0</v>
      </c>
      <c r="AG672" s="3" t="str">
        <f t="shared" si="419"/>
        <v/>
      </c>
      <c r="AH672" s="3" t="str">
        <f t="shared" si="420"/>
        <v/>
      </c>
      <c r="AI672" s="11">
        <f t="shared" si="421"/>
        <v>0</v>
      </c>
      <c r="AJ672" s="11" t="str">
        <f t="shared" si="422"/>
        <v/>
      </c>
      <c r="AK672" s="11" t="str">
        <f t="shared" si="423"/>
        <v/>
      </c>
      <c r="AL672" s="11">
        <f t="shared" si="424"/>
        <v>0</v>
      </c>
      <c r="AM672" s="11" t="str">
        <f t="shared" si="425"/>
        <v/>
      </c>
      <c r="AN672" s="11" t="str">
        <f t="shared" si="426"/>
        <v/>
      </c>
      <c r="AO672" s="4">
        <f t="shared" si="427"/>
        <v>1.0445718232044199</v>
      </c>
      <c r="AP672" s="169"/>
      <c r="AQ672" s="170">
        <f t="shared" si="428"/>
        <v>0</v>
      </c>
      <c r="AR672" s="170">
        <f t="shared" si="393"/>
        <v>0</v>
      </c>
      <c r="AS672" s="7"/>
      <c r="AT672" s="4">
        <f t="shared" si="429"/>
        <v>1.0656742842792568</v>
      </c>
      <c r="AU672" s="4"/>
      <c r="AV672" s="5">
        <f t="shared" si="430"/>
        <v>0</v>
      </c>
      <c r="AW672" s="11">
        <f t="shared" si="392"/>
        <v>0</v>
      </c>
    </row>
    <row r="673" spans="5:49" x14ac:dyDescent="0.25">
      <c r="E673" s="3">
        <v>83.21</v>
      </c>
      <c r="F673" s="3">
        <v>78.89</v>
      </c>
      <c r="G673" s="13">
        <f t="shared" si="394"/>
        <v>-1.7994241842611558E-3</v>
      </c>
      <c r="H673" s="13">
        <f t="shared" si="395"/>
        <v>-2.0240354206197964E-3</v>
      </c>
      <c r="I673" s="4">
        <f t="shared" si="396"/>
        <v>1.054759792115604</v>
      </c>
      <c r="J673" s="5">
        <f t="shared" si="397"/>
        <v>362</v>
      </c>
      <c r="K673" s="4">
        <f t="shared" si="398"/>
        <v>1.0103997400064997</v>
      </c>
      <c r="L673" s="4">
        <f t="shared" si="399"/>
        <v>1.0131865736704446</v>
      </c>
      <c r="M673" s="4">
        <f t="shared" si="400"/>
        <v>1.0144658753709199</v>
      </c>
      <c r="N673" s="4">
        <f t="shared" si="401"/>
        <v>1.0828940432261467</v>
      </c>
      <c r="O673" s="4">
        <f t="shared" si="402"/>
        <v>1.0841512890982856</v>
      </c>
      <c r="P673" s="4">
        <f t="shared" si="403"/>
        <v>1.0857984017944764</v>
      </c>
      <c r="Q673" s="4">
        <f t="shared" si="404"/>
        <v>1.0501364138587117</v>
      </c>
      <c r="R673" s="5">
        <f t="shared" si="407"/>
        <v>0</v>
      </c>
      <c r="S673" s="3" t="str">
        <f t="shared" si="408"/>
        <v/>
      </c>
      <c r="T673" s="3" t="str">
        <f t="shared" si="409"/>
        <v/>
      </c>
      <c r="U673" s="5">
        <f t="shared" si="410"/>
        <v>0</v>
      </c>
      <c r="V673" s="3" t="str">
        <f t="shared" si="411"/>
        <v/>
      </c>
      <c r="W673" s="3" t="str">
        <f t="shared" si="412"/>
        <v/>
      </c>
      <c r="X673" s="5">
        <f t="shared" si="405"/>
        <v>0</v>
      </c>
      <c r="Y673" s="3" t="str">
        <f t="shared" si="413"/>
        <v/>
      </c>
      <c r="Z673" s="3" t="str">
        <f t="shared" si="414"/>
        <v/>
      </c>
      <c r="AA673" s="5" t="str">
        <f t="shared" si="406"/>
        <v>No action</v>
      </c>
      <c r="AB673" s="5" t="str">
        <f t="shared" si="431"/>
        <v xml:space="preserve"> </v>
      </c>
      <c r="AC673" s="5">
        <f t="shared" si="415"/>
        <v>0</v>
      </c>
      <c r="AD673" s="3" t="str">
        <f t="shared" si="416"/>
        <v/>
      </c>
      <c r="AE673" s="3" t="str">
        <f t="shared" si="417"/>
        <v/>
      </c>
      <c r="AF673" s="11">
        <f t="shared" si="418"/>
        <v>0</v>
      </c>
      <c r="AG673" s="3" t="str">
        <f t="shared" si="419"/>
        <v/>
      </c>
      <c r="AH673" s="3" t="str">
        <f t="shared" si="420"/>
        <v/>
      </c>
      <c r="AI673" s="11">
        <f t="shared" si="421"/>
        <v>0</v>
      </c>
      <c r="AJ673" s="11" t="str">
        <f t="shared" si="422"/>
        <v/>
      </c>
      <c r="AK673" s="11" t="str">
        <f t="shared" si="423"/>
        <v/>
      </c>
      <c r="AL673" s="11">
        <f t="shared" si="424"/>
        <v>0</v>
      </c>
      <c r="AM673" s="11" t="str">
        <f t="shared" si="425"/>
        <v/>
      </c>
      <c r="AN673" s="11" t="str">
        <f t="shared" si="426"/>
        <v/>
      </c>
      <c r="AO673" s="4">
        <f t="shared" si="427"/>
        <v>1.044212194194448</v>
      </c>
      <c r="AP673" s="169"/>
      <c r="AQ673" s="170">
        <f t="shared" si="428"/>
        <v>0</v>
      </c>
      <c r="AR673" s="170">
        <f t="shared" si="393"/>
        <v>0</v>
      </c>
      <c r="AS673" s="7"/>
      <c r="AT673" s="4">
        <f t="shared" si="429"/>
        <v>1.06530739003676</v>
      </c>
      <c r="AU673" s="4"/>
      <c r="AV673" s="5">
        <f t="shared" si="430"/>
        <v>0</v>
      </c>
      <c r="AW673" s="11">
        <f t="shared" si="392"/>
        <v>0</v>
      </c>
    </row>
    <row r="674" spans="5:49" x14ac:dyDescent="0.25">
      <c r="E674" s="3">
        <v>83.36</v>
      </c>
      <c r="F674" s="3">
        <v>79.05</v>
      </c>
      <c r="G674" s="13">
        <f t="shared" si="394"/>
        <v>-7.027992852888687E-3</v>
      </c>
      <c r="H674" s="13">
        <f t="shared" si="395"/>
        <v>-9.7707628711011241E-3</v>
      </c>
      <c r="I674" s="4">
        <f t="shared" si="396"/>
        <v>1.0545224541429474</v>
      </c>
      <c r="J674" s="5">
        <f t="shared" si="397"/>
        <v>368</v>
      </c>
      <c r="K674" s="4">
        <f t="shared" si="398"/>
        <v>1.0103997400064997</v>
      </c>
      <c r="L674" s="4">
        <f t="shared" si="399"/>
        <v>1.0131865736704446</v>
      </c>
      <c r="M674" s="4">
        <f t="shared" si="400"/>
        <v>1.0144658753709199</v>
      </c>
      <c r="N674" s="4">
        <f t="shared" si="401"/>
        <v>1.0828940432261467</v>
      </c>
      <c r="O674" s="4">
        <f t="shared" si="402"/>
        <v>1.0841512890982856</v>
      </c>
      <c r="P674" s="4">
        <f t="shared" si="403"/>
        <v>1.0857984017944764</v>
      </c>
      <c r="Q674" s="4">
        <f t="shared" si="404"/>
        <v>1.0501364138587117</v>
      </c>
      <c r="R674" s="5">
        <f t="shared" si="407"/>
        <v>0</v>
      </c>
      <c r="S674" s="3" t="str">
        <f t="shared" si="408"/>
        <v/>
      </c>
      <c r="T674" s="3" t="str">
        <f t="shared" si="409"/>
        <v/>
      </c>
      <c r="U674" s="5">
        <f t="shared" si="410"/>
        <v>0</v>
      </c>
      <c r="V674" s="3" t="str">
        <f t="shared" si="411"/>
        <v/>
      </c>
      <c r="W674" s="3" t="str">
        <f t="shared" si="412"/>
        <v/>
      </c>
      <c r="X674" s="5">
        <f t="shared" si="405"/>
        <v>0</v>
      </c>
      <c r="Y674" s="3" t="str">
        <f t="shared" si="413"/>
        <v/>
      </c>
      <c r="Z674" s="3" t="str">
        <f t="shared" si="414"/>
        <v/>
      </c>
      <c r="AA674" s="5" t="str">
        <f t="shared" si="406"/>
        <v>No action</v>
      </c>
      <c r="AB674" s="5" t="str">
        <f t="shared" si="431"/>
        <v xml:space="preserve"> </v>
      </c>
      <c r="AC674" s="5">
        <f t="shared" si="415"/>
        <v>0</v>
      </c>
      <c r="AD674" s="3" t="str">
        <f t="shared" si="416"/>
        <v/>
      </c>
      <c r="AE674" s="3" t="str">
        <f t="shared" si="417"/>
        <v/>
      </c>
      <c r="AF674" s="11">
        <f t="shared" si="418"/>
        <v>0</v>
      </c>
      <c r="AG674" s="3" t="str">
        <f t="shared" si="419"/>
        <v/>
      </c>
      <c r="AH674" s="3" t="str">
        <f t="shared" si="420"/>
        <v/>
      </c>
      <c r="AI674" s="11">
        <f t="shared" si="421"/>
        <v>0</v>
      </c>
      <c r="AJ674" s="11" t="str">
        <f t="shared" si="422"/>
        <v/>
      </c>
      <c r="AK674" s="11" t="str">
        <f t="shared" si="423"/>
        <v/>
      </c>
      <c r="AL674" s="11">
        <f t="shared" si="424"/>
        <v>0</v>
      </c>
      <c r="AM674" s="11" t="str">
        <f t="shared" si="425"/>
        <v/>
      </c>
      <c r="AN674" s="11" t="str">
        <f t="shared" si="426"/>
        <v/>
      </c>
      <c r="AO674" s="4">
        <f t="shared" si="427"/>
        <v>1.043977229601518</v>
      </c>
      <c r="AP674" s="169"/>
      <c r="AQ674" s="170">
        <f t="shared" si="428"/>
        <v>0</v>
      </c>
      <c r="AR674" s="170">
        <f t="shared" si="393"/>
        <v>0</v>
      </c>
      <c r="AS674" s="7"/>
      <c r="AT674" s="4">
        <f t="shared" si="429"/>
        <v>1.0650676786843769</v>
      </c>
      <c r="AU674" s="4"/>
      <c r="AV674" s="5">
        <f t="shared" si="430"/>
        <v>0</v>
      </c>
      <c r="AW674" s="11">
        <f t="shared" si="392"/>
        <v>0</v>
      </c>
    </row>
    <row r="675" spans="5:49" x14ac:dyDescent="0.25">
      <c r="E675" s="3">
        <v>83.95</v>
      </c>
      <c r="F675" s="3">
        <v>79.83</v>
      </c>
      <c r="G675" s="13">
        <f t="shared" si="394"/>
        <v>9.5385715989038111E-4</v>
      </c>
      <c r="H675" s="13">
        <f t="shared" si="395"/>
        <v>-3.370786516853852E-3</v>
      </c>
      <c r="I675" s="4">
        <f t="shared" si="396"/>
        <v>1.0516096705499187</v>
      </c>
      <c r="J675" s="5">
        <f t="shared" si="397"/>
        <v>425</v>
      </c>
      <c r="K675" s="4">
        <f t="shared" si="398"/>
        <v>1.0103997400064997</v>
      </c>
      <c r="L675" s="4">
        <f t="shared" si="399"/>
        <v>1.0131865736704446</v>
      </c>
      <c r="M675" s="4">
        <f t="shared" si="400"/>
        <v>1.0144658753709199</v>
      </c>
      <c r="N675" s="4">
        <f t="shared" si="401"/>
        <v>1.0828940432261467</v>
      </c>
      <c r="O675" s="4">
        <f t="shared" si="402"/>
        <v>1.0841512890982856</v>
      </c>
      <c r="P675" s="4">
        <f t="shared" si="403"/>
        <v>1.0857984017944764</v>
      </c>
      <c r="Q675" s="4">
        <f t="shared" si="404"/>
        <v>1.0501364138587117</v>
      </c>
      <c r="R675" s="5">
        <f t="shared" si="407"/>
        <v>0</v>
      </c>
      <c r="S675" s="3" t="str">
        <f t="shared" si="408"/>
        <v/>
      </c>
      <c r="T675" s="3" t="str">
        <f t="shared" si="409"/>
        <v/>
      </c>
      <c r="U675" s="5">
        <f t="shared" si="410"/>
        <v>1</v>
      </c>
      <c r="V675" s="3">
        <f t="shared" si="411"/>
        <v>83.95</v>
      </c>
      <c r="W675" s="3">
        <f t="shared" si="412"/>
        <v>79.83</v>
      </c>
      <c r="X675" s="5">
        <f t="shared" si="405"/>
        <v>0</v>
      </c>
      <c r="Y675" s="3" t="str">
        <f t="shared" si="413"/>
        <v/>
      </c>
      <c r="Z675" s="3" t="str">
        <f t="shared" si="414"/>
        <v/>
      </c>
      <c r="AA675" s="5" t="str">
        <f t="shared" si="406"/>
        <v>No action</v>
      </c>
      <c r="AB675" s="5" t="str">
        <f t="shared" si="431"/>
        <v xml:space="preserve"> </v>
      </c>
      <c r="AC675" s="5">
        <f t="shared" si="415"/>
        <v>0</v>
      </c>
      <c r="AD675" s="3" t="str">
        <f t="shared" si="416"/>
        <v/>
      </c>
      <c r="AE675" s="3" t="str">
        <f t="shared" si="417"/>
        <v/>
      </c>
      <c r="AF675" s="11">
        <f t="shared" si="418"/>
        <v>0</v>
      </c>
      <c r="AG675" s="3" t="str">
        <f t="shared" si="419"/>
        <v/>
      </c>
      <c r="AH675" s="3" t="str">
        <f t="shared" si="420"/>
        <v/>
      </c>
      <c r="AI675" s="11">
        <f t="shared" si="421"/>
        <v>0</v>
      </c>
      <c r="AJ675" s="11" t="str">
        <f t="shared" si="422"/>
        <v/>
      </c>
      <c r="AK675" s="11" t="str">
        <f t="shared" si="423"/>
        <v/>
      </c>
      <c r="AL675" s="11">
        <f t="shared" si="424"/>
        <v>0</v>
      </c>
      <c r="AM675" s="11" t="str">
        <f t="shared" si="425"/>
        <v/>
      </c>
      <c r="AN675" s="11" t="str">
        <f t="shared" si="426"/>
        <v/>
      </c>
      <c r="AO675" s="4">
        <f t="shared" si="427"/>
        <v>1.0410935738444196</v>
      </c>
      <c r="AP675" s="169"/>
      <c r="AQ675" s="170">
        <f t="shared" si="428"/>
        <v>0</v>
      </c>
      <c r="AR675" s="170">
        <f t="shared" si="393"/>
        <v>0</v>
      </c>
      <c r="AS675" s="7"/>
      <c r="AT675" s="4">
        <f t="shared" si="429"/>
        <v>1.0621257672554179</v>
      </c>
      <c r="AU675" s="4"/>
      <c r="AV675" s="5">
        <f t="shared" si="430"/>
        <v>0</v>
      </c>
      <c r="AW675" s="11">
        <f t="shared" si="392"/>
        <v>0</v>
      </c>
    </row>
    <row r="676" spans="5:49" x14ac:dyDescent="0.25">
      <c r="E676" s="3">
        <v>83.87</v>
      </c>
      <c r="F676" s="3">
        <v>80.099999999999994</v>
      </c>
      <c r="G676" s="13">
        <f t="shared" si="394"/>
        <v>-1.2248262866564552E-2</v>
      </c>
      <c r="H676" s="13">
        <f t="shared" si="395"/>
        <v>-1.3060620995564376E-2</v>
      </c>
      <c r="I676" s="4">
        <f t="shared" si="396"/>
        <v>1.0470661672908865</v>
      </c>
      <c r="J676" s="5">
        <f t="shared" si="397"/>
        <v>514</v>
      </c>
      <c r="K676" s="4">
        <f t="shared" si="398"/>
        <v>1.0103997400064997</v>
      </c>
      <c r="L676" s="4">
        <f t="shared" si="399"/>
        <v>1.0131865736704446</v>
      </c>
      <c r="M676" s="4">
        <f t="shared" si="400"/>
        <v>1.0144658753709199</v>
      </c>
      <c r="N676" s="4">
        <f t="shared" si="401"/>
        <v>1.0828940432261467</v>
      </c>
      <c r="O676" s="4">
        <f t="shared" si="402"/>
        <v>1.0841512890982856</v>
      </c>
      <c r="P676" s="4">
        <f t="shared" si="403"/>
        <v>1.0857984017944764</v>
      </c>
      <c r="Q676" s="4">
        <f t="shared" si="404"/>
        <v>1.0501364138587117</v>
      </c>
      <c r="R676" s="5">
        <f t="shared" si="407"/>
        <v>0</v>
      </c>
      <c r="S676" s="3" t="str">
        <f t="shared" si="408"/>
        <v/>
      </c>
      <c r="T676" s="3" t="str">
        <f t="shared" si="409"/>
        <v/>
      </c>
      <c r="U676" s="5">
        <f t="shared" si="410"/>
        <v>0</v>
      </c>
      <c r="V676" s="3" t="str">
        <f t="shared" si="411"/>
        <v/>
      </c>
      <c r="W676" s="3" t="str">
        <f t="shared" si="412"/>
        <v/>
      </c>
      <c r="X676" s="5">
        <f t="shared" si="405"/>
        <v>0</v>
      </c>
      <c r="Y676" s="3" t="str">
        <f t="shared" si="413"/>
        <v/>
      </c>
      <c r="Z676" s="3" t="str">
        <f t="shared" si="414"/>
        <v/>
      </c>
      <c r="AA676" s="5" t="str">
        <f t="shared" si="406"/>
        <v>No action</v>
      </c>
      <c r="AB676" s="5" t="str">
        <f t="shared" si="431"/>
        <v xml:space="preserve"> </v>
      </c>
      <c r="AC676" s="5">
        <f t="shared" si="415"/>
        <v>0</v>
      </c>
      <c r="AD676" s="3" t="str">
        <f t="shared" si="416"/>
        <v/>
      </c>
      <c r="AE676" s="3" t="str">
        <f t="shared" si="417"/>
        <v/>
      </c>
      <c r="AF676" s="11">
        <f t="shared" si="418"/>
        <v>0</v>
      </c>
      <c r="AG676" s="3" t="str">
        <f t="shared" si="419"/>
        <v/>
      </c>
      <c r="AH676" s="3" t="str">
        <f t="shared" si="420"/>
        <v/>
      </c>
      <c r="AI676" s="11">
        <f t="shared" si="421"/>
        <v>0</v>
      </c>
      <c r="AJ676" s="11" t="str">
        <f t="shared" si="422"/>
        <v/>
      </c>
      <c r="AK676" s="11" t="str">
        <f t="shared" si="423"/>
        <v/>
      </c>
      <c r="AL676" s="11">
        <f t="shared" si="424"/>
        <v>0</v>
      </c>
      <c r="AM676" s="11" t="str">
        <f t="shared" si="425"/>
        <v/>
      </c>
      <c r="AN676" s="11" t="str">
        <f t="shared" si="426"/>
        <v/>
      </c>
      <c r="AO676" s="4">
        <f t="shared" si="427"/>
        <v>1.0365955056179776</v>
      </c>
      <c r="AP676" s="169"/>
      <c r="AQ676" s="170">
        <f t="shared" si="428"/>
        <v>0</v>
      </c>
      <c r="AR676" s="170">
        <f t="shared" si="393"/>
        <v>0</v>
      </c>
      <c r="AS676" s="7"/>
      <c r="AT676" s="4">
        <f t="shared" si="429"/>
        <v>1.0575368289637954</v>
      </c>
      <c r="AU676" s="4"/>
      <c r="AV676" s="5">
        <f t="shared" si="430"/>
        <v>0</v>
      </c>
      <c r="AW676" s="11">
        <f t="shared" si="392"/>
        <v>0</v>
      </c>
    </row>
    <row r="677" spans="5:49" x14ac:dyDescent="0.25">
      <c r="E677" s="3">
        <v>84.91</v>
      </c>
      <c r="F677" s="3">
        <v>81.16</v>
      </c>
      <c r="G677" s="13">
        <f t="shared" si="394"/>
        <v>-3.871421867667757E-3</v>
      </c>
      <c r="H677" s="13">
        <f t="shared" si="395"/>
        <v>-5.7576871248314898E-3</v>
      </c>
      <c r="I677" s="4">
        <f t="shared" si="396"/>
        <v>1.0462050271069492</v>
      </c>
      <c r="J677" s="5">
        <f t="shared" si="397"/>
        <v>536</v>
      </c>
      <c r="K677" s="4">
        <f t="shared" si="398"/>
        <v>1.0103997400064997</v>
      </c>
      <c r="L677" s="4">
        <f t="shared" si="399"/>
        <v>1.0131865736704446</v>
      </c>
      <c r="M677" s="4">
        <f t="shared" si="400"/>
        <v>1.0144658753709199</v>
      </c>
      <c r="N677" s="4">
        <f t="shared" si="401"/>
        <v>1.0828940432261467</v>
      </c>
      <c r="O677" s="4">
        <f t="shared" si="402"/>
        <v>1.0841512890982856</v>
      </c>
      <c r="P677" s="4">
        <f t="shared" si="403"/>
        <v>1.0857984017944764</v>
      </c>
      <c r="Q677" s="4">
        <f t="shared" si="404"/>
        <v>1.0501364138587117</v>
      </c>
      <c r="R677" s="5">
        <f t="shared" si="407"/>
        <v>0</v>
      </c>
      <c r="S677" s="3" t="str">
        <f t="shared" si="408"/>
        <v/>
      </c>
      <c r="T677" s="3" t="str">
        <f t="shared" si="409"/>
        <v/>
      </c>
      <c r="U677" s="5">
        <f t="shared" si="410"/>
        <v>0</v>
      </c>
      <c r="V677" s="3" t="str">
        <f t="shared" si="411"/>
        <v/>
      </c>
      <c r="W677" s="3" t="str">
        <f t="shared" si="412"/>
        <v/>
      </c>
      <c r="X677" s="5">
        <f t="shared" si="405"/>
        <v>0</v>
      </c>
      <c r="Y677" s="3" t="str">
        <f t="shared" si="413"/>
        <v/>
      </c>
      <c r="Z677" s="3" t="str">
        <f t="shared" si="414"/>
        <v/>
      </c>
      <c r="AA677" s="5" t="str">
        <f t="shared" si="406"/>
        <v>No action</v>
      </c>
      <c r="AB677" s="5" t="str">
        <f t="shared" si="431"/>
        <v xml:space="preserve"> </v>
      </c>
      <c r="AC677" s="5">
        <f t="shared" si="415"/>
        <v>0</v>
      </c>
      <c r="AD677" s="3" t="str">
        <f t="shared" si="416"/>
        <v/>
      </c>
      <c r="AE677" s="3" t="str">
        <f t="shared" si="417"/>
        <v/>
      </c>
      <c r="AF677" s="11">
        <f t="shared" si="418"/>
        <v>0</v>
      </c>
      <c r="AG677" s="3" t="str">
        <f t="shared" si="419"/>
        <v/>
      </c>
      <c r="AH677" s="3" t="str">
        <f t="shared" si="420"/>
        <v/>
      </c>
      <c r="AI677" s="11">
        <f t="shared" si="421"/>
        <v>0</v>
      </c>
      <c r="AJ677" s="11" t="str">
        <f t="shared" si="422"/>
        <v/>
      </c>
      <c r="AK677" s="11" t="str">
        <f t="shared" si="423"/>
        <v/>
      </c>
      <c r="AL677" s="11">
        <f t="shared" si="424"/>
        <v>0</v>
      </c>
      <c r="AM677" s="11" t="str">
        <f t="shared" si="425"/>
        <v/>
      </c>
      <c r="AN677" s="11" t="str">
        <f t="shared" si="426"/>
        <v/>
      </c>
      <c r="AO677" s="4">
        <f t="shared" si="427"/>
        <v>1.0357429768358797</v>
      </c>
      <c r="AP677" s="169"/>
      <c r="AQ677" s="170">
        <f t="shared" si="428"/>
        <v>0</v>
      </c>
      <c r="AR677" s="170">
        <f t="shared" si="393"/>
        <v>0</v>
      </c>
      <c r="AS677" s="7"/>
      <c r="AT677" s="4">
        <f t="shared" si="429"/>
        <v>1.0566670773780187</v>
      </c>
      <c r="AU677" s="4"/>
      <c r="AV677" s="5">
        <f t="shared" si="430"/>
        <v>0</v>
      </c>
      <c r="AW677" s="11">
        <f t="shared" si="392"/>
        <v>0</v>
      </c>
    </row>
    <row r="678" spans="5:49" x14ac:dyDescent="0.25">
      <c r="E678" s="3">
        <v>85.24</v>
      </c>
      <c r="F678" s="3">
        <v>81.63</v>
      </c>
      <c r="G678" s="13">
        <f t="shared" si="394"/>
        <v>-1.8311643441206948E-2</v>
      </c>
      <c r="H678" s="13">
        <f t="shared" si="395"/>
        <v>-2.3914863087408866E-2</v>
      </c>
      <c r="I678" s="4">
        <f t="shared" si="396"/>
        <v>1.0442239372779616</v>
      </c>
      <c r="J678" s="5">
        <f t="shared" si="397"/>
        <v>572</v>
      </c>
      <c r="K678" s="4">
        <f t="shared" si="398"/>
        <v>1.0103997400064997</v>
      </c>
      <c r="L678" s="4">
        <f t="shared" si="399"/>
        <v>1.0131865736704446</v>
      </c>
      <c r="M678" s="4">
        <f t="shared" si="400"/>
        <v>1.0144658753709199</v>
      </c>
      <c r="N678" s="4">
        <f t="shared" si="401"/>
        <v>1.0828940432261467</v>
      </c>
      <c r="O678" s="4">
        <f t="shared" si="402"/>
        <v>1.0841512890982856</v>
      </c>
      <c r="P678" s="4">
        <f t="shared" si="403"/>
        <v>1.0857984017944764</v>
      </c>
      <c r="Q678" s="4">
        <f t="shared" si="404"/>
        <v>1.0501364138587117</v>
      </c>
      <c r="R678" s="5">
        <f t="shared" si="407"/>
        <v>0</v>
      </c>
      <c r="S678" s="3" t="str">
        <f t="shared" si="408"/>
        <v/>
      </c>
      <c r="T678" s="3" t="str">
        <f t="shared" si="409"/>
        <v/>
      </c>
      <c r="U678" s="5">
        <f t="shared" si="410"/>
        <v>0</v>
      </c>
      <c r="V678" s="3" t="str">
        <f t="shared" si="411"/>
        <v/>
      </c>
      <c r="W678" s="3" t="str">
        <f t="shared" si="412"/>
        <v/>
      </c>
      <c r="X678" s="5">
        <f t="shared" si="405"/>
        <v>0</v>
      </c>
      <c r="Y678" s="3" t="str">
        <f t="shared" si="413"/>
        <v/>
      </c>
      <c r="Z678" s="3" t="str">
        <f t="shared" si="414"/>
        <v/>
      </c>
      <c r="AA678" s="5" t="str">
        <f t="shared" si="406"/>
        <v>No action</v>
      </c>
      <c r="AB678" s="5" t="str">
        <f t="shared" si="431"/>
        <v xml:space="preserve"> </v>
      </c>
      <c r="AC678" s="5">
        <f t="shared" si="415"/>
        <v>0</v>
      </c>
      <c r="AD678" s="3" t="str">
        <f t="shared" si="416"/>
        <v/>
      </c>
      <c r="AE678" s="3" t="str">
        <f t="shared" si="417"/>
        <v/>
      </c>
      <c r="AF678" s="11">
        <f t="shared" si="418"/>
        <v>0</v>
      </c>
      <c r="AG678" s="3" t="str">
        <f t="shared" si="419"/>
        <v/>
      </c>
      <c r="AH678" s="3" t="str">
        <f t="shared" si="420"/>
        <v/>
      </c>
      <c r="AI678" s="11">
        <f t="shared" si="421"/>
        <v>0</v>
      </c>
      <c r="AJ678" s="11" t="str">
        <f t="shared" si="422"/>
        <v/>
      </c>
      <c r="AK678" s="11" t="str">
        <f t="shared" si="423"/>
        <v/>
      </c>
      <c r="AL678" s="11">
        <f t="shared" si="424"/>
        <v>0</v>
      </c>
      <c r="AM678" s="11" t="str">
        <f t="shared" si="425"/>
        <v/>
      </c>
      <c r="AN678" s="11" t="str">
        <f t="shared" si="426"/>
        <v/>
      </c>
      <c r="AO678" s="4">
        <f t="shared" si="427"/>
        <v>1.0337816979051819</v>
      </c>
      <c r="AP678" s="169"/>
      <c r="AQ678" s="170">
        <f t="shared" si="428"/>
        <v>0</v>
      </c>
      <c r="AR678" s="170">
        <f t="shared" si="393"/>
        <v>0</v>
      </c>
      <c r="AS678" s="7"/>
      <c r="AT678" s="4">
        <f t="shared" si="429"/>
        <v>1.0546661766507412</v>
      </c>
      <c r="AU678" s="4"/>
      <c r="AV678" s="5">
        <f t="shared" si="430"/>
        <v>0</v>
      </c>
      <c r="AW678" s="11">
        <f t="shared" si="392"/>
        <v>0</v>
      </c>
    </row>
    <row r="679" spans="5:49" x14ac:dyDescent="0.25">
      <c r="E679" s="3">
        <v>86.83</v>
      </c>
      <c r="F679" s="3">
        <v>83.63</v>
      </c>
      <c r="G679" s="13">
        <f t="shared" si="394"/>
        <v>-1.9424054206662933E-2</v>
      </c>
      <c r="H679" s="13">
        <f t="shared" si="395"/>
        <v>-2.2443015780245545E-2</v>
      </c>
      <c r="I679" s="4">
        <f t="shared" si="396"/>
        <v>1.0382637809398541</v>
      </c>
      <c r="J679" s="5">
        <f t="shared" si="397"/>
        <v>626</v>
      </c>
      <c r="K679" s="4">
        <f t="shared" si="398"/>
        <v>1.0103997400064997</v>
      </c>
      <c r="L679" s="4">
        <f t="shared" si="399"/>
        <v>1.0131865736704446</v>
      </c>
      <c r="M679" s="4">
        <f t="shared" si="400"/>
        <v>1.0144658753709199</v>
      </c>
      <c r="N679" s="4">
        <f t="shared" si="401"/>
        <v>1.0828940432261467</v>
      </c>
      <c r="O679" s="4">
        <f t="shared" si="402"/>
        <v>1.0841512890982856</v>
      </c>
      <c r="P679" s="4">
        <f t="shared" si="403"/>
        <v>1.0857984017944764</v>
      </c>
      <c r="Q679" s="4">
        <f t="shared" si="404"/>
        <v>1.0501364138587117</v>
      </c>
      <c r="R679" s="5">
        <f t="shared" si="407"/>
        <v>0</v>
      </c>
      <c r="S679" s="3" t="str">
        <f t="shared" si="408"/>
        <v/>
      </c>
      <c r="T679" s="3" t="str">
        <f t="shared" si="409"/>
        <v/>
      </c>
      <c r="U679" s="5">
        <f t="shared" si="410"/>
        <v>0</v>
      </c>
      <c r="V679" s="3" t="str">
        <f t="shared" si="411"/>
        <v/>
      </c>
      <c r="W679" s="3" t="str">
        <f t="shared" si="412"/>
        <v/>
      </c>
      <c r="X679" s="5">
        <f t="shared" si="405"/>
        <v>0</v>
      </c>
      <c r="Y679" s="3" t="str">
        <f t="shared" si="413"/>
        <v/>
      </c>
      <c r="Z679" s="3" t="str">
        <f t="shared" si="414"/>
        <v/>
      </c>
      <c r="AA679" s="5" t="str">
        <f t="shared" si="406"/>
        <v>No action</v>
      </c>
      <c r="AB679" s="5" t="str">
        <f t="shared" si="431"/>
        <v xml:space="preserve"> </v>
      </c>
      <c r="AC679" s="5">
        <f t="shared" si="415"/>
        <v>0</v>
      </c>
      <c r="AD679" s="3" t="str">
        <f t="shared" si="416"/>
        <v/>
      </c>
      <c r="AE679" s="3" t="str">
        <f t="shared" si="417"/>
        <v/>
      </c>
      <c r="AF679" s="11">
        <f t="shared" si="418"/>
        <v>0</v>
      </c>
      <c r="AG679" s="3" t="str">
        <f t="shared" si="419"/>
        <v/>
      </c>
      <c r="AH679" s="3" t="str">
        <f t="shared" si="420"/>
        <v/>
      </c>
      <c r="AI679" s="11">
        <f t="shared" si="421"/>
        <v>0</v>
      </c>
      <c r="AJ679" s="11" t="str">
        <f t="shared" si="422"/>
        <v/>
      </c>
      <c r="AK679" s="11" t="str">
        <f t="shared" si="423"/>
        <v/>
      </c>
      <c r="AL679" s="11">
        <f t="shared" si="424"/>
        <v>0</v>
      </c>
      <c r="AM679" s="11" t="str">
        <f t="shared" si="425"/>
        <v/>
      </c>
      <c r="AN679" s="11" t="str">
        <f t="shared" si="426"/>
        <v/>
      </c>
      <c r="AO679" s="4">
        <f t="shared" si="427"/>
        <v>1.0278811431304555</v>
      </c>
      <c r="AP679" s="169"/>
      <c r="AQ679" s="170">
        <f t="shared" si="428"/>
        <v>0</v>
      </c>
      <c r="AR679" s="170">
        <f t="shared" si="393"/>
        <v>0</v>
      </c>
      <c r="AS679" s="7"/>
      <c r="AT679" s="4">
        <f t="shared" si="429"/>
        <v>1.0486464187492526</v>
      </c>
      <c r="AU679" s="4"/>
      <c r="AV679" s="5">
        <f t="shared" si="430"/>
        <v>0</v>
      </c>
      <c r="AW679" s="11">
        <f t="shared" si="392"/>
        <v>0</v>
      </c>
    </row>
    <row r="680" spans="5:49" x14ac:dyDescent="0.25">
      <c r="E680" s="3">
        <v>88.55</v>
      </c>
      <c r="F680" s="3">
        <v>85.55</v>
      </c>
      <c r="G680" s="13">
        <f t="shared" si="394"/>
        <v>-1.6548200799644697E-2</v>
      </c>
      <c r="H680" s="13">
        <f t="shared" si="395"/>
        <v>-1.315030568693043E-2</v>
      </c>
      <c r="I680" s="4">
        <f t="shared" si="396"/>
        <v>1.0350672121566336</v>
      </c>
      <c r="J680" s="5">
        <f t="shared" si="397"/>
        <v>663</v>
      </c>
      <c r="K680" s="4">
        <f t="shared" si="398"/>
        <v>1.0103997400064997</v>
      </c>
      <c r="L680" s="4">
        <f t="shared" si="399"/>
        <v>1.0131865736704446</v>
      </c>
      <c r="M680" s="4">
        <f t="shared" si="400"/>
        <v>1.0144658753709199</v>
      </c>
      <c r="N680" s="4">
        <f t="shared" si="401"/>
        <v>1.0828940432261467</v>
      </c>
      <c r="O680" s="4">
        <f t="shared" si="402"/>
        <v>1.0841512890982856</v>
      </c>
      <c r="P680" s="4">
        <f t="shared" si="403"/>
        <v>1.0857984017944764</v>
      </c>
      <c r="Q680" s="4">
        <f t="shared" si="404"/>
        <v>1.0501364138587117</v>
      </c>
      <c r="R680" s="5">
        <f t="shared" si="407"/>
        <v>0</v>
      </c>
      <c r="S680" s="3" t="str">
        <f t="shared" si="408"/>
        <v/>
      </c>
      <c r="T680" s="3" t="str">
        <f t="shared" si="409"/>
        <v/>
      </c>
      <c r="U680" s="5">
        <f t="shared" si="410"/>
        <v>0</v>
      </c>
      <c r="V680" s="3" t="str">
        <f t="shared" si="411"/>
        <v/>
      </c>
      <c r="W680" s="3" t="str">
        <f t="shared" si="412"/>
        <v/>
      </c>
      <c r="X680" s="5">
        <f t="shared" si="405"/>
        <v>0</v>
      </c>
      <c r="Y680" s="3" t="str">
        <f t="shared" si="413"/>
        <v/>
      </c>
      <c r="Z680" s="3" t="str">
        <f t="shared" si="414"/>
        <v/>
      </c>
      <c r="AA680" s="5" t="str">
        <f t="shared" si="406"/>
        <v>No action</v>
      </c>
      <c r="AB680" s="5" t="str">
        <f t="shared" si="431"/>
        <v xml:space="preserve"> </v>
      </c>
      <c r="AC680" s="5">
        <f t="shared" si="415"/>
        <v>0</v>
      </c>
      <c r="AD680" s="3" t="str">
        <f t="shared" si="416"/>
        <v/>
      </c>
      <c r="AE680" s="3" t="str">
        <f t="shared" si="417"/>
        <v/>
      </c>
      <c r="AF680" s="11">
        <f t="shared" si="418"/>
        <v>0</v>
      </c>
      <c r="AG680" s="3" t="str">
        <f t="shared" si="419"/>
        <v/>
      </c>
      <c r="AH680" s="3" t="str">
        <f t="shared" si="420"/>
        <v/>
      </c>
      <c r="AI680" s="11">
        <f t="shared" si="421"/>
        <v>0</v>
      </c>
      <c r="AJ680" s="11" t="str">
        <f t="shared" si="422"/>
        <v/>
      </c>
      <c r="AK680" s="11" t="str">
        <f t="shared" si="423"/>
        <v/>
      </c>
      <c r="AL680" s="11">
        <f t="shared" si="424"/>
        <v>0</v>
      </c>
      <c r="AM680" s="11" t="str">
        <f t="shared" si="425"/>
        <v/>
      </c>
      <c r="AN680" s="11" t="str">
        <f t="shared" si="426"/>
        <v/>
      </c>
      <c r="AO680" s="4">
        <f t="shared" si="427"/>
        <v>1.0247165400350673</v>
      </c>
      <c r="AP680" s="169"/>
      <c r="AQ680" s="170">
        <f t="shared" si="428"/>
        <v>0</v>
      </c>
      <c r="AR680" s="170">
        <f t="shared" si="393"/>
        <v>0</v>
      </c>
      <c r="AS680" s="7"/>
      <c r="AT680" s="4">
        <f t="shared" si="429"/>
        <v>1.0454178842781998</v>
      </c>
      <c r="AU680" s="4"/>
      <c r="AV680" s="5">
        <f t="shared" si="430"/>
        <v>0</v>
      </c>
      <c r="AW680" s="11">
        <f t="shared" si="392"/>
        <v>0</v>
      </c>
    </row>
    <row r="681" spans="5:49" x14ac:dyDescent="0.25">
      <c r="E681" s="3">
        <v>90.04</v>
      </c>
      <c r="F681" s="3">
        <v>86.69</v>
      </c>
      <c r="G681" s="13">
        <f t="shared" si="394"/>
        <v>-6.1810154525384631E-3</v>
      </c>
      <c r="H681" s="13">
        <f t="shared" si="395"/>
        <v>-9.7098469271191812E-3</v>
      </c>
      <c r="I681" s="4">
        <f t="shared" si="396"/>
        <v>1.0386434421501904</v>
      </c>
      <c r="J681" s="5">
        <f t="shared" si="397"/>
        <v>620</v>
      </c>
      <c r="K681" s="4">
        <f t="shared" si="398"/>
        <v>1.0103997400064997</v>
      </c>
      <c r="L681" s="4">
        <f t="shared" si="399"/>
        <v>1.0131865736704446</v>
      </c>
      <c r="M681" s="4">
        <f t="shared" si="400"/>
        <v>1.0144658753709199</v>
      </c>
      <c r="N681" s="4">
        <f t="shared" si="401"/>
        <v>1.0828940432261467</v>
      </c>
      <c r="O681" s="4">
        <f t="shared" si="402"/>
        <v>1.0841512890982856</v>
      </c>
      <c r="P681" s="4">
        <f t="shared" si="403"/>
        <v>1.0857984017944764</v>
      </c>
      <c r="Q681" s="4">
        <f t="shared" si="404"/>
        <v>1.0501364138587117</v>
      </c>
      <c r="R681" s="5">
        <f t="shared" si="407"/>
        <v>0</v>
      </c>
      <c r="S681" s="3" t="str">
        <f t="shared" si="408"/>
        <v/>
      </c>
      <c r="T681" s="3" t="str">
        <f t="shared" si="409"/>
        <v/>
      </c>
      <c r="U681" s="5">
        <f t="shared" si="410"/>
        <v>0</v>
      </c>
      <c r="V681" s="3" t="str">
        <f t="shared" si="411"/>
        <v/>
      </c>
      <c r="W681" s="3" t="str">
        <f t="shared" si="412"/>
        <v/>
      </c>
      <c r="X681" s="5">
        <f t="shared" si="405"/>
        <v>0</v>
      </c>
      <c r="Y681" s="3" t="str">
        <f t="shared" si="413"/>
        <v/>
      </c>
      <c r="Z681" s="3" t="str">
        <f t="shared" si="414"/>
        <v/>
      </c>
      <c r="AA681" s="5" t="str">
        <f t="shared" si="406"/>
        <v>No action</v>
      </c>
      <c r="AB681" s="5" t="str">
        <f t="shared" si="431"/>
        <v xml:space="preserve"> </v>
      </c>
      <c r="AC681" s="5">
        <f t="shared" si="415"/>
        <v>0</v>
      </c>
      <c r="AD681" s="3" t="str">
        <f t="shared" si="416"/>
        <v/>
      </c>
      <c r="AE681" s="3" t="str">
        <f t="shared" si="417"/>
        <v/>
      </c>
      <c r="AF681" s="11">
        <f t="shared" si="418"/>
        <v>0</v>
      </c>
      <c r="AG681" s="3" t="str">
        <f t="shared" si="419"/>
        <v/>
      </c>
      <c r="AH681" s="3" t="str">
        <f t="shared" si="420"/>
        <v/>
      </c>
      <c r="AI681" s="11">
        <f t="shared" si="421"/>
        <v>0</v>
      </c>
      <c r="AJ681" s="11" t="str">
        <f t="shared" si="422"/>
        <v/>
      </c>
      <c r="AK681" s="11" t="str">
        <f t="shared" si="423"/>
        <v/>
      </c>
      <c r="AL681" s="11">
        <f t="shared" si="424"/>
        <v>0</v>
      </c>
      <c r="AM681" s="11" t="str">
        <f t="shared" si="425"/>
        <v/>
      </c>
      <c r="AN681" s="11" t="str">
        <f t="shared" si="426"/>
        <v/>
      </c>
      <c r="AO681" s="4">
        <f t="shared" si="427"/>
        <v>1.0282570077286886</v>
      </c>
      <c r="AP681" s="169"/>
      <c r="AQ681" s="170">
        <f t="shared" si="428"/>
        <v>0</v>
      </c>
      <c r="AR681" s="170">
        <f t="shared" si="393"/>
        <v>0</v>
      </c>
      <c r="AS681" s="7"/>
      <c r="AT681" s="4">
        <f t="shared" si="429"/>
        <v>1.0490298765716923</v>
      </c>
      <c r="AU681" s="4"/>
      <c r="AV681" s="5">
        <f t="shared" si="430"/>
        <v>0</v>
      </c>
      <c r="AW681" s="11">
        <f t="shared" si="392"/>
        <v>0</v>
      </c>
    </row>
    <row r="682" spans="5:49" x14ac:dyDescent="0.25">
      <c r="E682" s="3">
        <v>90.6</v>
      </c>
      <c r="F682" s="3">
        <v>87.54</v>
      </c>
      <c r="G682" s="13">
        <f t="shared" si="394"/>
        <v>7.5622775800709974E-3</v>
      </c>
      <c r="H682" s="13">
        <f t="shared" si="395"/>
        <v>7.7126741107402808E-3</v>
      </c>
      <c r="I682" s="4">
        <f t="shared" si="396"/>
        <v>1.0349554489376285</v>
      </c>
      <c r="J682" s="5">
        <f t="shared" si="397"/>
        <v>665</v>
      </c>
      <c r="K682" s="4">
        <f t="shared" si="398"/>
        <v>1.0103997400064997</v>
      </c>
      <c r="L682" s="4">
        <f t="shared" si="399"/>
        <v>1.0131865736704446</v>
      </c>
      <c r="M682" s="4">
        <f t="shared" si="400"/>
        <v>1.0144658753709199</v>
      </c>
      <c r="N682" s="4">
        <f t="shared" si="401"/>
        <v>1.0828940432261467</v>
      </c>
      <c r="O682" s="4">
        <f t="shared" si="402"/>
        <v>1.0841512890982856</v>
      </c>
      <c r="P682" s="4">
        <f t="shared" si="403"/>
        <v>1.0857984017944764</v>
      </c>
      <c r="Q682" s="4">
        <f t="shared" si="404"/>
        <v>1.0501364138587117</v>
      </c>
      <c r="R682" s="5">
        <f t="shared" si="407"/>
        <v>0</v>
      </c>
      <c r="S682" s="3" t="str">
        <f t="shared" si="408"/>
        <v/>
      </c>
      <c r="T682" s="3" t="str">
        <f t="shared" si="409"/>
        <v/>
      </c>
      <c r="U682" s="5">
        <f t="shared" si="410"/>
        <v>0</v>
      </c>
      <c r="V682" s="3" t="str">
        <f t="shared" si="411"/>
        <v/>
      </c>
      <c r="W682" s="3" t="str">
        <f t="shared" si="412"/>
        <v/>
      </c>
      <c r="X682" s="5">
        <f t="shared" si="405"/>
        <v>0</v>
      </c>
      <c r="Y682" s="3" t="str">
        <f t="shared" si="413"/>
        <v/>
      </c>
      <c r="Z682" s="3" t="str">
        <f t="shared" si="414"/>
        <v/>
      </c>
      <c r="AA682" s="5" t="str">
        <f t="shared" si="406"/>
        <v>No action</v>
      </c>
      <c r="AB682" s="5" t="str">
        <f t="shared" si="431"/>
        <v xml:space="preserve"> </v>
      </c>
      <c r="AC682" s="5">
        <f t="shared" si="415"/>
        <v>0</v>
      </c>
      <c r="AD682" s="3" t="str">
        <f t="shared" si="416"/>
        <v/>
      </c>
      <c r="AE682" s="3" t="str">
        <f t="shared" si="417"/>
        <v/>
      </c>
      <c r="AF682" s="11">
        <f t="shared" si="418"/>
        <v>0</v>
      </c>
      <c r="AG682" s="3" t="str">
        <f t="shared" si="419"/>
        <v/>
      </c>
      <c r="AH682" s="3" t="str">
        <f t="shared" si="420"/>
        <v/>
      </c>
      <c r="AI682" s="11">
        <f t="shared" si="421"/>
        <v>0</v>
      </c>
      <c r="AJ682" s="11" t="str">
        <f t="shared" si="422"/>
        <v/>
      </c>
      <c r="AK682" s="11" t="str">
        <f t="shared" si="423"/>
        <v/>
      </c>
      <c r="AL682" s="11">
        <f t="shared" si="424"/>
        <v>0</v>
      </c>
      <c r="AM682" s="11" t="str">
        <f t="shared" si="425"/>
        <v/>
      </c>
      <c r="AN682" s="11" t="str">
        <f t="shared" si="426"/>
        <v/>
      </c>
      <c r="AO682" s="4">
        <f t="shared" si="427"/>
        <v>1.0246058944482521</v>
      </c>
      <c r="AP682" s="169"/>
      <c r="AQ682" s="170">
        <f t="shared" si="428"/>
        <v>0</v>
      </c>
      <c r="AR682" s="170">
        <f t="shared" si="393"/>
        <v>0</v>
      </c>
      <c r="AS682" s="7"/>
      <c r="AT682" s="4">
        <f t="shared" si="429"/>
        <v>1.0453050034270048</v>
      </c>
      <c r="AU682" s="4"/>
      <c r="AV682" s="5">
        <f t="shared" si="430"/>
        <v>0</v>
      </c>
      <c r="AW682" s="11">
        <f t="shared" si="392"/>
        <v>0</v>
      </c>
    </row>
    <row r="683" spans="5:49" x14ac:dyDescent="0.25">
      <c r="E683" s="3">
        <v>89.92</v>
      </c>
      <c r="F683" s="3">
        <v>86.87</v>
      </c>
      <c r="G683" s="13">
        <f t="shared" si="394"/>
        <v>-8.0529509100938368E-3</v>
      </c>
      <c r="H683" s="13">
        <f t="shared" si="395"/>
        <v>-7.313449891441004E-3</v>
      </c>
      <c r="I683" s="4">
        <f t="shared" si="396"/>
        <v>1.0351099343847128</v>
      </c>
      <c r="J683" s="5">
        <f t="shared" si="397"/>
        <v>662</v>
      </c>
      <c r="K683" s="4">
        <f t="shared" si="398"/>
        <v>1.0103997400064997</v>
      </c>
      <c r="L683" s="4">
        <f t="shared" si="399"/>
        <v>1.0131865736704446</v>
      </c>
      <c r="M683" s="4">
        <f t="shared" si="400"/>
        <v>1.0144658753709199</v>
      </c>
      <c r="N683" s="4">
        <f t="shared" si="401"/>
        <v>1.0828940432261467</v>
      </c>
      <c r="O683" s="4">
        <f t="shared" si="402"/>
        <v>1.0841512890982856</v>
      </c>
      <c r="P683" s="4">
        <f t="shared" si="403"/>
        <v>1.0857984017944764</v>
      </c>
      <c r="Q683" s="4">
        <f t="shared" si="404"/>
        <v>1.0501364138587117</v>
      </c>
      <c r="R683" s="5">
        <f t="shared" si="407"/>
        <v>0</v>
      </c>
      <c r="S683" s="3" t="str">
        <f t="shared" si="408"/>
        <v/>
      </c>
      <c r="T683" s="3" t="str">
        <f t="shared" si="409"/>
        <v/>
      </c>
      <c r="U683" s="5">
        <f t="shared" si="410"/>
        <v>0</v>
      </c>
      <c r="V683" s="3" t="str">
        <f t="shared" si="411"/>
        <v/>
      </c>
      <c r="W683" s="3" t="str">
        <f t="shared" si="412"/>
        <v/>
      </c>
      <c r="X683" s="5">
        <f t="shared" si="405"/>
        <v>0</v>
      </c>
      <c r="Y683" s="3" t="str">
        <f t="shared" si="413"/>
        <v/>
      </c>
      <c r="Z683" s="3" t="str">
        <f t="shared" si="414"/>
        <v/>
      </c>
      <c r="AA683" s="5" t="str">
        <f t="shared" si="406"/>
        <v>No action</v>
      </c>
      <c r="AB683" s="5" t="str">
        <f t="shared" si="431"/>
        <v xml:space="preserve"> </v>
      </c>
      <c r="AC683" s="5">
        <f t="shared" si="415"/>
        <v>0</v>
      </c>
      <c r="AD683" s="3" t="str">
        <f t="shared" si="416"/>
        <v/>
      </c>
      <c r="AE683" s="3" t="str">
        <f t="shared" si="417"/>
        <v/>
      </c>
      <c r="AF683" s="11">
        <f t="shared" si="418"/>
        <v>0</v>
      </c>
      <c r="AG683" s="3" t="str">
        <f t="shared" si="419"/>
        <v/>
      </c>
      <c r="AH683" s="3" t="str">
        <f t="shared" si="420"/>
        <v/>
      </c>
      <c r="AI683" s="11">
        <f t="shared" si="421"/>
        <v>0</v>
      </c>
      <c r="AJ683" s="11" t="str">
        <f t="shared" si="422"/>
        <v/>
      </c>
      <c r="AK683" s="11" t="str">
        <f t="shared" si="423"/>
        <v/>
      </c>
      <c r="AL683" s="11">
        <f t="shared" si="424"/>
        <v>0</v>
      </c>
      <c r="AM683" s="11" t="str">
        <f t="shared" si="425"/>
        <v/>
      </c>
      <c r="AN683" s="11" t="str">
        <f t="shared" si="426"/>
        <v/>
      </c>
      <c r="AO683" s="4">
        <f t="shared" si="427"/>
        <v>1.0247588350408656</v>
      </c>
      <c r="AP683" s="169"/>
      <c r="AQ683" s="170">
        <f t="shared" si="428"/>
        <v>0</v>
      </c>
      <c r="AR683" s="170">
        <f t="shared" si="393"/>
        <v>0</v>
      </c>
      <c r="AS683" s="7"/>
      <c r="AT683" s="4">
        <f t="shared" si="429"/>
        <v>1.0454610337285599</v>
      </c>
      <c r="AU683" s="4"/>
      <c r="AV683" s="5">
        <f t="shared" si="430"/>
        <v>0</v>
      </c>
      <c r="AW683" s="11">
        <f t="shared" si="392"/>
        <v>0</v>
      </c>
    </row>
    <row r="684" spans="5:49" x14ac:dyDescent="0.25">
      <c r="E684" s="3">
        <v>90.65</v>
      </c>
      <c r="F684" s="3">
        <v>87.51</v>
      </c>
      <c r="G684" s="13">
        <f t="shared" si="394"/>
        <v>1.1032656663734208E-4</v>
      </c>
      <c r="H684" s="13">
        <f t="shared" si="395"/>
        <v>2.5203345171267433E-3</v>
      </c>
      <c r="I684" s="4">
        <f t="shared" si="396"/>
        <v>1.0358816135298823</v>
      </c>
      <c r="J684" s="5">
        <f t="shared" si="397"/>
        <v>654</v>
      </c>
      <c r="K684" s="4">
        <f t="shared" si="398"/>
        <v>1.0103997400064997</v>
      </c>
      <c r="L684" s="4">
        <f t="shared" si="399"/>
        <v>1.0131865736704446</v>
      </c>
      <c r="M684" s="4">
        <f t="shared" si="400"/>
        <v>1.0144658753709199</v>
      </c>
      <c r="N684" s="4">
        <f t="shared" si="401"/>
        <v>1.0828940432261467</v>
      </c>
      <c r="O684" s="4">
        <f t="shared" si="402"/>
        <v>1.0841512890982856</v>
      </c>
      <c r="P684" s="4">
        <f t="shared" si="403"/>
        <v>1.0857984017944764</v>
      </c>
      <c r="Q684" s="4">
        <f t="shared" si="404"/>
        <v>1.0501364138587117</v>
      </c>
      <c r="R684" s="5">
        <f t="shared" si="407"/>
        <v>0</v>
      </c>
      <c r="S684" s="3" t="str">
        <f t="shared" si="408"/>
        <v/>
      </c>
      <c r="T684" s="3" t="str">
        <f t="shared" si="409"/>
        <v/>
      </c>
      <c r="U684" s="5">
        <f t="shared" si="410"/>
        <v>0</v>
      </c>
      <c r="V684" s="3" t="str">
        <f t="shared" si="411"/>
        <v/>
      </c>
      <c r="W684" s="3" t="str">
        <f t="shared" si="412"/>
        <v/>
      </c>
      <c r="X684" s="5">
        <f t="shared" si="405"/>
        <v>0</v>
      </c>
      <c r="Y684" s="3" t="str">
        <f t="shared" si="413"/>
        <v/>
      </c>
      <c r="Z684" s="3" t="str">
        <f t="shared" si="414"/>
        <v/>
      </c>
      <c r="AA684" s="5" t="str">
        <f t="shared" si="406"/>
        <v>No action</v>
      </c>
      <c r="AB684" s="5" t="str">
        <f t="shared" si="431"/>
        <v xml:space="preserve"> </v>
      </c>
      <c r="AC684" s="5">
        <f t="shared" si="415"/>
        <v>0</v>
      </c>
      <c r="AD684" s="3" t="str">
        <f t="shared" si="416"/>
        <v/>
      </c>
      <c r="AE684" s="3" t="str">
        <f t="shared" si="417"/>
        <v/>
      </c>
      <c r="AF684" s="11">
        <f t="shared" si="418"/>
        <v>0</v>
      </c>
      <c r="AG684" s="3" t="str">
        <f t="shared" si="419"/>
        <v/>
      </c>
      <c r="AH684" s="3" t="str">
        <f t="shared" si="420"/>
        <v/>
      </c>
      <c r="AI684" s="11">
        <f t="shared" si="421"/>
        <v>0</v>
      </c>
      <c r="AJ684" s="11" t="str">
        <f t="shared" si="422"/>
        <v/>
      </c>
      <c r="AK684" s="11" t="str">
        <f t="shared" si="423"/>
        <v/>
      </c>
      <c r="AL684" s="11">
        <f t="shared" si="424"/>
        <v>0</v>
      </c>
      <c r="AM684" s="11" t="str">
        <f t="shared" si="425"/>
        <v/>
      </c>
      <c r="AN684" s="11" t="str">
        <f t="shared" si="426"/>
        <v/>
      </c>
      <c r="AO684" s="4">
        <f t="shared" si="427"/>
        <v>1.0255227973945835</v>
      </c>
      <c r="AP684" s="169"/>
      <c r="AQ684" s="170">
        <f t="shared" si="428"/>
        <v>0</v>
      </c>
      <c r="AR684" s="170">
        <f t="shared" si="393"/>
        <v>0</v>
      </c>
      <c r="AS684" s="7"/>
      <c r="AT684" s="4">
        <f t="shared" si="429"/>
        <v>1.046240429665181</v>
      </c>
      <c r="AU684" s="4"/>
      <c r="AV684" s="5">
        <f t="shared" si="430"/>
        <v>0</v>
      </c>
      <c r="AW684" s="11">
        <f t="shared" si="392"/>
        <v>0</v>
      </c>
    </row>
    <row r="685" spans="5:49" x14ac:dyDescent="0.25">
      <c r="E685" s="3">
        <v>90.64</v>
      </c>
      <c r="F685" s="3">
        <v>87.29</v>
      </c>
      <c r="G685" s="13">
        <f t="shared" si="394"/>
        <v>-1.5424723006734808E-2</v>
      </c>
      <c r="H685" s="13">
        <f t="shared" si="395"/>
        <v>-1.7447095902746512E-2</v>
      </c>
      <c r="I685" s="4">
        <f t="shared" si="396"/>
        <v>1.0383778210562493</v>
      </c>
      <c r="J685" s="5">
        <f t="shared" si="397"/>
        <v>624</v>
      </c>
      <c r="K685" s="4">
        <f t="shared" si="398"/>
        <v>1.0103997400064997</v>
      </c>
      <c r="L685" s="4">
        <f t="shared" si="399"/>
        <v>1.0131865736704446</v>
      </c>
      <c r="M685" s="4">
        <f t="shared" si="400"/>
        <v>1.0144658753709199</v>
      </c>
      <c r="N685" s="4">
        <f t="shared" si="401"/>
        <v>1.0828940432261467</v>
      </c>
      <c r="O685" s="4">
        <f t="shared" si="402"/>
        <v>1.0841512890982856</v>
      </c>
      <c r="P685" s="4">
        <f t="shared" si="403"/>
        <v>1.0857984017944764</v>
      </c>
      <c r="Q685" s="4">
        <f t="shared" si="404"/>
        <v>1.0501364138587117</v>
      </c>
      <c r="R685" s="5">
        <f t="shared" si="407"/>
        <v>0</v>
      </c>
      <c r="S685" s="3" t="str">
        <f t="shared" si="408"/>
        <v/>
      </c>
      <c r="T685" s="3" t="str">
        <f t="shared" si="409"/>
        <v/>
      </c>
      <c r="U685" s="5">
        <f t="shared" si="410"/>
        <v>0</v>
      </c>
      <c r="V685" s="3" t="str">
        <f t="shared" si="411"/>
        <v/>
      </c>
      <c r="W685" s="3" t="str">
        <f t="shared" si="412"/>
        <v/>
      </c>
      <c r="X685" s="5">
        <f t="shared" si="405"/>
        <v>0</v>
      </c>
      <c r="Y685" s="3" t="str">
        <f t="shared" si="413"/>
        <v/>
      </c>
      <c r="Z685" s="3" t="str">
        <f t="shared" si="414"/>
        <v/>
      </c>
      <c r="AA685" s="5" t="str">
        <f t="shared" si="406"/>
        <v>No action</v>
      </c>
      <c r="AB685" s="5" t="str">
        <f t="shared" si="431"/>
        <v xml:space="preserve"> </v>
      </c>
      <c r="AC685" s="5">
        <f t="shared" si="415"/>
        <v>0</v>
      </c>
      <c r="AD685" s="3" t="str">
        <f t="shared" si="416"/>
        <v/>
      </c>
      <c r="AE685" s="3" t="str">
        <f t="shared" si="417"/>
        <v/>
      </c>
      <c r="AF685" s="11">
        <f t="shared" si="418"/>
        <v>0</v>
      </c>
      <c r="AG685" s="3" t="str">
        <f t="shared" si="419"/>
        <v/>
      </c>
      <c r="AH685" s="3" t="str">
        <f t="shared" si="420"/>
        <v/>
      </c>
      <c r="AI685" s="11">
        <f t="shared" si="421"/>
        <v>0</v>
      </c>
      <c r="AJ685" s="11" t="str">
        <f t="shared" si="422"/>
        <v/>
      </c>
      <c r="AK685" s="11" t="str">
        <f t="shared" si="423"/>
        <v/>
      </c>
      <c r="AL685" s="11">
        <f t="shared" si="424"/>
        <v>0</v>
      </c>
      <c r="AM685" s="11" t="str">
        <f t="shared" si="425"/>
        <v/>
      </c>
      <c r="AN685" s="11" t="str">
        <f t="shared" si="426"/>
        <v/>
      </c>
      <c r="AO685" s="4">
        <f t="shared" si="427"/>
        <v>1.0279940428456869</v>
      </c>
      <c r="AP685" s="169"/>
      <c r="AQ685" s="170">
        <f t="shared" si="428"/>
        <v>0</v>
      </c>
      <c r="AR685" s="170">
        <f t="shared" si="393"/>
        <v>0</v>
      </c>
      <c r="AS685" s="7"/>
      <c r="AT685" s="4">
        <f t="shared" si="429"/>
        <v>1.0487615992668118</v>
      </c>
      <c r="AU685" s="4"/>
      <c r="AV685" s="5">
        <f t="shared" si="430"/>
        <v>0</v>
      </c>
      <c r="AW685" s="11">
        <f t="shared" si="392"/>
        <v>0</v>
      </c>
    </row>
    <row r="686" spans="5:49" x14ac:dyDescent="0.25">
      <c r="E686" s="3">
        <v>92.06</v>
      </c>
      <c r="F686" s="3">
        <v>88.84</v>
      </c>
      <c r="G686" s="13">
        <f t="shared" si="394"/>
        <v>1.9590770570310223E-3</v>
      </c>
      <c r="H686" s="13">
        <f t="shared" si="395"/>
        <v>3.6150022593763875E-3</v>
      </c>
      <c r="I686" s="4">
        <f t="shared" si="396"/>
        <v>1.0362449347140927</v>
      </c>
      <c r="J686" s="5">
        <f t="shared" si="397"/>
        <v>646</v>
      </c>
      <c r="K686" s="4">
        <f t="shared" si="398"/>
        <v>1.0103997400064997</v>
      </c>
      <c r="L686" s="4">
        <f t="shared" si="399"/>
        <v>1.0131865736704446</v>
      </c>
      <c r="M686" s="4">
        <f t="shared" si="400"/>
        <v>1.0144658753709199</v>
      </c>
      <c r="N686" s="4">
        <f t="shared" si="401"/>
        <v>1.0828940432261467</v>
      </c>
      <c r="O686" s="4">
        <f t="shared" si="402"/>
        <v>1.0841512890982856</v>
      </c>
      <c r="P686" s="4">
        <f t="shared" si="403"/>
        <v>1.0857984017944764</v>
      </c>
      <c r="Q686" s="4">
        <f t="shared" si="404"/>
        <v>1.0501364138587117</v>
      </c>
      <c r="R686" s="5">
        <f t="shared" si="407"/>
        <v>0</v>
      </c>
      <c r="S686" s="3" t="str">
        <f t="shared" si="408"/>
        <v/>
      </c>
      <c r="T686" s="3" t="str">
        <f t="shared" si="409"/>
        <v/>
      </c>
      <c r="U686" s="5">
        <f t="shared" si="410"/>
        <v>0</v>
      </c>
      <c r="V686" s="3" t="str">
        <f t="shared" si="411"/>
        <v/>
      </c>
      <c r="W686" s="3" t="str">
        <f t="shared" si="412"/>
        <v/>
      </c>
      <c r="X686" s="5">
        <f t="shared" si="405"/>
        <v>0</v>
      </c>
      <c r="Y686" s="3" t="str">
        <f t="shared" si="413"/>
        <v/>
      </c>
      <c r="Z686" s="3" t="str">
        <f t="shared" si="414"/>
        <v/>
      </c>
      <c r="AA686" s="5" t="str">
        <f t="shared" si="406"/>
        <v>No action</v>
      </c>
      <c r="AB686" s="5" t="str">
        <f t="shared" si="431"/>
        <v xml:space="preserve"> </v>
      </c>
      <c r="AC686" s="5">
        <f t="shared" si="415"/>
        <v>0</v>
      </c>
      <c r="AD686" s="3" t="str">
        <f t="shared" si="416"/>
        <v/>
      </c>
      <c r="AE686" s="3" t="str">
        <f t="shared" si="417"/>
        <v/>
      </c>
      <c r="AF686" s="11">
        <f t="shared" si="418"/>
        <v>0</v>
      </c>
      <c r="AG686" s="3" t="str">
        <f t="shared" si="419"/>
        <v/>
      </c>
      <c r="AH686" s="3" t="str">
        <f t="shared" si="420"/>
        <v/>
      </c>
      <c r="AI686" s="11">
        <f t="shared" si="421"/>
        <v>0</v>
      </c>
      <c r="AJ686" s="11" t="str">
        <f t="shared" si="422"/>
        <v/>
      </c>
      <c r="AK686" s="11" t="str">
        <f t="shared" si="423"/>
        <v/>
      </c>
      <c r="AL686" s="11">
        <f t="shared" si="424"/>
        <v>0</v>
      </c>
      <c r="AM686" s="11" t="str">
        <f t="shared" si="425"/>
        <v/>
      </c>
      <c r="AN686" s="11" t="str">
        <f t="shared" si="426"/>
        <v/>
      </c>
      <c r="AO686" s="4">
        <f t="shared" si="427"/>
        <v>1.0258824853669517</v>
      </c>
      <c r="AP686" s="169"/>
      <c r="AQ686" s="170">
        <f t="shared" si="428"/>
        <v>0</v>
      </c>
      <c r="AR686" s="170">
        <f t="shared" si="393"/>
        <v>0</v>
      </c>
      <c r="AS686" s="7"/>
      <c r="AT686" s="4">
        <f t="shared" si="429"/>
        <v>1.0466073840612338</v>
      </c>
      <c r="AU686" s="4"/>
      <c r="AV686" s="5">
        <f t="shared" si="430"/>
        <v>0</v>
      </c>
      <c r="AW686" s="11">
        <f t="shared" si="392"/>
        <v>0</v>
      </c>
    </row>
    <row r="687" spans="5:49" x14ac:dyDescent="0.25">
      <c r="E687" s="3">
        <v>91.88</v>
      </c>
      <c r="F687" s="3">
        <v>88.52</v>
      </c>
      <c r="G687" s="13">
        <f t="shared" si="394"/>
        <v>-1.9423692636072687E-2</v>
      </c>
      <c r="H687" s="13">
        <f t="shared" si="395"/>
        <v>-1.8189884649511989E-2</v>
      </c>
      <c r="I687" s="4">
        <f t="shared" si="396"/>
        <v>1.0379575237234524</v>
      </c>
      <c r="J687" s="5">
        <f t="shared" si="397"/>
        <v>630</v>
      </c>
      <c r="K687" s="4">
        <f t="shared" si="398"/>
        <v>1.0103997400064997</v>
      </c>
      <c r="L687" s="4">
        <f t="shared" si="399"/>
        <v>1.0131865736704446</v>
      </c>
      <c r="M687" s="4">
        <f t="shared" si="400"/>
        <v>1.0144658753709199</v>
      </c>
      <c r="N687" s="4">
        <f t="shared" si="401"/>
        <v>1.0828940432261467</v>
      </c>
      <c r="O687" s="4">
        <f t="shared" si="402"/>
        <v>1.0841512890982856</v>
      </c>
      <c r="P687" s="4">
        <f t="shared" si="403"/>
        <v>1.0857984017944764</v>
      </c>
      <c r="Q687" s="4">
        <f t="shared" si="404"/>
        <v>1.0501364138587117</v>
      </c>
      <c r="R687" s="5">
        <f t="shared" si="407"/>
        <v>0</v>
      </c>
      <c r="S687" s="3" t="str">
        <f t="shared" si="408"/>
        <v/>
      </c>
      <c r="T687" s="3" t="str">
        <f t="shared" si="409"/>
        <v/>
      </c>
      <c r="U687" s="5">
        <f t="shared" si="410"/>
        <v>0</v>
      </c>
      <c r="V687" s="3" t="str">
        <f t="shared" si="411"/>
        <v/>
      </c>
      <c r="W687" s="3" t="str">
        <f t="shared" si="412"/>
        <v/>
      </c>
      <c r="X687" s="5">
        <f t="shared" si="405"/>
        <v>0</v>
      </c>
      <c r="Y687" s="3" t="str">
        <f t="shared" si="413"/>
        <v/>
      </c>
      <c r="Z687" s="3" t="str">
        <f t="shared" si="414"/>
        <v/>
      </c>
      <c r="AA687" s="5" t="str">
        <f t="shared" si="406"/>
        <v>No action</v>
      </c>
      <c r="AB687" s="5" t="str">
        <f t="shared" si="431"/>
        <v xml:space="preserve"> </v>
      </c>
      <c r="AC687" s="5">
        <f t="shared" si="415"/>
        <v>0</v>
      </c>
      <c r="AD687" s="3" t="str">
        <f t="shared" si="416"/>
        <v/>
      </c>
      <c r="AE687" s="3" t="str">
        <f t="shared" si="417"/>
        <v/>
      </c>
      <c r="AF687" s="11">
        <f t="shared" si="418"/>
        <v>0</v>
      </c>
      <c r="AG687" s="3" t="str">
        <f t="shared" si="419"/>
        <v/>
      </c>
      <c r="AH687" s="3" t="str">
        <f t="shared" si="420"/>
        <v/>
      </c>
      <c r="AI687" s="11">
        <f t="shared" si="421"/>
        <v>0</v>
      </c>
      <c r="AJ687" s="11" t="str">
        <f t="shared" si="422"/>
        <v/>
      </c>
      <c r="AK687" s="11" t="str">
        <f t="shared" si="423"/>
        <v/>
      </c>
      <c r="AL687" s="11">
        <f t="shared" si="424"/>
        <v>0</v>
      </c>
      <c r="AM687" s="11" t="str">
        <f t="shared" si="425"/>
        <v/>
      </c>
      <c r="AN687" s="11" t="str">
        <f t="shared" si="426"/>
        <v/>
      </c>
      <c r="AO687" s="4">
        <f t="shared" si="427"/>
        <v>1.027577948486218</v>
      </c>
      <c r="AP687" s="169"/>
      <c r="AQ687" s="170">
        <f t="shared" si="428"/>
        <v>0</v>
      </c>
      <c r="AR687" s="170">
        <f t="shared" si="393"/>
        <v>0</v>
      </c>
      <c r="AS687" s="7"/>
      <c r="AT687" s="4">
        <f t="shared" si="429"/>
        <v>1.0483370989606868</v>
      </c>
      <c r="AU687" s="4"/>
      <c r="AV687" s="5">
        <f t="shared" si="430"/>
        <v>0</v>
      </c>
      <c r="AW687" s="11">
        <f t="shared" si="392"/>
        <v>0</v>
      </c>
    </row>
    <row r="688" spans="5:49" x14ac:dyDescent="0.25">
      <c r="E688" s="3">
        <v>93.7</v>
      </c>
      <c r="F688" s="3">
        <v>90.16</v>
      </c>
      <c r="G688" s="13">
        <f t="shared" si="394"/>
        <v>-2.4486319599702489E-3</v>
      </c>
      <c r="H688" s="13">
        <f t="shared" si="395"/>
        <v>-6.7202820315082068E-3</v>
      </c>
      <c r="I688" s="4">
        <f t="shared" si="396"/>
        <v>1.0392635314995564</v>
      </c>
      <c r="J688" s="5">
        <f t="shared" si="397"/>
        <v>613</v>
      </c>
      <c r="K688" s="4">
        <f t="shared" si="398"/>
        <v>1.0103997400064997</v>
      </c>
      <c r="L688" s="4">
        <f t="shared" si="399"/>
        <v>1.0131865736704446</v>
      </c>
      <c r="M688" s="4">
        <f t="shared" si="400"/>
        <v>1.0144658753709199</v>
      </c>
      <c r="N688" s="4">
        <f t="shared" si="401"/>
        <v>1.0828940432261467</v>
      </c>
      <c r="O688" s="4">
        <f t="shared" si="402"/>
        <v>1.0841512890982856</v>
      </c>
      <c r="P688" s="4">
        <f t="shared" si="403"/>
        <v>1.0857984017944764</v>
      </c>
      <c r="Q688" s="4">
        <f t="shared" si="404"/>
        <v>1.0501364138587117</v>
      </c>
      <c r="R688" s="5">
        <f t="shared" si="407"/>
        <v>0</v>
      </c>
      <c r="S688" s="3" t="str">
        <f t="shared" si="408"/>
        <v/>
      </c>
      <c r="T688" s="3" t="str">
        <f t="shared" si="409"/>
        <v/>
      </c>
      <c r="U688" s="5">
        <f t="shared" si="410"/>
        <v>0</v>
      </c>
      <c r="V688" s="3" t="str">
        <f t="shared" si="411"/>
        <v/>
      </c>
      <c r="W688" s="3" t="str">
        <f t="shared" si="412"/>
        <v/>
      </c>
      <c r="X688" s="5">
        <f t="shared" si="405"/>
        <v>0</v>
      </c>
      <c r="Y688" s="3" t="str">
        <f t="shared" si="413"/>
        <v/>
      </c>
      <c r="Z688" s="3" t="str">
        <f t="shared" si="414"/>
        <v/>
      </c>
      <c r="AA688" s="5" t="str">
        <f t="shared" si="406"/>
        <v>No action</v>
      </c>
      <c r="AB688" s="5" t="str">
        <f t="shared" si="431"/>
        <v xml:space="preserve"> </v>
      </c>
      <c r="AC688" s="5">
        <f t="shared" si="415"/>
        <v>0</v>
      </c>
      <c r="AD688" s="3" t="str">
        <f t="shared" si="416"/>
        <v/>
      </c>
      <c r="AE688" s="3" t="str">
        <f t="shared" si="417"/>
        <v/>
      </c>
      <c r="AF688" s="11">
        <f t="shared" si="418"/>
        <v>0</v>
      </c>
      <c r="AG688" s="3" t="str">
        <f t="shared" si="419"/>
        <v/>
      </c>
      <c r="AH688" s="3" t="str">
        <f t="shared" si="420"/>
        <v/>
      </c>
      <c r="AI688" s="11">
        <f t="shared" si="421"/>
        <v>0</v>
      </c>
      <c r="AJ688" s="11" t="str">
        <f t="shared" si="422"/>
        <v/>
      </c>
      <c r="AK688" s="11" t="str">
        <f t="shared" si="423"/>
        <v/>
      </c>
      <c r="AL688" s="11">
        <f t="shared" si="424"/>
        <v>0</v>
      </c>
      <c r="AM688" s="11" t="str">
        <f t="shared" si="425"/>
        <v/>
      </c>
      <c r="AN688" s="11" t="str">
        <f t="shared" si="426"/>
        <v/>
      </c>
      <c r="AO688" s="4">
        <f t="shared" si="427"/>
        <v>1.0288708961845607</v>
      </c>
      <c r="AP688" s="169"/>
      <c r="AQ688" s="170">
        <f t="shared" si="428"/>
        <v>0</v>
      </c>
      <c r="AR688" s="170">
        <f t="shared" si="393"/>
        <v>0</v>
      </c>
      <c r="AS688" s="7"/>
      <c r="AT688" s="4">
        <f t="shared" si="429"/>
        <v>1.0496561668145521</v>
      </c>
      <c r="AU688" s="4"/>
      <c r="AV688" s="5">
        <f t="shared" si="430"/>
        <v>0</v>
      </c>
      <c r="AW688" s="11">
        <f t="shared" si="392"/>
        <v>0</v>
      </c>
    </row>
    <row r="689" spans="5:49" x14ac:dyDescent="0.25">
      <c r="E689" s="3">
        <v>93.93</v>
      </c>
      <c r="F689" s="3">
        <v>90.77</v>
      </c>
      <c r="G689" s="13">
        <f t="shared" si="394"/>
        <v>-5.2949274594937812E-3</v>
      </c>
      <c r="H689" s="13">
        <f t="shared" si="395"/>
        <v>2.0975932877014269E-3</v>
      </c>
      <c r="I689" s="4">
        <f t="shared" si="396"/>
        <v>1.0348132642943706</v>
      </c>
      <c r="J689" s="5">
        <f t="shared" si="397"/>
        <v>666</v>
      </c>
      <c r="K689" s="4">
        <f t="shared" si="398"/>
        <v>1.0103997400064997</v>
      </c>
      <c r="L689" s="4">
        <f t="shared" si="399"/>
        <v>1.0131865736704446</v>
      </c>
      <c r="M689" s="4">
        <f t="shared" si="400"/>
        <v>1.0144658753709199</v>
      </c>
      <c r="N689" s="4">
        <f t="shared" si="401"/>
        <v>1.0828940432261467</v>
      </c>
      <c r="O689" s="4">
        <f t="shared" si="402"/>
        <v>1.0841512890982856</v>
      </c>
      <c r="P689" s="4">
        <f t="shared" si="403"/>
        <v>1.0857984017944764</v>
      </c>
      <c r="Q689" s="4">
        <f t="shared" si="404"/>
        <v>1.0501364138587117</v>
      </c>
      <c r="R689" s="5">
        <f t="shared" si="407"/>
        <v>0</v>
      </c>
      <c r="S689" s="3" t="str">
        <f t="shared" si="408"/>
        <v/>
      </c>
      <c r="T689" s="3" t="str">
        <f t="shared" si="409"/>
        <v/>
      </c>
      <c r="U689" s="5">
        <f t="shared" si="410"/>
        <v>0</v>
      </c>
      <c r="V689" s="3" t="str">
        <f t="shared" si="411"/>
        <v/>
      </c>
      <c r="W689" s="3" t="str">
        <f t="shared" si="412"/>
        <v/>
      </c>
      <c r="X689" s="5">
        <f t="shared" si="405"/>
        <v>0</v>
      </c>
      <c r="Y689" s="3" t="str">
        <f t="shared" si="413"/>
        <v/>
      </c>
      <c r="Z689" s="3" t="str">
        <f t="shared" si="414"/>
        <v/>
      </c>
      <c r="AA689" s="5" t="str">
        <f t="shared" si="406"/>
        <v>No action</v>
      </c>
      <c r="AB689" s="5" t="str">
        <f t="shared" si="431"/>
        <v xml:space="preserve"> </v>
      </c>
      <c r="AC689" s="5">
        <f t="shared" si="415"/>
        <v>0</v>
      </c>
      <c r="AD689" s="3" t="str">
        <f t="shared" si="416"/>
        <v/>
      </c>
      <c r="AE689" s="3" t="str">
        <f t="shared" si="417"/>
        <v/>
      </c>
      <c r="AF689" s="11">
        <f t="shared" si="418"/>
        <v>0</v>
      </c>
      <c r="AG689" s="3" t="str">
        <f t="shared" si="419"/>
        <v/>
      </c>
      <c r="AH689" s="3" t="str">
        <f t="shared" si="420"/>
        <v/>
      </c>
      <c r="AI689" s="11">
        <f t="shared" si="421"/>
        <v>0</v>
      </c>
      <c r="AJ689" s="11" t="str">
        <f t="shared" si="422"/>
        <v/>
      </c>
      <c r="AK689" s="11" t="str">
        <f t="shared" si="423"/>
        <v/>
      </c>
      <c r="AL689" s="11">
        <f t="shared" si="424"/>
        <v>0</v>
      </c>
      <c r="AM689" s="11" t="str">
        <f t="shared" si="425"/>
        <v/>
      </c>
      <c r="AN689" s="11" t="str">
        <f t="shared" si="426"/>
        <v/>
      </c>
      <c r="AO689" s="4">
        <f t="shared" si="427"/>
        <v>1.0244651316514268</v>
      </c>
      <c r="AP689" s="169"/>
      <c r="AQ689" s="170">
        <f t="shared" si="428"/>
        <v>0</v>
      </c>
      <c r="AR689" s="170">
        <f t="shared" si="393"/>
        <v>0</v>
      </c>
      <c r="AS689" s="7"/>
      <c r="AT689" s="4">
        <f t="shared" si="429"/>
        <v>1.0451613969373144</v>
      </c>
      <c r="AU689" s="4"/>
      <c r="AV689" s="5">
        <f t="shared" si="430"/>
        <v>0</v>
      </c>
      <c r="AW689" s="11">
        <f t="shared" si="392"/>
        <v>0</v>
      </c>
    </row>
    <row r="690" spans="5:49" x14ac:dyDescent="0.25">
      <c r="E690" s="3">
        <v>94.43</v>
      </c>
      <c r="F690" s="3">
        <v>90.58</v>
      </c>
      <c r="G690" s="13">
        <f t="shared" si="394"/>
        <v>9.5399618401525998E-4</v>
      </c>
      <c r="H690" s="13">
        <f t="shared" si="395"/>
        <v>1.105216622457883E-3</v>
      </c>
      <c r="I690" s="4">
        <f t="shared" si="396"/>
        <v>1.0425038639876354</v>
      </c>
      <c r="J690" s="5">
        <f t="shared" si="397"/>
        <v>597</v>
      </c>
      <c r="K690" s="4">
        <f t="shared" si="398"/>
        <v>1.0103997400064997</v>
      </c>
      <c r="L690" s="4">
        <f t="shared" si="399"/>
        <v>1.0131865736704446</v>
      </c>
      <c r="M690" s="4">
        <f t="shared" si="400"/>
        <v>1.0144658753709199</v>
      </c>
      <c r="N690" s="4">
        <f t="shared" si="401"/>
        <v>1.0828940432261467</v>
      </c>
      <c r="O690" s="4">
        <f t="shared" si="402"/>
        <v>1.0841512890982856</v>
      </c>
      <c r="P690" s="4">
        <f t="shared" si="403"/>
        <v>1.0857984017944764</v>
      </c>
      <c r="Q690" s="4">
        <f t="shared" si="404"/>
        <v>1.0501364138587117</v>
      </c>
      <c r="R690" s="5">
        <f t="shared" si="407"/>
        <v>0</v>
      </c>
      <c r="S690" s="3" t="str">
        <f t="shared" si="408"/>
        <v/>
      </c>
      <c r="T690" s="3" t="str">
        <f t="shared" si="409"/>
        <v/>
      </c>
      <c r="U690" s="5">
        <f t="shared" si="410"/>
        <v>0</v>
      </c>
      <c r="V690" s="3" t="str">
        <f t="shared" si="411"/>
        <v/>
      </c>
      <c r="W690" s="3" t="str">
        <f t="shared" si="412"/>
        <v/>
      </c>
      <c r="X690" s="5">
        <f t="shared" si="405"/>
        <v>0</v>
      </c>
      <c r="Y690" s="3" t="str">
        <f t="shared" si="413"/>
        <v/>
      </c>
      <c r="Z690" s="3" t="str">
        <f t="shared" si="414"/>
        <v/>
      </c>
      <c r="AA690" s="5" t="str">
        <f t="shared" si="406"/>
        <v>No action</v>
      </c>
      <c r="AB690" s="5" t="str">
        <f t="shared" si="431"/>
        <v xml:space="preserve"> </v>
      </c>
      <c r="AC690" s="5">
        <f t="shared" si="415"/>
        <v>0</v>
      </c>
      <c r="AD690" s="3" t="str">
        <f t="shared" si="416"/>
        <v/>
      </c>
      <c r="AE690" s="3" t="str">
        <f t="shared" si="417"/>
        <v/>
      </c>
      <c r="AF690" s="11">
        <f t="shared" si="418"/>
        <v>0</v>
      </c>
      <c r="AG690" s="3" t="str">
        <f t="shared" si="419"/>
        <v/>
      </c>
      <c r="AH690" s="3" t="str">
        <f t="shared" si="420"/>
        <v/>
      </c>
      <c r="AI690" s="11">
        <f t="shared" si="421"/>
        <v>0</v>
      </c>
      <c r="AJ690" s="11" t="str">
        <f t="shared" si="422"/>
        <v/>
      </c>
      <c r="AK690" s="11" t="str">
        <f t="shared" si="423"/>
        <v/>
      </c>
      <c r="AL690" s="11">
        <f t="shared" si="424"/>
        <v>0</v>
      </c>
      <c r="AM690" s="11" t="str">
        <f t="shared" si="425"/>
        <v/>
      </c>
      <c r="AN690" s="11" t="str">
        <f t="shared" si="426"/>
        <v/>
      </c>
      <c r="AO690" s="4">
        <f t="shared" si="427"/>
        <v>1.0320788253477591</v>
      </c>
      <c r="AP690" s="169"/>
      <c r="AQ690" s="170">
        <f t="shared" si="428"/>
        <v>0</v>
      </c>
      <c r="AR690" s="170">
        <f t="shared" si="393"/>
        <v>0</v>
      </c>
      <c r="AS690" s="7"/>
      <c r="AT690" s="4">
        <f t="shared" si="429"/>
        <v>1.0529289026275117</v>
      </c>
      <c r="AU690" s="4"/>
      <c r="AV690" s="5">
        <f t="shared" si="430"/>
        <v>0</v>
      </c>
      <c r="AW690" s="11">
        <f t="shared" si="392"/>
        <v>0</v>
      </c>
    </row>
    <row r="691" spans="5:49" x14ac:dyDescent="0.25">
      <c r="E691" s="3">
        <v>94.34</v>
      </c>
      <c r="F691" s="3">
        <v>90.48</v>
      </c>
      <c r="G691" s="13">
        <f t="shared" si="394"/>
        <v>8.6603228910511199E-3</v>
      </c>
      <c r="H691" s="13">
        <f t="shared" si="395"/>
        <v>9.1456613874638659E-3</v>
      </c>
      <c r="I691" s="4">
        <f t="shared" si="396"/>
        <v>1.0426613616268789</v>
      </c>
      <c r="J691" s="5">
        <f t="shared" si="397"/>
        <v>596</v>
      </c>
      <c r="K691" s="4">
        <f t="shared" si="398"/>
        <v>1.0103997400064997</v>
      </c>
      <c r="L691" s="4">
        <f t="shared" si="399"/>
        <v>1.0131865736704446</v>
      </c>
      <c r="M691" s="4">
        <f t="shared" si="400"/>
        <v>1.0144658753709199</v>
      </c>
      <c r="N691" s="4">
        <f t="shared" si="401"/>
        <v>1.0828940432261467</v>
      </c>
      <c r="O691" s="4">
        <f t="shared" si="402"/>
        <v>1.0841512890982856</v>
      </c>
      <c r="P691" s="4">
        <f t="shared" si="403"/>
        <v>1.0857984017944764</v>
      </c>
      <c r="Q691" s="4">
        <f t="shared" si="404"/>
        <v>1.0501364138587117</v>
      </c>
      <c r="R691" s="5">
        <f t="shared" si="407"/>
        <v>0</v>
      </c>
      <c r="S691" s="3" t="str">
        <f t="shared" si="408"/>
        <v/>
      </c>
      <c r="T691" s="3" t="str">
        <f t="shared" si="409"/>
        <v/>
      </c>
      <c r="U691" s="5">
        <f t="shared" si="410"/>
        <v>0</v>
      </c>
      <c r="V691" s="3" t="str">
        <f t="shared" si="411"/>
        <v/>
      </c>
      <c r="W691" s="3" t="str">
        <f t="shared" si="412"/>
        <v/>
      </c>
      <c r="X691" s="5">
        <f t="shared" si="405"/>
        <v>0</v>
      </c>
      <c r="Y691" s="3" t="str">
        <f t="shared" si="413"/>
        <v/>
      </c>
      <c r="Z691" s="3" t="str">
        <f t="shared" si="414"/>
        <v/>
      </c>
      <c r="AA691" s="5" t="str">
        <f t="shared" si="406"/>
        <v>No action</v>
      </c>
      <c r="AB691" s="5" t="str">
        <f t="shared" si="431"/>
        <v xml:space="preserve"> </v>
      </c>
      <c r="AC691" s="5">
        <f t="shared" si="415"/>
        <v>0</v>
      </c>
      <c r="AD691" s="3" t="str">
        <f t="shared" si="416"/>
        <v/>
      </c>
      <c r="AE691" s="3" t="str">
        <f t="shared" si="417"/>
        <v/>
      </c>
      <c r="AF691" s="11">
        <f t="shared" si="418"/>
        <v>0</v>
      </c>
      <c r="AG691" s="3" t="str">
        <f t="shared" si="419"/>
        <v/>
      </c>
      <c r="AH691" s="3" t="str">
        <f t="shared" si="420"/>
        <v/>
      </c>
      <c r="AI691" s="11">
        <f t="shared" si="421"/>
        <v>0</v>
      </c>
      <c r="AJ691" s="11" t="str">
        <f t="shared" si="422"/>
        <v/>
      </c>
      <c r="AK691" s="11" t="str">
        <f t="shared" si="423"/>
        <v/>
      </c>
      <c r="AL691" s="11">
        <f t="shared" si="424"/>
        <v>0</v>
      </c>
      <c r="AM691" s="11" t="str">
        <f t="shared" si="425"/>
        <v/>
      </c>
      <c r="AN691" s="11" t="str">
        <f t="shared" si="426"/>
        <v/>
      </c>
      <c r="AO691" s="4">
        <f t="shared" si="427"/>
        <v>1.0322347480106102</v>
      </c>
      <c r="AP691" s="169"/>
      <c r="AQ691" s="170">
        <f t="shared" si="428"/>
        <v>0</v>
      </c>
      <c r="AR691" s="170">
        <f t="shared" si="393"/>
        <v>0</v>
      </c>
      <c r="AS691" s="7"/>
      <c r="AT691" s="4">
        <f t="shared" si="429"/>
        <v>1.0530879752431477</v>
      </c>
      <c r="AU691" s="4"/>
      <c r="AV691" s="5">
        <f t="shared" si="430"/>
        <v>0</v>
      </c>
      <c r="AW691" s="11">
        <f t="shared" si="392"/>
        <v>0</v>
      </c>
    </row>
    <row r="692" spans="5:49" x14ac:dyDescent="0.25">
      <c r="E692" s="3">
        <v>93.53</v>
      </c>
      <c r="F692" s="3">
        <v>89.66</v>
      </c>
      <c r="G692" s="13">
        <f t="shared" si="394"/>
        <v>2.4651661307610873E-3</v>
      </c>
      <c r="H692" s="13">
        <f t="shared" si="395"/>
        <v>3.3470936070512103E-4</v>
      </c>
      <c r="I692" s="4">
        <f t="shared" si="396"/>
        <v>1.0431630604505913</v>
      </c>
      <c r="J692" s="5">
        <f t="shared" si="397"/>
        <v>591</v>
      </c>
      <c r="K692" s="4">
        <f t="shared" si="398"/>
        <v>1.0103997400064997</v>
      </c>
      <c r="L692" s="4">
        <f t="shared" si="399"/>
        <v>1.0131865736704446</v>
      </c>
      <c r="M692" s="4">
        <f t="shared" si="400"/>
        <v>1.0144658753709199</v>
      </c>
      <c r="N692" s="4">
        <f t="shared" si="401"/>
        <v>1.0828940432261467</v>
      </c>
      <c r="O692" s="4">
        <f t="shared" si="402"/>
        <v>1.0841512890982856</v>
      </c>
      <c r="P692" s="4">
        <f t="shared" si="403"/>
        <v>1.0857984017944764</v>
      </c>
      <c r="Q692" s="4">
        <f t="shared" si="404"/>
        <v>1.0501364138587117</v>
      </c>
      <c r="R692" s="5">
        <f t="shared" si="407"/>
        <v>0</v>
      </c>
      <c r="S692" s="3" t="str">
        <f t="shared" si="408"/>
        <v/>
      </c>
      <c r="T692" s="3" t="str">
        <f t="shared" si="409"/>
        <v/>
      </c>
      <c r="U692" s="5">
        <f t="shared" si="410"/>
        <v>0</v>
      </c>
      <c r="V692" s="3" t="str">
        <f t="shared" si="411"/>
        <v/>
      </c>
      <c r="W692" s="3" t="str">
        <f t="shared" si="412"/>
        <v/>
      </c>
      <c r="X692" s="5">
        <f t="shared" si="405"/>
        <v>0</v>
      </c>
      <c r="Y692" s="3" t="str">
        <f t="shared" si="413"/>
        <v/>
      </c>
      <c r="Z692" s="3" t="str">
        <f t="shared" si="414"/>
        <v/>
      </c>
      <c r="AA692" s="5" t="str">
        <f t="shared" si="406"/>
        <v>No action</v>
      </c>
      <c r="AB692" s="5" t="str">
        <f t="shared" si="431"/>
        <v xml:space="preserve"> </v>
      </c>
      <c r="AC692" s="5">
        <f t="shared" si="415"/>
        <v>0</v>
      </c>
      <c r="AD692" s="3" t="str">
        <f t="shared" si="416"/>
        <v/>
      </c>
      <c r="AE692" s="3" t="str">
        <f t="shared" si="417"/>
        <v/>
      </c>
      <c r="AF692" s="11">
        <f t="shared" si="418"/>
        <v>0</v>
      </c>
      <c r="AG692" s="3" t="str">
        <f t="shared" si="419"/>
        <v/>
      </c>
      <c r="AH692" s="3" t="str">
        <f t="shared" si="420"/>
        <v/>
      </c>
      <c r="AI692" s="11">
        <f t="shared" si="421"/>
        <v>0</v>
      </c>
      <c r="AJ692" s="11" t="str">
        <f t="shared" si="422"/>
        <v/>
      </c>
      <c r="AK692" s="11" t="str">
        <f t="shared" si="423"/>
        <v/>
      </c>
      <c r="AL692" s="11">
        <f t="shared" si="424"/>
        <v>0</v>
      </c>
      <c r="AM692" s="11" t="str">
        <f t="shared" si="425"/>
        <v/>
      </c>
      <c r="AN692" s="11" t="str">
        <f t="shared" si="426"/>
        <v/>
      </c>
      <c r="AO692" s="4">
        <f t="shared" si="427"/>
        <v>1.0327314298460852</v>
      </c>
      <c r="AP692" s="169"/>
      <c r="AQ692" s="170">
        <f t="shared" si="428"/>
        <v>0</v>
      </c>
      <c r="AR692" s="170">
        <f t="shared" si="393"/>
        <v>0</v>
      </c>
      <c r="AS692" s="7"/>
      <c r="AT692" s="4">
        <f t="shared" si="429"/>
        <v>1.0535946910550973</v>
      </c>
      <c r="AU692" s="4"/>
      <c r="AV692" s="5">
        <f t="shared" si="430"/>
        <v>0</v>
      </c>
      <c r="AW692" s="11">
        <f t="shared" si="392"/>
        <v>0</v>
      </c>
    </row>
    <row r="693" spans="5:49" x14ac:dyDescent="0.25">
      <c r="E693" s="3">
        <v>93.3</v>
      </c>
      <c r="F693" s="3">
        <v>89.63</v>
      </c>
      <c r="G693" s="13">
        <f t="shared" si="394"/>
        <v>3.2164683177882125E-4</v>
      </c>
      <c r="H693" s="13">
        <f t="shared" si="395"/>
        <v>-4.4429634566256482E-3</v>
      </c>
      <c r="I693" s="4">
        <f t="shared" si="396"/>
        <v>1.0409461117929264</v>
      </c>
      <c r="J693" s="5">
        <f t="shared" si="397"/>
        <v>605</v>
      </c>
      <c r="K693" s="4">
        <f t="shared" si="398"/>
        <v>1.0103997400064997</v>
      </c>
      <c r="L693" s="4">
        <f t="shared" si="399"/>
        <v>1.0131865736704446</v>
      </c>
      <c r="M693" s="4">
        <f t="shared" si="400"/>
        <v>1.0144658753709199</v>
      </c>
      <c r="N693" s="4">
        <f t="shared" si="401"/>
        <v>1.0828940432261467</v>
      </c>
      <c r="O693" s="4">
        <f t="shared" si="402"/>
        <v>1.0841512890982856</v>
      </c>
      <c r="P693" s="4">
        <f t="shared" si="403"/>
        <v>1.0857984017944764</v>
      </c>
      <c r="Q693" s="4">
        <f t="shared" si="404"/>
        <v>1.0501364138587117</v>
      </c>
      <c r="R693" s="5">
        <f t="shared" si="407"/>
        <v>0</v>
      </c>
      <c r="S693" s="3" t="str">
        <f t="shared" si="408"/>
        <v/>
      </c>
      <c r="T693" s="3" t="str">
        <f t="shared" si="409"/>
        <v/>
      </c>
      <c r="U693" s="5">
        <f t="shared" si="410"/>
        <v>0</v>
      </c>
      <c r="V693" s="3" t="str">
        <f t="shared" si="411"/>
        <v/>
      </c>
      <c r="W693" s="3" t="str">
        <f t="shared" si="412"/>
        <v/>
      </c>
      <c r="X693" s="5">
        <f t="shared" si="405"/>
        <v>0</v>
      </c>
      <c r="Y693" s="3" t="str">
        <f t="shared" si="413"/>
        <v/>
      </c>
      <c r="Z693" s="3" t="str">
        <f t="shared" si="414"/>
        <v/>
      </c>
      <c r="AA693" s="5" t="str">
        <f t="shared" si="406"/>
        <v>No action</v>
      </c>
      <c r="AB693" s="5" t="str">
        <f t="shared" si="431"/>
        <v xml:space="preserve"> </v>
      </c>
      <c r="AC693" s="5">
        <f t="shared" si="415"/>
        <v>0</v>
      </c>
      <c r="AD693" s="3" t="str">
        <f t="shared" si="416"/>
        <v/>
      </c>
      <c r="AE693" s="3" t="str">
        <f t="shared" si="417"/>
        <v/>
      </c>
      <c r="AF693" s="11">
        <f t="shared" si="418"/>
        <v>0</v>
      </c>
      <c r="AG693" s="3" t="str">
        <f t="shared" si="419"/>
        <v/>
      </c>
      <c r="AH693" s="3" t="str">
        <f t="shared" si="420"/>
        <v/>
      </c>
      <c r="AI693" s="11">
        <f t="shared" si="421"/>
        <v>0</v>
      </c>
      <c r="AJ693" s="11" t="str">
        <f t="shared" si="422"/>
        <v/>
      </c>
      <c r="AK693" s="11" t="str">
        <f t="shared" si="423"/>
        <v/>
      </c>
      <c r="AL693" s="11">
        <f t="shared" si="424"/>
        <v>0</v>
      </c>
      <c r="AM693" s="11" t="str">
        <f t="shared" si="425"/>
        <v/>
      </c>
      <c r="AN693" s="11" t="str">
        <f t="shared" si="426"/>
        <v/>
      </c>
      <c r="AO693" s="4">
        <f t="shared" si="427"/>
        <v>1.0305366506749971</v>
      </c>
      <c r="AP693" s="169"/>
      <c r="AQ693" s="170">
        <f t="shared" si="428"/>
        <v>0</v>
      </c>
      <c r="AR693" s="170">
        <f t="shared" si="393"/>
        <v>0</v>
      </c>
      <c r="AS693" s="7"/>
      <c r="AT693" s="4">
        <f t="shared" si="429"/>
        <v>1.0513555729108557</v>
      </c>
      <c r="AU693" s="4"/>
      <c r="AV693" s="5">
        <f t="shared" si="430"/>
        <v>0</v>
      </c>
      <c r="AW693" s="11">
        <f t="shared" si="392"/>
        <v>0</v>
      </c>
    </row>
    <row r="694" spans="5:49" x14ac:dyDescent="0.25">
      <c r="E694" s="3">
        <v>93.27</v>
      </c>
      <c r="F694" s="3">
        <v>90.03</v>
      </c>
      <c r="G694" s="13">
        <f t="shared" si="394"/>
        <v>1.5128428384849846E-2</v>
      </c>
      <c r="H694" s="13">
        <f t="shared" si="395"/>
        <v>3.9027653880463475E-3</v>
      </c>
      <c r="I694" s="4">
        <f t="shared" si="396"/>
        <v>1.0359880039986671</v>
      </c>
      <c r="J694" s="5">
        <f t="shared" si="397"/>
        <v>652</v>
      </c>
      <c r="K694" s="4">
        <f t="shared" si="398"/>
        <v>1.0103997400064997</v>
      </c>
      <c r="L694" s="4">
        <f t="shared" si="399"/>
        <v>1.0131865736704446</v>
      </c>
      <c r="M694" s="4">
        <f t="shared" si="400"/>
        <v>1.0144658753709199</v>
      </c>
      <c r="N694" s="4">
        <f t="shared" si="401"/>
        <v>1.0828940432261467</v>
      </c>
      <c r="O694" s="4">
        <f t="shared" si="402"/>
        <v>1.0841512890982856</v>
      </c>
      <c r="P694" s="4">
        <f t="shared" si="403"/>
        <v>1.0857984017944764</v>
      </c>
      <c r="Q694" s="4">
        <f t="shared" si="404"/>
        <v>1.0501364138587117</v>
      </c>
      <c r="R694" s="5">
        <f t="shared" si="407"/>
        <v>0</v>
      </c>
      <c r="S694" s="3" t="str">
        <f t="shared" si="408"/>
        <v/>
      </c>
      <c r="T694" s="3" t="str">
        <f t="shared" si="409"/>
        <v/>
      </c>
      <c r="U694" s="5">
        <f t="shared" si="410"/>
        <v>0</v>
      </c>
      <c r="V694" s="3" t="str">
        <f t="shared" si="411"/>
        <v/>
      </c>
      <c r="W694" s="3" t="str">
        <f t="shared" si="412"/>
        <v/>
      </c>
      <c r="X694" s="5">
        <f t="shared" si="405"/>
        <v>0</v>
      </c>
      <c r="Y694" s="3" t="str">
        <f t="shared" si="413"/>
        <v/>
      </c>
      <c r="Z694" s="3" t="str">
        <f t="shared" si="414"/>
        <v/>
      </c>
      <c r="AA694" s="5" t="str">
        <f t="shared" si="406"/>
        <v>No action</v>
      </c>
      <c r="AB694" s="5" t="str">
        <f t="shared" si="431"/>
        <v xml:space="preserve"> </v>
      </c>
      <c r="AC694" s="5">
        <f t="shared" si="415"/>
        <v>0</v>
      </c>
      <c r="AD694" s="3" t="str">
        <f t="shared" si="416"/>
        <v/>
      </c>
      <c r="AE694" s="3" t="str">
        <f t="shared" si="417"/>
        <v/>
      </c>
      <c r="AF694" s="11">
        <f t="shared" si="418"/>
        <v>0</v>
      </c>
      <c r="AG694" s="3" t="str">
        <f t="shared" si="419"/>
        <v/>
      </c>
      <c r="AH694" s="3" t="str">
        <f t="shared" si="420"/>
        <v/>
      </c>
      <c r="AI694" s="11">
        <f t="shared" si="421"/>
        <v>0</v>
      </c>
      <c r="AJ694" s="11" t="str">
        <f t="shared" si="422"/>
        <v/>
      </c>
      <c r="AK694" s="11" t="str">
        <f t="shared" si="423"/>
        <v/>
      </c>
      <c r="AL694" s="11">
        <f t="shared" si="424"/>
        <v>0</v>
      </c>
      <c r="AM694" s="11" t="str">
        <f t="shared" si="425"/>
        <v/>
      </c>
      <c r="AN694" s="11" t="str">
        <f t="shared" si="426"/>
        <v/>
      </c>
      <c r="AO694" s="4">
        <f t="shared" si="427"/>
        <v>1.0256281239586804</v>
      </c>
      <c r="AP694" s="169"/>
      <c r="AQ694" s="170">
        <f t="shared" si="428"/>
        <v>0</v>
      </c>
      <c r="AR694" s="170">
        <f t="shared" si="393"/>
        <v>0</v>
      </c>
      <c r="AS694" s="7"/>
      <c r="AT694" s="4">
        <f t="shared" si="429"/>
        <v>1.0463478840386538</v>
      </c>
      <c r="AU694" s="4"/>
      <c r="AV694" s="5">
        <f t="shared" si="430"/>
        <v>0</v>
      </c>
      <c r="AW694" s="11">
        <f t="shared" si="392"/>
        <v>0</v>
      </c>
    </row>
    <row r="695" spans="5:49" x14ac:dyDescent="0.25">
      <c r="E695" s="3">
        <v>91.88</v>
      </c>
      <c r="F695" s="3">
        <v>89.68</v>
      </c>
      <c r="G695" s="13">
        <f t="shared" si="394"/>
        <v>-5.9504489884237843E-3</v>
      </c>
      <c r="H695" s="13">
        <f t="shared" si="395"/>
        <v>-7.8548512003540072E-3</v>
      </c>
      <c r="I695" s="4">
        <f t="shared" si="396"/>
        <v>1.0245316681534342</v>
      </c>
      <c r="J695" s="5">
        <f t="shared" si="397"/>
        <v>748</v>
      </c>
      <c r="K695" s="4">
        <f t="shared" si="398"/>
        <v>1.0103997400064997</v>
      </c>
      <c r="L695" s="4">
        <f t="shared" si="399"/>
        <v>1.0131865736704446</v>
      </c>
      <c r="M695" s="4">
        <f t="shared" si="400"/>
        <v>1.0144658753709199</v>
      </c>
      <c r="N695" s="4">
        <f t="shared" si="401"/>
        <v>1.0828940432261467</v>
      </c>
      <c r="O695" s="4">
        <f t="shared" si="402"/>
        <v>1.0841512890982856</v>
      </c>
      <c r="P695" s="4">
        <f t="shared" si="403"/>
        <v>1.0857984017944764</v>
      </c>
      <c r="Q695" s="4">
        <f t="shared" si="404"/>
        <v>1.0501364138587117</v>
      </c>
      <c r="R695" s="5">
        <f t="shared" si="407"/>
        <v>0</v>
      </c>
      <c r="S695" s="3" t="str">
        <f t="shared" si="408"/>
        <v/>
      </c>
      <c r="T695" s="3" t="str">
        <f t="shared" si="409"/>
        <v/>
      </c>
      <c r="U695" s="5">
        <f t="shared" si="410"/>
        <v>0</v>
      </c>
      <c r="V695" s="3" t="str">
        <f t="shared" si="411"/>
        <v/>
      </c>
      <c r="W695" s="3" t="str">
        <f t="shared" si="412"/>
        <v/>
      </c>
      <c r="X695" s="5">
        <f t="shared" si="405"/>
        <v>0</v>
      </c>
      <c r="Y695" s="3" t="str">
        <f t="shared" si="413"/>
        <v/>
      </c>
      <c r="Z695" s="3" t="str">
        <f t="shared" si="414"/>
        <v/>
      </c>
      <c r="AA695" s="5" t="str">
        <f t="shared" si="406"/>
        <v>No action</v>
      </c>
      <c r="AB695" s="5" t="str">
        <f t="shared" si="431"/>
        <v xml:space="preserve"> </v>
      </c>
      <c r="AC695" s="5">
        <f t="shared" si="415"/>
        <v>0</v>
      </c>
      <c r="AD695" s="3" t="str">
        <f t="shared" si="416"/>
        <v/>
      </c>
      <c r="AE695" s="3" t="str">
        <f t="shared" si="417"/>
        <v/>
      </c>
      <c r="AF695" s="11">
        <f t="shared" si="418"/>
        <v>0</v>
      </c>
      <c r="AG695" s="3" t="str">
        <f t="shared" si="419"/>
        <v/>
      </c>
      <c r="AH695" s="3" t="str">
        <f t="shared" si="420"/>
        <v/>
      </c>
      <c r="AI695" s="11">
        <f t="shared" si="421"/>
        <v>0</v>
      </c>
      <c r="AJ695" s="11" t="str">
        <f t="shared" si="422"/>
        <v/>
      </c>
      <c r="AK695" s="11" t="str">
        <f t="shared" si="423"/>
        <v/>
      </c>
      <c r="AL695" s="11">
        <f t="shared" si="424"/>
        <v>0</v>
      </c>
      <c r="AM695" s="11" t="str">
        <f t="shared" si="425"/>
        <v/>
      </c>
      <c r="AN695" s="11" t="str">
        <f t="shared" si="426"/>
        <v/>
      </c>
      <c r="AO695" s="4">
        <f t="shared" si="427"/>
        <v>1.0142863514718998</v>
      </c>
      <c r="AP695" s="169"/>
      <c r="AQ695" s="170">
        <f t="shared" si="428"/>
        <v>0</v>
      </c>
      <c r="AR695" s="170">
        <f t="shared" si="393"/>
        <v>0</v>
      </c>
      <c r="AS695" s="7"/>
      <c r="AT695" s="4">
        <f t="shared" si="429"/>
        <v>1.0347769848349686</v>
      </c>
      <c r="AU695" s="4"/>
      <c r="AV695" s="5">
        <f t="shared" si="430"/>
        <v>0</v>
      </c>
      <c r="AW695" s="11">
        <f t="shared" si="392"/>
        <v>0</v>
      </c>
    </row>
    <row r="696" spans="5:49" x14ac:dyDescent="0.25">
      <c r="E696" s="3">
        <v>92.43</v>
      </c>
      <c r="F696" s="3">
        <v>90.39</v>
      </c>
      <c r="G696" s="13">
        <f t="shared" si="394"/>
        <v>-2.0453582026282224E-2</v>
      </c>
      <c r="H696" s="13">
        <f t="shared" si="395"/>
        <v>-3.5119555935098301E-2</v>
      </c>
      <c r="I696" s="4">
        <f t="shared" si="396"/>
        <v>1.022568868237637</v>
      </c>
      <c r="J696" s="5">
        <f t="shared" si="397"/>
        <v>758</v>
      </c>
      <c r="K696" s="4">
        <f t="shared" si="398"/>
        <v>1.0103997400064997</v>
      </c>
      <c r="L696" s="4">
        <f t="shared" si="399"/>
        <v>1.0131865736704446</v>
      </c>
      <c r="M696" s="4">
        <f t="shared" si="400"/>
        <v>1.0144658753709199</v>
      </c>
      <c r="N696" s="4">
        <f t="shared" si="401"/>
        <v>1.0828940432261467</v>
      </c>
      <c r="O696" s="4">
        <f t="shared" si="402"/>
        <v>1.0841512890982856</v>
      </c>
      <c r="P696" s="4">
        <f t="shared" si="403"/>
        <v>1.0857984017944764</v>
      </c>
      <c r="Q696" s="4">
        <f t="shared" si="404"/>
        <v>1.0501364138587117</v>
      </c>
      <c r="R696" s="5">
        <f t="shared" si="407"/>
        <v>1</v>
      </c>
      <c r="S696" s="3">
        <f t="shared" si="408"/>
        <v>92.43</v>
      </c>
      <c r="T696" s="3">
        <f t="shared" si="409"/>
        <v>90.39</v>
      </c>
      <c r="U696" s="5">
        <f t="shared" si="410"/>
        <v>0</v>
      </c>
      <c r="V696" s="3" t="str">
        <f t="shared" si="411"/>
        <v/>
      </c>
      <c r="W696" s="3" t="str">
        <f t="shared" si="412"/>
        <v/>
      </c>
      <c r="X696" s="5">
        <f t="shared" si="405"/>
        <v>0</v>
      </c>
      <c r="Y696" s="3" t="str">
        <f t="shared" si="413"/>
        <v/>
      </c>
      <c r="Z696" s="3" t="str">
        <f t="shared" si="414"/>
        <v/>
      </c>
      <c r="AA696" s="5" t="str">
        <f t="shared" si="406"/>
        <v>No action</v>
      </c>
      <c r="AB696" s="5" t="str">
        <f t="shared" si="431"/>
        <v xml:space="preserve"> </v>
      </c>
      <c r="AC696" s="5">
        <f t="shared" si="415"/>
        <v>1</v>
      </c>
      <c r="AD696" s="3">
        <f t="shared" si="416"/>
        <v>92.43</v>
      </c>
      <c r="AE696" s="3">
        <f t="shared" si="417"/>
        <v>90.39</v>
      </c>
      <c r="AF696" s="11">
        <f t="shared" si="418"/>
        <v>0</v>
      </c>
      <c r="AG696" s="3" t="str">
        <f t="shared" si="419"/>
        <v/>
      </c>
      <c r="AH696" s="3" t="str">
        <f t="shared" si="420"/>
        <v/>
      </c>
      <c r="AI696" s="11">
        <f t="shared" si="421"/>
        <v>1</v>
      </c>
      <c r="AJ696" s="11">
        <f t="shared" si="422"/>
        <v>92.43</v>
      </c>
      <c r="AK696" s="11">
        <f t="shared" si="423"/>
        <v>90.39</v>
      </c>
      <c r="AL696" s="11">
        <f t="shared" si="424"/>
        <v>0</v>
      </c>
      <c r="AM696" s="11" t="str">
        <f t="shared" si="425"/>
        <v/>
      </c>
      <c r="AN696" s="11" t="str">
        <f t="shared" si="426"/>
        <v/>
      </c>
      <c r="AO696" s="4">
        <f t="shared" si="427"/>
        <v>1.0123431795552607</v>
      </c>
      <c r="AP696" s="169">
        <f>IF(I696&gt;MAX($I$695:I695),AO696,MAX($AO$695:AO695))</f>
        <v>1.0142863514718998</v>
      </c>
      <c r="AQ696" s="170">
        <f t="shared" si="428"/>
        <v>1</v>
      </c>
      <c r="AR696" s="170">
        <f t="shared" si="393"/>
        <v>1</v>
      </c>
      <c r="AS696" s="7"/>
      <c r="AT696" s="4">
        <f t="shared" si="429"/>
        <v>1.0327945569200134</v>
      </c>
      <c r="AU696" s="4"/>
      <c r="AV696" s="5">
        <f t="shared" si="430"/>
        <v>0</v>
      </c>
      <c r="AW696" s="11">
        <f t="shared" si="392"/>
        <v>0</v>
      </c>
    </row>
    <row r="697" spans="5:49" x14ac:dyDescent="0.25">
      <c r="E697" s="3">
        <v>94.36</v>
      </c>
      <c r="F697" s="3">
        <v>93.68</v>
      </c>
      <c r="G697" s="13">
        <f t="shared" si="394"/>
        <v>1.3533834586466176E-2</v>
      </c>
      <c r="H697" s="13">
        <f t="shared" si="395"/>
        <v>2.1480754552393622E-2</v>
      </c>
      <c r="I697" s="4">
        <f t="shared" si="396"/>
        <v>1.0072587532023911</v>
      </c>
      <c r="J697" s="5">
        <f t="shared" si="397"/>
        <v>849</v>
      </c>
      <c r="K697" s="4">
        <f t="shared" si="398"/>
        <v>1.0103997400064997</v>
      </c>
      <c r="L697" s="4">
        <f t="shared" si="399"/>
        <v>1.0131865736704446</v>
      </c>
      <c r="M697" s="4">
        <f t="shared" si="400"/>
        <v>1.0144658753709199</v>
      </c>
      <c r="N697" s="4">
        <f t="shared" si="401"/>
        <v>1.0828940432261467</v>
      </c>
      <c r="O697" s="4">
        <f t="shared" si="402"/>
        <v>1.0841512890982856</v>
      </c>
      <c r="P697" s="4">
        <f t="shared" si="403"/>
        <v>1.0857984017944764</v>
      </c>
      <c r="Q697" s="4">
        <f t="shared" si="404"/>
        <v>1.0501364138587117</v>
      </c>
      <c r="R697" s="5">
        <f t="shared" si="407"/>
        <v>1</v>
      </c>
      <c r="S697" s="3">
        <f t="shared" si="408"/>
        <v>94.36</v>
      </c>
      <c r="T697" s="3">
        <f t="shared" si="409"/>
        <v>93.68</v>
      </c>
      <c r="U697" s="5">
        <f t="shared" si="410"/>
        <v>0</v>
      </c>
      <c r="V697" s="3" t="str">
        <f t="shared" si="411"/>
        <v/>
      </c>
      <c r="W697" s="3" t="str">
        <f t="shared" si="412"/>
        <v/>
      </c>
      <c r="X697" s="5">
        <f t="shared" si="405"/>
        <v>0</v>
      </c>
      <c r="Y697" s="3" t="str">
        <f t="shared" si="413"/>
        <v/>
      </c>
      <c r="Z697" s="3" t="str">
        <f t="shared" si="414"/>
        <v/>
      </c>
      <c r="AA697" s="5" t="str">
        <f t="shared" si="406"/>
        <v>BUY BRENT, SELL WTI</v>
      </c>
      <c r="AB697" s="5" t="str">
        <f t="shared" si="431"/>
        <v>BUY BRENT, SELL WTI</v>
      </c>
      <c r="AC697" s="5">
        <f t="shared" si="415"/>
        <v>1</v>
      </c>
      <c r="AD697" s="3">
        <f t="shared" si="416"/>
        <v>94.36</v>
      </c>
      <c r="AE697" s="3">
        <f t="shared" si="417"/>
        <v>93.68</v>
      </c>
      <c r="AF697" s="11">
        <f t="shared" si="418"/>
        <v>0</v>
      </c>
      <c r="AG697" s="3" t="str">
        <f t="shared" si="419"/>
        <v/>
      </c>
      <c r="AH697" s="3" t="str">
        <f t="shared" si="420"/>
        <v/>
      </c>
      <c r="AI697" s="11">
        <f t="shared" si="421"/>
        <v>1</v>
      </c>
      <c r="AJ697" s="11">
        <f t="shared" si="422"/>
        <v>94.36</v>
      </c>
      <c r="AK697" s="11">
        <f t="shared" si="423"/>
        <v>93.68</v>
      </c>
      <c r="AL697" s="11">
        <f t="shared" si="424"/>
        <v>0</v>
      </c>
      <c r="AM697" s="11" t="str">
        <f t="shared" si="425"/>
        <v/>
      </c>
      <c r="AN697" s="11" t="str">
        <f t="shared" si="426"/>
        <v/>
      </c>
      <c r="AO697" s="4">
        <f t="shared" si="427"/>
        <v>0.99718616567036722</v>
      </c>
      <c r="AP697" s="169">
        <f>IF(I697&gt;MAX($I$696:I696),AO697,MAX($AO$696:AO696))</f>
        <v>1.0123431795552607</v>
      </c>
      <c r="AQ697" s="170">
        <f t="shared" si="428"/>
        <v>1</v>
      </c>
      <c r="AR697" s="170">
        <f t="shared" si="393"/>
        <v>1</v>
      </c>
      <c r="AS697" s="7"/>
      <c r="AT697" s="4">
        <f t="shared" si="429"/>
        <v>1.0173313407344151</v>
      </c>
      <c r="AU697" s="4"/>
      <c r="AV697" s="5">
        <f t="shared" si="430"/>
        <v>0</v>
      </c>
      <c r="AW697" s="11">
        <f t="shared" si="392"/>
        <v>0</v>
      </c>
    </row>
    <row r="698" spans="5:49" x14ac:dyDescent="0.25">
      <c r="E698" s="3">
        <v>93.1</v>
      </c>
      <c r="F698" s="3">
        <v>91.71</v>
      </c>
      <c r="G698" s="13">
        <f t="shared" si="394"/>
        <v>9.761388286333883E-3</v>
      </c>
      <c r="H698" s="13">
        <f t="shared" si="395"/>
        <v>1.0133274589712471E-2</v>
      </c>
      <c r="I698" s="4">
        <f t="shared" si="396"/>
        <v>1.0151564714862065</v>
      </c>
      <c r="J698" s="5">
        <f t="shared" si="397"/>
        <v>812</v>
      </c>
      <c r="K698" s="4">
        <f t="shared" si="398"/>
        <v>1.0103997400064997</v>
      </c>
      <c r="L698" s="4">
        <f t="shared" si="399"/>
        <v>1.0131865736704446</v>
      </c>
      <c r="M698" s="4">
        <f t="shared" si="400"/>
        <v>1.0144658753709199</v>
      </c>
      <c r="N698" s="4">
        <f t="shared" si="401"/>
        <v>1.0828940432261467</v>
      </c>
      <c r="O698" s="4">
        <f t="shared" si="402"/>
        <v>1.0841512890982856</v>
      </c>
      <c r="P698" s="4">
        <f t="shared" si="403"/>
        <v>1.0857984017944764</v>
      </c>
      <c r="Q698" s="4">
        <f t="shared" si="404"/>
        <v>1.0501364138587117</v>
      </c>
      <c r="R698" s="5">
        <f t="shared" si="407"/>
        <v>0</v>
      </c>
      <c r="S698" s="3" t="str">
        <f t="shared" si="408"/>
        <v/>
      </c>
      <c r="T698" s="3" t="str">
        <f t="shared" si="409"/>
        <v/>
      </c>
      <c r="U698" s="5">
        <f t="shared" si="410"/>
        <v>0</v>
      </c>
      <c r="V698" s="3" t="str">
        <f t="shared" si="411"/>
        <v/>
      </c>
      <c r="W698" s="3" t="str">
        <f t="shared" si="412"/>
        <v/>
      </c>
      <c r="X698" s="5">
        <f t="shared" si="405"/>
        <v>0</v>
      </c>
      <c r="Y698" s="3" t="str">
        <f t="shared" si="413"/>
        <v/>
      </c>
      <c r="Z698" s="3" t="str">
        <f t="shared" si="414"/>
        <v/>
      </c>
      <c r="AA698" s="5" t="str">
        <f t="shared" si="406"/>
        <v>No action</v>
      </c>
      <c r="AB698" s="5" t="str">
        <f t="shared" si="431"/>
        <v>No action</v>
      </c>
      <c r="AC698" s="5">
        <f t="shared" si="415"/>
        <v>0</v>
      </c>
      <c r="AD698" s="3" t="str">
        <f t="shared" si="416"/>
        <v/>
      </c>
      <c r="AE698" s="3" t="str">
        <f t="shared" si="417"/>
        <v/>
      </c>
      <c r="AF698" s="11">
        <f t="shared" si="418"/>
        <v>0</v>
      </c>
      <c r="AG698" s="3" t="str">
        <f t="shared" si="419"/>
        <v/>
      </c>
      <c r="AH698" s="3" t="str">
        <f t="shared" si="420"/>
        <v/>
      </c>
      <c r="AI698" s="11">
        <f t="shared" si="421"/>
        <v>0</v>
      </c>
      <c r="AJ698" s="11" t="str">
        <f t="shared" si="422"/>
        <v/>
      </c>
      <c r="AK698" s="11" t="str">
        <f t="shared" si="423"/>
        <v/>
      </c>
      <c r="AL698" s="11">
        <f t="shared" si="424"/>
        <v>0</v>
      </c>
      <c r="AM698" s="11" t="str">
        <f t="shared" si="425"/>
        <v/>
      </c>
      <c r="AN698" s="11" t="str">
        <f t="shared" si="426"/>
        <v/>
      </c>
      <c r="AO698" s="4">
        <f t="shared" si="427"/>
        <v>1.0050049067713445</v>
      </c>
      <c r="AP698" s="169"/>
      <c r="AQ698" s="170">
        <f t="shared" si="428"/>
        <v>0</v>
      </c>
      <c r="AR698" s="170">
        <f t="shared" si="393"/>
        <v>0</v>
      </c>
      <c r="AS698" s="7"/>
      <c r="AT698" s="4">
        <f t="shared" si="429"/>
        <v>1.0253080362010685</v>
      </c>
      <c r="AU698" s="4"/>
      <c r="AV698" s="5">
        <f t="shared" si="430"/>
        <v>0</v>
      </c>
      <c r="AW698" s="11">
        <f t="shared" ref="AW698:AW761" si="432">IF(AND(I699 &lt; AU698, I698 &gt;=AU698), 1, IF(AND(I699 &gt;= AU698, I698 &lt; AU698), 1, 0))</f>
        <v>0</v>
      </c>
    </row>
    <row r="699" spans="5:49" x14ac:dyDescent="0.25">
      <c r="E699" s="3">
        <v>92.2</v>
      </c>
      <c r="F699" s="3">
        <v>90.79</v>
      </c>
      <c r="G699" s="13">
        <f t="shared" si="394"/>
        <v>1.6425972880608652E-2</v>
      </c>
      <c r="H699" s="13">
        <f t="shared" si="395"/>
        <v>2.2179689259175905E-2</v>
      </c>
      <c r="I699" s="4">
        <f t="shared" si="396"/>
        <v>1.0155303447516246</v>
      </c>
      <c r="J699" s="5">
        <f t="shared" si="397"/>
        <v>811</v>
      </c>
      <c r="K699" s="4">
        <f t="shared" si="398"/>
        <v>1.0103997400064997</v>
      </c>
      <c r="L699" s="4">
        <f t="shared" si="399"/>
        <v>1.0131865736704446</v>
      </c>
      <c r="M699" s="4">
        <f t="shared" si="400"/>
        <v>1.0144658753709199</v>
      </c>
      <c r="N699" s="4">
        <f t="shared" si="401"/>
        <v>1.0828940432261467</v>
      </c>
      <c r="O699" s="4">
        <f t="shared" si="402"/>
        <v>1.0841512890982856</v>
      </c>
      <c r="P699" s="4">
        <f t="shared" si="403"/>
        <v>1.0857984017944764</v>
      </c>
      <c r="Q699" s="4">
        <f t="shared" si="404"/>
        <v>1.0501364138587117</v>
      </c>
      <c r="R699" s="5">
        <f t="shared" si="407"/>
        <v>0</v>
      </c>
      <c r="S699" s="3" t="str">
        <f t="shared" si="408"/>
        <v/>
      </c>
      <c r="T699" s="3" t="str">
        <f t="shared" si="409"/>
        <v/>
      </c>
      <c r="U699" s="5">
        <f t="shared" si="410"/>
        <v>0</v>
      </c>
      <c r="V699" s="3" t="str">
        <f t="shared" si="411"/>
        <v/>
      </c>
      <c r="W699" s="3" t="str">
        <f t="shared" si="412"/>
        <v/>
      </c>
      <c r="X699" s="5">
        <f t="shared" si="405"/>
        <v>0</v>
      </c>
      <c r="Y699" s="3" t="str">
        <f t="shared" si="413"/>
        <v/>
      </c>
      <c r="Z699" s="3" t="str">
        <f t="shared" si="414"/>
        <v/>
      </c>
      <c r="AA699" s="5" t="str">
        <f t="shared" si="406"/>
        <v>No action</v>
      </c>
      <c r="AB699" s="5" t="str">
        <f t="shared" si="431"/>
        <v xml:space="preserve"> </v>
      </c>
      <c r="AC699" s="5">
        <f t="shared" si="415"/>
        <v>0</v>
      </c>
      <c r="AD699" s="3" t="str">
        <f t="shared" si="416"/>
        <v/>
      </c>
      <c r="AE699" s="3" t="str">
        <f t="shared" si="417"/>
        <v/>
      </c>
      <c r="AF699" s="11">
        <f t="shared" si="418"/>
        <v>0</v>
      </c>
      <c r="AG699" s="3" t="str">
        <f t="shared" si="419"/>
        <v/>
      </c>
      <c r="AH699" s="3" t="str">
        <f t="shared" si="420"/>
        <v/>
      </c>
      <c r="AI699" s="11">
        <f t="shared" si="421"/>
        <v>0</v>
      </c>
      <c r="AJ699" s="11" t="str">
        <f t="shared" si="422"/>
        <v/>
      </c>
      <c r="AK699" s="11" t="str">
        <f t="shared" si="423"/>
        <v/>
      </c>
      <c r="AL699" s="11">
        <f t="shared" si="424"/>
        <v>0</v>
      </c>
      <c r="AM699" s="11" t="str">
        <f t="shared" si="425"/>
        <v/>
      </c>
      <c r="AN699" s="11" t="str">
        <f t="shared" si="426"/>
        <v/>
      </c>
      <c r="AO699" s="4">
        <f t="shared" si="427"/>
        <v>1.0053750413041083</v>
      </c>
      <c r="AP699" s="169"/>
      <c r="AQ699" s="170">
        <f t="shared" si="428"/>
        <v>0</v>
      </c>
      <c r="AR699" s="170">
        <f t="shared" si="393"/>
        <v>0</v>
      </c>
      <c r="AS699" s="7"/>
      <c r="AT699" s="4">
        <f t="shared" si="429"/>
        <v>1.025685648199141</v>
      </c>
      <c r="AU699" s="4"/>
      <c r="AV699" s="5">
        <f t="shared" si="430"/>
        <v>0</v>
      </c>
      <c r="AW699" s="11">
        <f t="shared" si="432"/>
        <v>0</v>
      </c>
    </row>
    <row r="700" spans="5:49" x14ac:dyDescent="0.25">
      <c r="E700" s="3">
        <v>90.71</v>
      </c>
      <c r="F700" s="3">
        <v>88.82</v>
      </c>
      <c r="G700" s="13">
        <f t="shared" si="394"/>
        <v>-2.3097228332601416E-3</v>
      </c>
      <c r="H700" s="13">
        <f t="shared" si="395"/>
        <v>-4.5948671971310917E-3</v>
      </c>
      <c r="I700" s="4">
        <f t="shared" si="396"/>
        <v>1.0212789912181941</v>
      </c>
      <c r="J700" s="5">
        <f t="shared" si="397"/>
        <v>767</v>
      </c>
      <c r="K700" s="4">
        <f t="shared" si="398"/>
        <v>1.0103997400064997</v>
      </c>
      <c r="L700" s="4">
        <f t="shared" si="399"/>
        <v>1.0131865736704446</v>
      </c>
      <c r="M700" s="4">
        <f t="shared" si="400"/>
        <v>1.0144658753709199</v>
      </c>
      <c r="N700" s="4">
        <f t="shared" si="401"/>
        <v>1.0828940432261467</v>
      </c>
      <c r="O700" s="4">
        <f t="shared" si="402"/>
        <v>1.0841512890982856</v>
      </c>
      <c r="P700" s="4">
        <f t="shared" si="403"/>
        <v>1.0857984017944764</v>
      </c>
      <c r="Q700" s="4">
        <f t="shared" si="404"/>
        <v>1.0501364138587117</v>
      </c>
      <c r="R700" s="5">
        <f t="shared" si="407"/>
        <v>0</v>
      </c>
      <c r="S700" s="3" t="str">
        <f t="shared" si="408"/>
        <v/>
      </c>
      <c r="T700" s="3" t="str">
        <f t="shared" si="409"/>
        <v/>
      </c>
      <c r="U700" s="5">
        <f t="shared" si="410"/>
        <v>0</v>
      </c>
      <c r="V700" s="3" t="str">
        <f t="shared" si="411"/>
        <v/>
      </c>
      <c r="W700" s="3" t="str">
        <f t="shared" si="412"/>
        <v/>
      </c>
      <c r="X700" s="5">
        <f t="shared" si="405"/>
        <v>0</v>
      </c>
      <c r="Y700" s="3" t="str">
        <f t="shared" si="413"/>
        <v/>
      </c>
      <c r="Z700" s="3" t="str">
        <f t="shared" si="414"/>
        <v/>
      </c>
      <c r="AA700" s="5" t="str">
        <f t="shared" si="406"/>
        <v>No action</v>
      </c>
      <c r="AB700" s="5" t="str">
        <f t="shared" si="431"/>
        <v xml:space="preserve"> </v>
      </c>
      <c r="AC700" s="5">
        <f t="shared" si="415"/>
        <v>0</v>
      </c>
      <c r="AD700" s="3" t="str">
        <f t="shared" si="416"/>
        <v/>
      </c>
      <c r="AE700" s="3" t="str">
        <f t="shared" si="417"/>
        <v/>
      </c>
      <c r="AF700" s="11">
        <f t="shared" si="418"/>
        <v>0</v>
      </c>
      <c r="AG700" s="3" t="str">
        <f t="shared" si="419"/>
        <v/>
      </c>
      <c r="AH700" s="3" t="str">
        <f t="shared" si="420"/>
        <v/>
      </c>
      <c r="AI700" s="11">
        <f t="shared" si="421"/>
        <v>0</v>
      </c>
      <c r="AJ700" s="11" t="str">
        <f t="shared" si="422"/>
        <v/>
      </c>
      <c r="AK700" s="11" t="str">
        <f t="shared" si="423"/>
        <v/>
      </c>
      <c r="AL700" s="11">
        <f t="shared" si="424"/>
        <v>0</v>
      </c>
      <c r="AM700" s="11" t="str">
        <f t="shared" si="425"/>
        <v/>
      </c>
      <c r="AN700" s="11" t="str">
        <f t="shared" si="426"/>
        <v/>
      </c>
      <c r="AO700" s="4">
        <f t="shared" si="427"/>
        <v>1.0110662013060121</v>
      </c>
      <c r="AP700" s="169"/>
      <c r="AQ700" s="170">
        <f t="shared" si="428"/>
        <v>0</v>
      </c>
      <c r="AR700" s="170">
        <f t="shared" si="393"/>
        <v>0</v>
      </c>
      <c r="AS700" s="7"/>
      <c r="AT700" s="4">
        <f t="shared" si="429"/>
        <v>1.0314917811303761</v>
      </c>
      <c r="AU700" s="4"/>
      <c r="AV700" s="5">
        <f t="shared" si="430"/>
        <v>0</v>
      </c>
      <c r="AW700" s="11">
        <f t="shared" si="432"/>
        <v>0</v>
      </c>
    </row>
    <row r="701" spans="5:49" x14ac:dyDescent="0.25">
      <c r="E701" s="3">
        <v>90.92</v>
      </c>
      <c r="F701" s="3">
        <v>89.23</v>
      </c>
      <c r="G701" s="13">
        <f t="shared" si="394"/>
        <v>5.9550168977974494E-2</v>
      </c>
      <c r="H701" s="13">
        <f t="shared" si="395"/>
        <v>5.948705770600804E-2</v>
      </c>
      <c r="I701" s="4">
        <f t="shared" si="396"/>
        <v>1.0189398184467107</v>
      </c>
      <c r="J701" s="5">
        <f t="shared" si="397"/>
        <v>785</v>
      </c>
      <c r="K701" s="4">
        <f t="shared" si="398"/>
        <v>1.0103997400064997</v>
      </c>
      <c r="L701" s="4">
        <f t="shared" si="399"/>
        <v>1.0131865736704446</v>
      </c>
      <c r="M701" s="4">
        <f t="shared" si="400"/>
        <v>1.0144658753709199</v>
      </c>
      <c r="N701" s="4">
        <f t="shared" si="401"/>
        <v>1.0828940432261467</v>
      </c>
      <c r="O701" s="4">
        <f t="shared" si="402"/>
        <v>1.0841512890982856</v>
      </c>
      <c r="P701" s="4">
        <f t="shared" si="403"/>
        <v>1.0857984017944764</v>
      </c>
      <c r="Q701" s="4">
        <f t="shared" si="404"/>
        <v>1.0501364138587117</v>
      </c>
      <c r="R701" s="5">
        <f t="shared" si="407"/>
        <v>0</v>
      </c>
      <c r="S701" s="3" t="str">
        <f t="shared" si="408"/>
        <v/>
      </c>
      <c r="T701" s="3" t="str">
        <f t="shared" si="409"/>
        <v/>
      </c>
      <c r="U701" s="5">
        <f t="shared" si="410"/>
        <v>0</v>
      </c>
      <c r="V701" s="3" t="str">
        <f t="shared" si="411"/>
        <v/>
      </c>
      <c r="W701" s="3" t="str">
        <f t="shared" si="412"/>
        <v/>
      </c>
      <c r="X701" s="5">
        <f t="shared" si="405"/>
        <v>0</v>
      </c>
      <c r="Y701" s="3" t="str">
        <f t="shared" si="413"/>
        <v/>
      </c>
      <c r="Z701" s="3" t="str">
        <f t="shared" si="414"/>
        <v/>
      </c>
      <c r="AA701" s="5" t="str">
        <f t="shared" si="406"/>
        <v>No action</v>
      </c>
      <c r="AB701" s="5" t="str">
        <f t="shared" si="431"/>
        <v xml:space="preserve"> </v>
      </c>
      <c r="AC701" s="5">
        <f t="shared" si="415"/>
        <v>0</v>
      </c>
      <c r="AD701" s="3" t="str">
        <f t="shared" si="416"/>
        <v/>
      </c>
      <c r="AE701" s="3" t="str">
        <f t="shared" si="417"/>
        <v/>
      </c>
      <c r="AF701" s="11">
        <f t="shared" si="418"/>
        <v>0</v>
      </c>
      <c r="AG701" s="3" t="str">
        <f t="shared" si="419"/>
        <v/>
      </c>
      <c r="AH701" s="3" t="str">
        <f t="shared" si="420"/>
        <v/>
      </c>
      <c r="AI701" s="11">
        <f t="shared" si="421"/>
        <v>0</v>
      </c>
      <c r="AJ701" s="11" t="str">
        <f t="shared" si="422"/>
        <v/>
      </c>
      <c r="AK701" s="11" t="str">
        <f t="shared" si="423"/>
        <v/>
      </c>
      <c r="AL701" s="11">
        <f t="shared" si="424"/>
        <v>0</v>
      </c>
      <c r="AM701" s="11" t="str">
        <f t="shared" si="425"/>
        <v/>
      </c>
      <c r="AN701" s="11" t="str">
        <f t="shared" si="426"/>
        <v/>
      </c>
      <c r="AO701" s="4">
        <f t="shared" si="427"/>
        <v>1.0087504202622435</v>
      </c>
      <c r="AP701" s="169"/>
      <c r="AQ701" s="170">
        <f t="shared" si="428"/>
        <v>0</v>
      </c>
      <c r="AR701" s="170">
        <f t="shared" si="393"/>
        <v>0</v>
      </c>
      <c r="AS701" s="7"/>
      <c r="AT701" s="4">
        <f t="shared" si="429"/>
        <v>1.0291292166311778</v>
      </c>
      <c r="AU701" s="4"/>
      <c r="AV701" s="5">
        <f t="shared" si="430"/>
        <v>0</v>
      </c>
      <c r="AW701" s="11">
        <f t="shared" si="432"/>
        <v>0</v>
      </c>
    </row>
    <row r="702" spans="5:49" x14ac:dyDescent="0.25">
      <c r="E702" s="3">
        <v>85.81</v>
      </c>
      <c r="F702" s="3">
        <v>84.22</v>
      </c>
      <c r="G702" s="13">
        <f t="shared" si="394"/>
        <v>2.0697038182467153E-2</v>
      </c>
      <c r="H702" s="13">
        <f t="shared" si="395"/>
        <v>2.3204956870368054E-2</v>
      </c>
      <c r="I702" s="4">
        <f t="shared" si="396"/>
        <v>1.0188791260983139</v>
      </c>
      <c r="J702" s="5">
        <f t="shared" si="397"/>
        <v>787</v>
      </c>
      <c r="K702" s="4">
        <f t="shared" si="398"/>
        <v>1.0103997400064997</v>
      </c>
      <c r="L702" s="4">
        <f t="shared" si="399"/>
        <v>1.0131865736704446</v>
      </c>
      <c r="M702" s="4">
        <f t="shared" si="400"/>
        <v>1.0144658753709199</v>
      </c>
      <c r="N702" s="4">
        <f t="shared" si="401"/>
        <v>1.0828940432261467</v>
      </c>
      <c r="O702" s="4">
        <f t="shared" si="402"/>
        <v>1.0841512890982856</v>
      </c>
      <c r="P702" s="4">
        <f t="shared" si="403"/>
        <v>1.0857984017944764</v>
      </c>
      <c r="Q702" s="4">
        <f t="shared" si="404"/>
        <v>1.0501364138587117</v>
      </c>
      <c r="R702" s="5">
        <f t="shared" si="407"/>
        <v>0</v>
      </c>
      <c r="S702" s="3" t="str">
        <f t="shared" si="408"/>
        <v/>
      </c>
      <c r="T702" s="3" t="str">
        <f t="shared" si="409"/>
        <v/>
      </c>
      <c r="U702" s="5">
        <f t="shared" si="410"/>
        <v>0</v>
      </c>
      <c r="V702" s="3" t="str">
        <f t="shared" si="411"/>
        <v/>
      </c>
      <c r="W702" s="3" t="str">
        <f t="shared" si="412"/>
        <v/>
      </c>
      <c r="X702" s="5">
        <f t="shared" si="405"/>
        <v>0</v>
      </c>
      <c r="Y702" s="3" t="str">
        <f t="shared" si="413"/>
        <v/>
      </c>
      <c r="Z702" s="3" t="str">
        <f t="shared" si="414"/>
        <v/>
      </c>
      <c r="AA702" s="5" t="str">
        <f t="shared" si="406"/>
        <v>No action</v>
      </c>
      <c r="AB702" s="5" t="str">
        <f t="shared" si="431"/>
        <v xml:space="preserve"> </v>
      </c>
      <c r="AC702" s="5">
        <f t="shared" si="415"/>
        <v>0</v>
      </c>
      <c r="AD702" s="3" t="str">
        <f t="shared" si="416"/>
        <v/>
      </c>
      <c r="AE702" s="3" t="str">
        <f t="shared" si="417"/>
        <v/>
      </c>
      <c r="AF702" s="11">
        <f t="shared" si="418"/>
        <v>0</v>
      </c>
      <c r="AG702" s="3" t="str">
        <f t="shared" si="419"/>
        <v/>
      </c>
      <c r="AH702" s="3" t="str">
        <f t="shared" si="420"/>
        <v/>
      </c>
      <c r="AI702" s="11">
        <f t="shared" si="421"/>
        <v>0</v>
      </c>
      <c r="AJ702" s="11" t="str">
        <f t="shared" si="422"/>
        <v/>
      </c>
      <c r="AK702" s="11" t="str">
        <f t="shared" si="423"/>
        <v/>
      </c>
      <c r="AL702" s="11">
        <f t="shared" si="424"/>
        <v>0</v>
      </c>
      <c r="AM702" s="11" t="str">
        <f t="shared" si="425"/>
        <v/>
      </c>
      <c r="AN702" s="11" t="str">
        <f t="shared" si="426"/>
        <v/>
      </c>
      <c r="AO702" s="4">
        <f t="shared" si="427"/>
        <v>1.0086903348373308</v>
      </c>
      <c r="AP702" s="169"/>
      <c r="AQ702" s="170">
        <f t="shared" si="428"/>
        <v>0</v>
      </c>
      <c r="AR702" s="170">
        <f t="shared" si="393"/>
        <v>0</v>
      </c>
      <c r="AS702" s="7"/>
      <c r="AT702" s="4">
        <f t="shared" si="429"/>
        <v>1.0290679173592969</v>
      </c>
      <c r="AU702" s="4"/>
      <c r="AV702" s="5">
        <f t="shared" si="430"/>
        <v>0</v>
      </c>
      <c r="AW702" s="11">
        <f t="shared" si="432"/>
        <v>0</v>
      </c>
    </row>
    <row r="703" spans="5:49" x14ac:dyDescent="0.25">
      <c r="E703" s="3">
        <v>84.07</v>
      </c>
      <c r="F703" s="3">
        <v>82.31</v>
      </c>
      <c r="G703" s="13">
        <f t="shared" si="394"/>
        <v>-6.0297942776070812E-3</v>
      </c>
      <c r="H703" s="13">
        <f t="shared" si="395"/>
        <v>-5.7978016668680521E-3</v>
      </c>
      <c r="I703" s="4">
        <f t="shared" si="396"/>
        <v>1.021382578058559</v>
      </c>
      <c r="J703" s="5">
        <f t="shared" si="397"/>
        <v>765</v>
      </c>
      <c r="K703" s="4">
        <f t="shared" si="398"/>
        <v>1.0103997400064997</v>
      </c>
      <c r="L703" s="4">
        <f t="shared" si="399"/>
        <v>1.0131865736704446</v>
      </c>
      <c r="M703" s="4">
        <f t="shared" si="400"/>
        <v>1.0144658753709199</v>
      </c>
      <c r="N703" s="4">
        <f t="shared" si="401"/>
        <v>1.0828940432261467</v>
      </c>
      <c r="O703" s="4">
        <f t="shared" si="402"/>
        <v>1.0841512890982856</v>
      </c>
      <c r="P703" s="4">
        <f t="shared" si="403"/>
        <v>1.0857984017944764</v>
      </c>
      <c r="Q703" s="4">
        <f t="shared" si="404"/>
        <v>1.0501364138587117</v>
      </c>
      <c r="R703" s="5">
        <f t="shared" si="407"/>
        <v>0</v>
      </c>
      <c r="S703" s="3" t="str">
        <f t="shared" si="408"/>
        <v/>
      </c>
      <c r="T703" s="3" t="str">
        <f t="shared" si="409"/>
        <v/>
      </c>
      <c r="U703" s="5">
        <f t="shared" si="410"/>
        <v>0</v>
      </c>
      <c r="V703" s="3" t="str">
        <f t="shared" si="411"/>
        <v/>
      </c>
      <c r="W703" s="3" t="str">
        <f t="shared" si="412"/>
        <v/>
      </c>
      <c r="X703" s="5">
        <f t="shared" si="405"/>
        <v>0</v>
      </c>
      <c r="Y703" s="3" t="str">
        <f t="shared" si="413"/>
        <v/>
      </c>
      <c r="Z703" s="3" t="str">
        <f t="shared" si="414"/>
        <v/>
      </c>
      <c r="AA703" s="5" t="str">
        <f t="shared" si="406"/>
        <v>No action</v>
      </c>
      <c r="AB703" s="5" t="str">
        <f t="shared" si="431"/>
        <v xml:space="preserve"> </v>
      </c>
      <c r="AC703" s="5">
        <f t="shared" si="415"/>
        <v>0</v>
      </c>
      <c r="AD703" s="3" t="str">
        <f t="shared" si="416"/>
        <v/>
      </c>
      <c r="AE703" s="3" t="str">
        <f t="shared" si="417"/>
        <v/>
      </c>
      <c r="AF703" s="11">
        <f t="shared" si="418"/>
        <v>0</v>
      </c>
      <c r="AG703" s="3" t="str">
        <f t="shared" si="419"/>
        <v/>
      </c>
      <c r="AH703" s="3" t="str">
        <f t="shared" si="420"/>
        <v/>
      </c>
      <c r="AI703" s="11">
        <f t="shared" si="421"/>
        <v>0</v>
      </c>
      <c r="AJ703" s="11" t="str">
        <f t="shared" si="422"/>
        <v/>
      </c>
      <c r="AK703" s="11" t="str">
        <f t="shared" si="423"/>
        <v/>
      </c>
      <c r="AL703" s="11">
        <f t="shared" si="424"/>
        <v>0</v>
      </c>
      <c r="AM703" s="11" t="str">
        <f t="shared" si="425"/>
        <v/>
      </c>
      <c r="AN703" s="11" t="str">
        <f t="shared" si="426"/>
        <v/>
      </c>
      <c r="AO703" s="4">
        <f t="shared" si="427"/>
        <v>1.0111687522779735</v>
      </c>
      <c r="AP703" s="169"/>
      <c r="AQ703" s="170">
        <f t="shared" si="428"/>
        <v>0</v>
      </c>
      <c r="AR703" s="170">
        <f t="shared" si="393"/>
        <v>0</v>
      </c>
      <c r="AS703" s="7"/>
      <c r="AT703" s="4">
        <f t="shared" si="429"/>
        <v>1.0315964038391445</v>
      </c>
      <c r="AU703" s="4"/>
      <c r="AV703" s="5">
        <f t="shared" si="430"/>
        <v>0</v>
      </c>
      <c r="AW703" s="11">
        <f t="shared" si="432"/>
        <v>0</v>
      </c>
    </row>
    <row r="704" spans="5:49" x14ac:dyDescent="0.25">
      <c r="E704" s="3">
        <v>84.58</v>
      </c>
      <c r="F704" s="3">
        <v>82.79</v>
      </c>
      <c r="G704" s="13">
        <f t="shared" si="394"/>
        <v>-4.0499149177538385E-2</v>
      </c>
      <c r="H704" s="13">
        <f t="shared" si="395"/>
        <v>-4.1560546422782951E-2</v>
      </c>
      <c r="I704" s="4">
        <f t="shared" si="396"/>
        <v>1.0216209687160285</v>
      </c>
      <c r="J704" s="5">
        <f t="shared" si="397"/>
        <v>763</v>
      </c>
      <c r="K704" s="4">
        <f t="shared" si="398"/>
        <v>1.0103997400064997</v>
      </c>
      <c r="L704" s="4">
        <f t="shared" si="399"/>
        <v>1.0131865736704446</v>
      </c>
      <c r="M704" s="4">
        <f t="shared" si="400"/>
        <v>1.0144658753709199</v>
      </c>
      <c r="N704" s="4">
        <f t="shared" si="401"/>
        <v>1.0828940432261467</v>
      </c>
      <c r="O704" s="4">
        <f t="shared" si="402"/>
        <v>1.0841512890982856</v>
      </c>
      <c r="P704" s="4">
        <f t="shared" si="403"/>
        <v>1.0857984017944764</v>
      </c>
      <c r="Q704" s="4">
        <f t="shared" si="404"/>
        <v>1.0501364138587117</v>
      </c>
      <c r="R704" s="5">
        <f t="shared" si="407"/>
        <v>0</v>
      </c>
      <c r="S704" s="3" t="str">
        <f t="shared" si="408"/>
        <v/>
      </c>
      <c r="T704" s="3" t="str">
        <f t="shared" si="409"/>
        <v/>
      </c>
      <c r="U704" s="5">
        <f t="shared" si="410"/>
        <v>0</v>
      </c>
      <c r="V704" s="3" t="str">
        <f t="shared" si="411"/>
        <v/>
      </c>
      <c r="W704" s="3" t="str">
        <f t="shared" si="412"/>
        <v/>
      </c>
      <c r="X704" s="5">
        <f t="shared" si="405"/>
        <v>0</v>
      </c>
      <c r="Y704" s="3" t="str">
        <f t="shared" si="413"/>
        <v/>
      </c>
      <c r="Z704" s="3" t="str">
        <f t="shared" si="414"/>
        <v/>
      </c>
      <c r="AA704" s="5" t="str">
        <f t="shared" si="406"/>
        <v>No action</v>
      </c>
      <c r="AB704" s="5" t="str">
        <f t="shared" si="431"/>
        <v xml:space="preserve"> </v>
      </c>
      <c r="AC704" s="5">
        <f t="shared" si="415"/>
        <v>0</v>
      </c>
      <c r="AD704" s="3" t="str">
        <f t="shared" si="416"/>
        <v/>
      </c>
      <c r="AE704" s="3" t="str">
        <f t="shared" si="417"/>
        <v/>
      </c>
      <c r="AF704" s="11">
        <f t="shared" si="418"/>
        <v>0</v>
      </c>
      <c r="AG704" s="3" t="str">
        <f t="shared" si="419"/>
        <v/>
      </c>
      <c r="AH704" s="3" t="str">
        <f t="shared" si="420"/>
        <v/>
      </c>
      <c r="AI704" s="11">
        <f t="shared" si="421"/>
        <v>0</v>
      </c>
      <c r="AJ704" s="11" t="str">
        <f t="shared" si="422"/>
        <v/>
      </c>
      <c r="AK704" s="11" t="str">
        <f t="shared" si="423"/>
        <v/>
      </c>
      <c r="AL704" s="11">
        <f t="shared" si="424"/>
        <v>0</v>
      </c>
      <c r="AM704" s="11" t="str">
        <f t="shared" si="425"/>
        <v/>
      </c>
      <c r="AN704" s="11" t="str">
        <f t="shared" si="426"/>
        <v/>
      </c>
      <c r="AO704" s="4">
        <f t="shared" si="427"/>
        <v>1.0114047590288682</v>
      </c>
      <c r="AP704" s="169"/>
      <c r="AQ704" s="170">
        <f t="shared" si="428"/>
        <v>0</v>
      </c>
      <c r="AR704" s="170">
        <f t="shared" si="393"/>
        <v>0</v>
      </c>
      <c r="AS704" s="7"/>
      <c r="AT704" s="4">
        <f t="shared" si="429"/>
        <v>1.0318371784031888</v>
      </c>
      <c r="AU704" s="4"/>
      <c r="AV704" s="5">
        <f t="shared" si="430"/>
        <v>0</v>
      </c>
      <c r="AW704" s="11">
        <f t="shared" si="432"/>
        <v>0</v>
      </c>
    </row>
    <row r="705" spans="5:49" x14ac:dyDescent="0.25">
      <c r="E705" s="3">
        <v>88.15</v>
      </c>
      <c r="F705" s="3">
        <v>86.38</v>
      </c>
      <c r="G705" s="13">
        <f t="shared" si="394"/>
        <v>5.7045065601826206E-3</v>
      </c>
      <c r="H705" s="13">
        <f t="shared" si="395"/>
        <v>4.7691055019192241E-3</v>
      </c>
      <c r="I705" s="4">
        <f t="shared" si="396"/>
        <v>1.0204908543644364</v>
      </c>
      <c r="J705" s="5">
        <f t="shared" si="397"/>
        <v>777</v>
      </c>
      <c r="K705" s="4">
        <f t="shared" si="398"/>
        <v>1.0103997400064997</v>
      </c>
      <c r="L705" s="4">
        <f t="shared" si="399"/>
        <v>1.0131865736704446</v>
      </c>
      <c r="M705" s="4">
        <f t="shared" si="400"/>
        <v>1.0144658753709199</v>
      </c>
      <c r="N705" s="4">
        <f t="shared" si="401"/>
        <v>1.0828940432261467</v>
      </c>
      <c r="O705" s="4">
        <f t="shared" si="402"/>
        <v>1.0841512890982856</v>
      </c>
      <c r="P705" s="4">
        <f t="shared" si="403"/>
        <v>1.0857984017944764</v>
      </c>
      <c r="Q705" s="4">
        <f t="shared" si="404"/>
        <v>1.0501364138587117</v>
      </c>
      <c r="R705" s="5">
        <f t="shared" si="407"/>
        <v>0</v>
      </c>
      <c r="S705" s="3" t="str">
        <f t="shared" si="408"/>
        <v/>
      </c>
      <c r="T705" s="3" t="str">
        <f t="shared" si="409"/>
        <v/>
      </c>
      <c r="U705" s="5">
        <f t="shared" si="410"/>
        <v>0</v>
      </c>
      <c r="V705" s="3" t="str">
        <f t="shared" si="411"/>
        <v/>
      </c>
      <c r="W705" s="3" t="str">
        <f t="shared" si="412"/>
        <v/>
      </c>
      <c r="X705" s="5">
        <f t="shared" si="405"/>
        <v>0</v>
      </c>
      <c r="Y705" s="3" t="str">
        <f t="shared" si="413"/>
        <v/>
      </c>
      <c r="Z705" s="3" t="str">
        <f t="shared" si="414"/>
        <v/>
      </c>
      <c r="AA705" s="5" t="str">
        <f t="shared" si="406"/>
        <v>No action</v>
      </c>
      <c r="AB705" s="5" t="str">
        <f t="shared" si="431"/>
        <v xml:space="preserve"> </v>
      </c>
      <c r="AC705" s="5">
        <f t="shared" si="415"/>
        <v>0</v>
      </c>
      <c r="AD705" s="3" t="str">
        <f t="shared" si="416"/>
        <v/>
      </c>
      <c r="AE705" s="3" t="str">
        <f t="shared" si="417"/>
        <v/>
      </c>
      <c r="AF705" s="11">
        <f t="shared" si="418"/>
        <v>0</v>
      </c>
      <c r="AG705" s="3" t="str">
        <f t="shared" si="419"/>
        <v/>
      </c>
      <c r="AH705" s="3" t="str">
        <f t="shared" si="420"/>
        <v/>
      </c>
      <c r="AI705" s="11">
        <f t="shared" si="421"/>
        <v>0</v>
      </c>
      <c r="AJ705" s="11" t="str">
        <f t="shared" si="422"/>
        <v/>
      </c>
      <c r="AK705" s="11" t="str">
        <f t="shared" si="423"/>
        <v/>
      </c>
      <c r="AL705" s="11">
        <f t="shared" si="424"/>
        <v>0</v>
      </c>
      <c r="AM705" s="11" t="str">
        <f t="shared" si="425"/>
        <v/>
      </c>
      <c r="AN705" s="11" t="str">
        <f t="shared" si="426"/>
        <v/>
      </c>
      <c r="AO705" s="4">
        <f t="shared" si="427"/>
        <v>1.010285945820792</v>
      </c>
      <c r="AP705" s="169"/>
      <c r="AQ705" s="170">
        <f t="shared" si="428"/>
        <v>0</v>
      </c>
      <c r="AR705" s="170">
        <f t="shared" si="393"/>
        <v>0</v>
      </c>
      <c r="AS705" s="7"/>
      <c r="AT705" s="4">
        <f t="shared" si="429"/>
        <v>1.0306957629080808</v>
      </c>
      <c r="AU705" s="4"/>
      <c r="AV705" s="5">
        <f t="shared" si="430"/>
        <v>0</v>
      </c>
      <c r="AW705" s="11">
        <f t="shared" si="432"/>
        <v>0</v>
      </c>
    </row>
    <row r="706" spans="5:49" x14ac:dyDescent="0.25">
      <c r="E706" s="3">
        <v>87.65</v>
      </c>
      <c r="F706" s="3">
        <v>85.97</v>
      </c>
      <c r="G706" s="13">
        <f t="shared" si="394"/>
        <v>2.1323700769051657E-2</v>
      </c>
      <c r="H706" s="13">
        <f t="shared" si="395"/>
        <v>2.9704156186369568E-2</v>
      </c>
      <c r="I706" s="4">
        <f t="shared" si="396"/>
        <v>1.0195417005932303</v>
      </c>
      <c r="J706" s="5">
        <f t="shared" si="397"/>
        <v>783</v>
      </c>
      <c r="K706" s="4">
        <f t="shared" si="398"/>
        <v>1.0103997400064997</v>
      </c>
      <c r="L706" s="4">
        <f t="shared" si="399"/>
        <v>1.0131865736704446</v>
      </c>
      <c r="M706" s="4">
        <f t="shared" si="400"/>
        <v>1.0144658753709199</v>
      </c>
      <c r="N706" s="4">
        <f t="shared" si="401"/>
        <v>1.0828940432261467</v>
      </c>
      <c r="O706" s="4">
        <f t="shared" si="402"/>
        <v>1.0841512890982856</v>
      </c>
      <c r="P706" s="4">
        <f t="shared" si="403"/>
        <v>1.0857984017944764</v>
      </c>
      <c r="Q706" s="4">
        <f t="shared" si="404"/>
        <v>1.0501364138587117</v>
      </c>
      <c r="R706" s="5">
        <f t="shared" si="407"/>
        <v>0</v>
      </c>
      <c r="S706" s="3" t="str">
        <f t="shared" si="408"/>
        <v/>
      </c>
      <c r="T706" s="3" t="str">
        <f t="shared" si="409"/>
        <v/>
      </c>
      <c r="U706" s="5">
        <f t="shared" si="410"/>
        <v>0</v>
      </c>
      <c r="V706" s="3" t="str">
        <f t="shared" si="411"/>
        <v/>
      </c>
      <c r="W706" s="3" t="str">
        <f t="shared" si="412"/>
        <v/>
      </c>
      <c r="X706" s="5">
        <f t="shared" si="405"/>
        <v>0</v>
      </c>
      <c r="Y706" s="3" t="str">
        <f t="shared" si="413"/>
        <v/>
      </c>
      <c r="Z706" s="3" t="str">
        <f t="shared" si="414"/>
        <v/>
      </c>
      <c r="AA706" s="5" t="str">
        <f t="shared" si="406"/>
        <v>No action</v>
      </c>
      <c r="AB706" s="5" t="str">
        <f t="shared" si="431"/>
        <v xml:space="preserve"> </v>
      </c>
      <c r="AC706" s="5">
        <f t="shared" si="415"/>
        <v>0</v>
      </c>
      <c r="AD706" s="3" t="str">
        <f t="shared" si="416"/>
        <v/>
      </c>
      <c r="AE706" s="3" t="str">
        <f t="shared" si="417"/>
        <v/>
      </c>
      <c r="AF706" s="11">
        <f t="shared" si="418"/>
        <v>0</v>
      </c>
      <c r="AG706" s="3" t="str">
        <f t="shared" si="419"/>
        <v/>
      </c>
      <c r="AH706" s="3" t="str">
        <f t="shared" si="420"/>
        <v/>
      </c>
      <c r="AI706" s="11">
        <f t="shared" si="421"/>
        <v>0</v>
      </c>
      <c r="AJ706" s="11" t="str">
        <f t="shared" si="422"/>
        <v/>
      </c>
      <c r="AK706" s="11" t="str">
        <f t="shared" si="423"/>
        <v/>
      </c>
      <c r="AL706" s="11">
        <f t="shared" si="424"/>
        <v>0</v>
      </c>
      <c r="AM706" s="11" t="str">
        <f t="shared" si="425"/>
        <v/>
      </c>
      <c r="AN706" s="11" t="str">
        <f t="shared" si="426"/>
        <v/>
      </c>
      <c r="AO706" s="4">
        <f t="shared" si="427"/>
        <v>1.0093462835872979</v>
      </c>
      <c r="AP706" s="169"/>
      <c r="AQ706" s="170">
        <f t="shared" si="428"/>
        <v>0</v>
      </c>
      <c r="AR706" s="170">
        <f t="shared" si="393"/>
        <v>0</v>
      </c>
      <c r="AS706" s="7"/>
      <c r="AT706" s="4">
        <f t="shared" si="429"/>
        <v>1.0297371175991628</v>
      </c>
      <c r="AU706" s="4"/>
      <c r="AV706" s="5">
        <f t="shared" si="430"/>
        <v>0</v>
      </c>
      <c r="AW706" s="11">
        <f t="shared" si="432"/>
        <v>0</v>
      </c>
    </row>
    <row r="707" spans="5:49" x14ac:dyDescent="0.25">
      <c r="E707" s="3">
        <v>85.82</v>
      </c>
      <c r="F707" s="3">
        <v>83.49</v>
      </c>
      <c r="G707" s="13">
        <f t="shared" si="394"/>
        <v>-2.0930232558140638E-3</v>
      </c>
      <c r="H707" s="13">
        <f t="shared" si="395"/>
        <v>6.995537329634427E-3</v>
      </c>
      <c r="I707" s="4">
        <f t="shared" si="396"/>
        <v>1.0279075338363877</v>
      </c>
      <c r="J707" s="5">
        <f t="shared" si="397"/>
        <v>727</v>
      </c>
      <c r="K707" s="4">
        <f t="shared" si="398"/>
        <v>1.0103997400064997</v>
      </c>
      <c r="L707" s="4">
        <f t="shared" si="399"/>
        <v>1.0131865736704446</v>
      </c>
      <c r="M707" s="4">
        <f t="shared" si="400"/>
        <v>1.0144658753709199</v>
      </c>
      <c r="N707" s="4">
        <f t="shared" si="401"/>
        <v>1.0828940432261467</v>
      </c>
      <c r="O707" s="4">
        <f t="shared" si="402"/>
        <v>1.0841512890982856</v>
      </c>
      <c r="P707" s="4">
        <f t="shared" si="403"/>
        <v>1.0857984017944764</v>
      </c>
      <c r="Q707" s="4">
        <f t="shared" si="404"/>
        <v>1.0501364138587117</v>
      </c>
      <c r="R707" s="5">
        <f t="shared" si="407"/>
        <v>0</v>
      </c>
      <c r="S707" s="3" t="str">
        <f t="shared" si="408"/>
        <v/>
      </c>
      <c r="T707" s="3" t="str">
        <f t="shared" si="409"/>
        <v/>
      </c>
      <c r="U707" s="5">
        <f t="shared" si="410"/>
        <v>0</v>
      </c>
      <c r="V707" s="3" t="str">
        <f t="shared" si="411"/>
        <v/>
      </c>
      <c r="W707" s="3" t="str">
        <f t="shared" si="412"/>
        <v/>
      </c>
      <c r="X707" s="5">
        <f t="shared" si="405"/>
        <v>0</v>
      </c>
      <c r="Y707" s="3" t="str">
        <f t="shared" si="413"/>
        <v/>
      </c>
      <c r="Z707" s="3" t="str">
        <f t="shared" si="414"/>
        <v/>
      </c>
      <c r="AA707" s="5" t="str">
        <f t="shared" si="406"/>
        <v>No action</v>
      </c>
      <c r="AB707" s="5" t="str">
        <f t="shared" si="431"/>
        <v xml:space="preserve"> </v>
      </c>
      <c r="AC707" s="5">
        <f t="shared" si="415"/>
        <v>0</v>
      </c>
      <c r="AD707" s="3" t="str">
        <f t="shared" si="416"/>
        <v/>
      </c>
      <c r="AE707" s="3" t="str">
        <f t="shared" si="417"/>
        <v/>
      </c>
      <c r="AF707" s="11">
        <f t="shared" si="418"/>
        <v>0</v>
      </c>
      <c r="AG707" s="3" t="str">
        <f t="shared" si="419"/>
        <v/>
      </c>
      <c r="AH707" s="3" t="str">
        <f t="shared" si="420"/>
        <v/>
      </c>
      <c r="AI707" s="11">
        <f t="shared" si="421"/>
        <v>0</v>
      </c>
      <c r="AJ707" s="11" t="str">
        <f t="shared" si="422"/>
        <v/>
      </c>
      <c r="AK707" s="11" t="str">
        <f t="shared" si="423"/>
        <v/>
      </c>
      <c r="AL707" s="11">
        <f t="shared" si="424"/>
        <v>0</v>
      </c>
      <c r="AM707" s="11" t="str">
        <f t="shared" si="425"/>
        <v/>
      </c>
      <c r="AN707" s="11" t="str">
        <f t="shared" si="426"/>
        <v/>
      </c>
      <c r="AO707" s="4">
        <f t="shared" si="427"/>
        <v>1.0176284584980237</v>
      </c>
      <c r="AP707" s="169"/>
      <c r="AQ707" s="170">
        <f t="shared" si="428"/>
        <v>0</v>
      </c>
      <c r="AR707" s="170">
        <f t="shared" si="393"/>
        <v>0</v>
      </c>
      <c r="AS707" s="7"/>
      <c r="AT707" s="4">
        <f t="shared" si="429"/>
        <v>1.0381866091747516</v>
      </c>
      <c r="AU707" s="4"/>
      <c r="AV707" s="5">
        <f t="shared" si="430"/>
        <v>0</v>
      </c>
      <c r="AW707" s="11">
        <f t="shared" si="432"/>
        <v>0</v>
      </c>
    </row>
    <row r="708" spans="5:49" x14ac:dyDescent="0.25">
      <c r="E708" s="3">
        <v>86</v>
      </c>
      <c r="F708" s="3">
        <v>82.91</v>
      </c>
      <c r="G708" s="13">
        <f t="shared" si="394"/>
        <v>-5.3801298272637244E-2</v>
      </c>
      <c r="H708" s="13">
        <f t="shared" si="395"/>
        <v>-5.4510206408940554E-2</v>
      </c>
      <c r="I708" s="4">
        <f t="shared" si="396"/>
        <v>1.037269328187191</v>
      </c>
      <c r="J708" s="5">
        <f t="shared" si="397"/>
        <v>636</v>
      </c>
      <c r="K708" s="4">
        <f t="shared" si="398"/>
        <v>1.0103997400064997</v>
      </c>
      <c r="L708" s="4">
        <f t="shared" si="399"/>
        <v>1.0131865736704446</v>
      </c>
      <c r="M708" s="4">
        <f t="shared" si="400"/>
        <v>1.0144658753709199</v>
      </c>
      <c r="N708" s="4">
        <f t="shared" si="401"/>
        <v>1.0828940432261467</v>
      </c>
      <c r="O708" s="4">
        <f t="shared" si="402"/>
        <v>1.0841512890982856</v>
      </c>
      <c r="P708" s="4">
        <f t="shared" si="403"/>
        <v>1.0857984017944764</v>
      </c>
      <c r="Q708" s="4">
        <f t="shared" si="404"/>
        <v>1.0501364138587117</v>
      </c>
      <c r="R708" s="5">
        <f t="shared" si="407"/>
        <v>0</v>
      </c>
      <c r="S708" s="3" t="str">
        <f t="shared" si="408"/>
        <v/>
      </c>
      <c r="T708" s="3" t="str">
        <f t="shared" si="409"/>
        <v/>
      </c>
      <c r="U708" s="5">
        <f t="shared" si="410"/>
        <v>0</v>
      </c>
      <c r="V708" s="3" t="str">
        <f t="shared" si="411"/>
        <v/>
      </c>
      <c r="W708" s="3" t="str">
        <f t="shared" si="412"/>
        <v/>
      </c>
      <c r="X708" s="5">
        <f t="shared" si="405"/>
        <v>0</v>
      </c>
      <c r="Y708" s="3" t="str">
        <f t="shared" si="413"/>
        <v/>
      </c>
      <c r="Z708" s="3" t="str">
        <f t="shared" si="414"/>
        <v/>
      </c>
      <c r="AA708" s="5" t="str">
        <f t="shared" si="406"/>
        <v>No action</v>
      </c>
      <c r="AB708" s="5" t="str">
        <f t="shared" si="431"/>
        <v xml:space="preserve"> </v>
      </c>
      <c r="AC708" s="5">
        <f t="shared" si="415"/>
        <v>0</v>
      </c>
      <c r="AD708" s="3" t="str">
        <f t="shared" si="416"/>
        <v/>
      </c>
      <c r="AE708" s="3" t="str">
        <f t="shared" si="417"/>
        <v/>
      </c>
      <c r="AF708" s="11">
        <f t="shared" si="418"/>
        <v>0</v>
      </c>
      <c r="AG708" s="3" t="str">
        <f t="shared" si="419"/>
        <v/>
      </c>
      <c r="AH708" s="3" t="str">
        <f t="shared" si="420"/>
        <v/>
      </c>
      <c r="AI708" s="11">
        <f t="shared" si="421"/>
        <v>0</v>
      </c>
      <c r="AJ708" s="11" t="str">
        <f t="shared" si="422"/>
        <v/>
      </c>
      <c r="AK708" s="11" t="str">
        <f t="shared" si="423"/>
        <v/>
      </c>
      <c r="AL708" s="11">
        <f t="shared" si="424"/>
        <v>0</v>
      </c>
      <c r="AM708" s="11" t="str">
        <f t="shared" si="425"/>
        <v/>
      </c>
      <c r="AN708" s="11" t="str">
        <f t="shared" si="426"/>
        <v/>
      </c>
      <c r="AO708" s="4">
        <f t="shared" si="427"/>
        <v>1.026896634905319</v>
      </c>
      <c r="AP708" s="169"/>
      <c r="AQ708" s="170">
        <f t="shared" si="428"/>
        <v>0</v>
      </c>
      <c r="AR708" s="170">
        <f t="shared" si="393"/>
        <v>0</v>
      </c>
      <c r="AS708" s="7"/>
      <c r="AT708" s="4">
        <f t="shared" si="429"/>
        <v>1.0476420214690629</v>
      </c>
      <c r="AU708" s="4"/>
      <c r="AV708" s="5">
        <f t="shared" si="430"/>
        <v>0</v>
      </c>
      <c r="AW708" s="11">
        <f t="shared" si="432"/>
        <v>0</v>
      </c>
    </row>
    <row r="709" spans="5:49" x14ac:dyDescent="0.25">
      <c r="E709" s="3">
        <v>90.89</v>
      </c>
      <c r="F709" s="3">
        <v>87.69</v>
      </c>
      <c r="G709" s="13">
        <f t="shared" si="394"/>
        <v>1.3831567205800255E-2</v>
      </c>
      <c r="H709" s="13">
        <f t="shared" si="395"/>
        <v>1.1885529656127325E-2</v>
      </c>
      <c r="I709" s="4">
        <f t="shared" si="396"/>
        <v>1.0364921883909226</v>
      </c>
      <c r="J709" s="5">
        <f t="shared" si="397"/>
        <v>643</v>
      </c>
      <c r="K709" s="4">
        <f t="shared" si="398"/>
        <v>1.0103997400064997</v>
      </c>
      <c r="L709" s="4">
        <f t="shared" si="399"/>
        <v>1.0131865736704446</v>
      </c>
      <c r="M709" s="4">
        <f t="shared" si="400"/>
        <v>1.0144658753709199</v>
      </c>
      <c r="N709" s="4">
        <f t="shared" si="401"/>
        <v>1.0828940432261467</v>
      </c>
      <c r="O709" s="4">
        <f t="shared" si="402"/>
        <v>1.0841512890982856</v>
      </c>
      <c r="P709" s="4">
        <f t="shared" si="403"/>
        <v>1.0857984017944764</v>
      </c>
      <c r="Q709" s="4">
        <f t="shared" si="404"/>
        <v>1.0501364138587117</v>
      </c>
      <c r="R709" s="5">
        <f t="shared" si="407"/>
        <v>0</v>
      </c>
      <c r="S709" s="3" t="str">
        <f t="shared" si="408"/>
        <v/>
      </c>
      <c r="T709" s="3" t="str">
        <f t="shared" si="409"/>
        <v/>
      </c>
      <c r="U709" s="5">
        <f t="shared" si="410"/>
        <v>0</v>
      </c>
      <c r="V709" s="3" t="str">
        <f t="shared" si="411"/>
        <v/>
      </c>
      <c r="W709" s="3" t="str">
        <f t="shared" si="412"/>
        <v/>
      </c>
      <c r="X709" s="5">
        <f t="shared" si="405"/>
        <v>0</v>
      </c>
      <c r="Y709" s="3" t="str">
        <f t="shared" si="413"/>
        <v/>
      </c>
      <c r="Z709" s="3" t="str">
        <f t="shared" si="414"/>
        <v/>
      </c>
      <c r="AA709" s="5" t="str">
        <f t="shared" si="406"/>
        <v>No action</v>
      </c>
      <c r="AB709" s="5" t="str">
        <f t="shared" si="431"/>
        <v xml:space="preserve"> </v>
      </c>
      <c r="AC709" s="5">
        <f t="shared" si="415"/>
        <v>0</v>
      </c>
      <c r="AD709" s="3" t="str">
        <f t="shared" si="416"/>
        <v/>
      </c>
      <c r="AE709" s="3" t="str">
        <f t="shared" si="417"/>
        <v/>
      </c>
      <c r="AF709" s="11">
        <f t="shared" si="418"/>
        <v>0</v>
      </c>
      <c r="AG709" s="3" t="str">
        <f t="shared" si="419"/>
        <v/>
      </c>
      <c r="AH709" s="3" t="str">
        <f t="shared" si="420"/>
        <v/>
      </c>
      <c r="AI709" s="11">
        <f t="shared" si="421"/>
        <v>0</v>
      </c>
      <c r="AJ709" s="11" t="str">
        <f t="shared" si="422"/>
        <v/>
      </c>
      <c r="AK709" s="11" t="str">
        <f t="shared" si="423"/>
        <v/>
      </c>
      <c r="AL709" s="11">
        <f t="shared" si="424"/>
        <v>0</v>
      </c>
      <c r="AM709" s="11" t="str">
        <f t="shared" si="425"/>
        <v/>
      </c>
      <c r="AN709" s="11" t="str">
        <f t="shared" si="426"/>
        <v/>
      </c>
      <c r="AO709" s="4">
        <f t="shared" si="427"/>
        <v>1.0261272665070134</v>
      </c>
      <c r="AP709" s="169"/>
      <c r="AQ709" s="170">
        <f t="shared" si="428"/>
        <v>0</v>
      </c>
      <c r="AR709" s="170">
        <f t="shared" si="393"/>
        <v>0</v>
      </c>
      <c r="AS709" s="7"/>
      <c r="AT709" s="4">
        <f t="shared" si="429"/>
        <v>1.0468571102748319</v>
      </c>
      <c r="AU709" s="4"/>
      <c r="AV709" s="5">
        <f t="shared" si="430"/>
        <v>0</v>
      </c>
      <c r="AW709" s="11">
        <f t="shared" si="432"/>
        <v>0</v>
      </c>
    </row>
    <row r="710" spans="5:49" x14ac:dyDescent="0.25">
      <c r="E710" s="3">
        <v>89.65</v>
      </c>
      <c r="F710" s="3">
        <v>86.66</v>
      </c>
      <c r="G710" s="13">
        <f t="shared" si="394"/>
        <v>-2.7808676307007341E-3</v>
      </c>
      <c r="H710" s="13">
        <f t="shared" si="395"/>
        <v>0</v>
      </c>
      <c r="I710" s="4">
        <f t="shared" si="396"/>
        <v>1.0345026540503117</v>
      </c>
      <c r="J710" s="5">
        <f t="shared" si="397"/>
        <v>672</v>
      </c>
      <c r="K710" s="4">
        <f t="shared" si="398"/>
        <v>1.0103997400064997</v>
      </c>
      <c r="L710" s="4">
        <f t="shared" si="399"/>
        <v>1.0131865736704446</v>
      </c>
      <c r="M710" s="4">
        <f t="shared" si="400"/>
        <v>1.0144658753709199</v>
      </c>
      <c r="N710" s="4">
        <f t="shared" si="401"/>
        <v>1.0828940432261467</v>
      </c>
      <c r="O710" s="4">
        <f t="shared" si="402"/>
        <v>1.0841512890982856</v>
      </c>
      <c r="P710" s="4">
        <f t="shared" si="403"/>
        <v>1.0857984017944764</v>
      </c>
      <c r="Q710" s="4">
        <f t="shared" si="404"/>
        <v>1.0501364138587117</v>
      </c>
      <c r="R710" s="5">
        <f t="shared" si="407"/>
        <v>0</v>
      </c>
      <c r="S710" s="3" t="str">
        <f t="shared" si="408"/>
        <v/>
      </c>
      <c r="T710" s="3" t="str">
        <f t="shared" si="409"/>
        <v/>
      </c>
      <c r="U710" s="5">
        <f t="shared" si="410"/>
        <v>0</v>
      </c>
      <c r="V710" s="3" t="str">
        <f t="shared" si="411"/>
        <v/>
      </c>
      <c r="W710" s="3" t="str">
        <f t="shared" si="412"/>
        <v/>
      </c>
      <c r="X710" s="5">
        <f t="shared" si="405"/>
        <v>0</v>
      </c>
      <c r="Y710" s="3" t="str">
        <f t="shared" si="413"/>
        <v/>
      </c>
      <c r="Z710" s="3" t="str">
        <f t="shared" si="414"/>
        <v/>
      </c>
      <c r="AA710" s="5" t="str">
        <f t="shared" si="406"/>
        <v>No action</v>
      </c>
      <c r="AB710" s="5" t="str">
        <f t="shared" si="431"/>
        <v xml:space="preserve"> </v>
      </c>
      <c r="AC710" s="5">
        <f t="shared" si="415"/>
        <v>0</v>
      </c>
      <c r="AD710" s="3" t="str">
        <f t="shared" si="416"/>
        <v/>
      </c>
      <c r="AE710" s="3" t="str">
        <f t="shared" si="417"/>
        <v/>
      </c>
      <c r="AF710" s="11">
        <f t="shared" si="418"/>
        <v>0</v>
      </c>
      <c r="AG710" s="3" t="str">
        <f t="shared" si="419"/>
        <v/>
      </c>
      <c r="AH710" s="3" t="str">
        <f t="shared" si="420"/>
        <v/>
      </c>
      <c r="AI710" s="11">
        <f t="shared" si="421"/>
        <v>0</v>
      </c>
      <c r="AJ710" s="11" t="str">
        <f t="shared" si="422"/>
        <v/>
      </c>
      <c r="AK710" s="11" t="str">
        <f t="shared" si="423"/>
        <v/>
      </c>
      <c r="AL710" s="11">
        <f t="shared" si="424"/>
        <v>0</v>
      </c>
      <c r="AM710" s="11" t="str">
        <f t="shared" si="425"/>
        <v/>
      </c>
      <c r="AN710" s="11" t="str">
        <f t="shared" si="426"/>
        <v/>
      </c>
      <c r="AO710" s="4">
        <f t="shared" si="427"/>
        <v>1.0241576275098085</v>
      </c>
      <c r="AP710" s="169"/>
      <c r="AQ710" s="170">
        <f t="shared" si="428"/>
        <v>0</v>
      </c>
      <c r="AR710" s="170">
        <f t="shared" ref="AR710:AR773" si="433">IF(AND(I711 &lt; AP710, I710 &gt;=AP710), 1, IF(AND(I711 &gt;= AP710, I710 &lt; AP710), 1, 0))</f>
        <v>0</v>
      </c>
      <c r="AS710" s="7"/>
      <c r="AT710" s="4">
        <f t="shared" si="429"/>
        <v>1.0448476805908149</v>
      </c>
      <c r="AU710" s="4"/>
      <c r="AV710" s="5">
        <f t="shared" si="430"/>
        <v>0</v>
      </c>
      <c r="AW710" s="11">
        <f t="shared" si="432"/>
        <v>0</v>
      </c>
    </row>
    <row r="711" spans="5:49" x14ac:dyDescent="0.25">
      <c r="E711" s="3">
        <v>89.9</v>
      </c>
      <c r="F711" s="3">
        <v>86.66</v>
      </c>
      <c r="G711" s="13">
        <f t="shared" si="394"/>
        <v>-1.7486338797814138E-2</v>
      </c>
      <c r="H711" s="13">
        <f t="shared" si="395"/>
        <v>-6.9898017646384814E-3</v>
      </c>
      <c r="I711" s="4">
        <f t="shared" si="396"/>
        <v>1.0373874913454881</v>
      </c>
      <c r="J711" s="5">
        <f t="shared" si="397"/>
        <v>633</v>
      </c>
      <c r="K711" s="4">
        <f t="shared" si="398"/>
        <v>1.0103997400064997</v>
      </c>
      <c r="L711" s="4">
        <f t="shared" si="399"/>
        <v>1.0131865736704446</v>
      </c>
      <c r="M711" s="4">
        <f t="shared" si="400"/>
        <v>1.0144658753709199</v>
      </c>
      <c r="N711" s="4">
        <f t="shared" si="401"/>
        <v>1.0828940432261467</v>
      </c>
      <c r="O711" s="4">
        <f t="shared" si="402"/>
        <v>1.0841512890982856</v>
      </c>
      <c r="P711" s="4">
        <f t="shared" si="403"/>
        <v>1.0857984017944764</v>
      </c>
      <c r="Q711" s="4">
        <f t="shared" si="404"/>
        <v>1.0501364138587117</v>
      </c>
      <c r="R711" s="5">
        <f t="shared" si="407"/>
        <v>0</v>
      </c>
      <c r="S711" s="3" t="str">
        <f t="shared" si="408"/>
        <v/>
      </c>
      <c r="T711" s="3" t="str">
        <f t="shared" si="409"/>
        <v/>
      </c>
      <c r="U711" s="5">
        <f t="shared" si="410"/>
        <v>0</v>
      </c>
      <c r="V711" s="3" t="str">
        <f t="shared" si="411"/>
        <v/>
      </c>
      <c r="W711" s="3" t="str">
        <f t="shared" si="412"/>
        <v/>
      </c>
      <c r="X711" s="5">
        <f t="shared" si="405"/>
        <v>0</v>
      </c>
      <c r="Y711" s="3" t="str">
        <f t="shared" si="413"/>
        <v/>
      </c>
      <c r="Z711" s="3" t="str">
        <f t="shared" si="414"/>
        <v/>
      </c>
      <c r="AA711" s="5" t="str">
        <f t="shared" si="406"/>
        <v>No action</v>
      </c>
      <c r="AB711" s="5" t="str">
        <f t="shared" si="431"/>
        <v xml:space="preserve"> </v>
      </c>
      <c r="AC711" s="5">
        <f t="shared" si="415"/>
        <v>0</v>
      </c>
      <c r="AD711" s="3" t="str">
        <f t="shared" si="416"/>
        <v/>
      </c>
      <c r="AE711" s="3" t="str">
        <f t="shared" si="417"/>
        <v/>
      </c>
      <c r="AF711" s="11">
        <f t="shared" si="418"/>
        <v>0</v>
      </c>
      <c r="AG711" s="3" t="str">
        <f t="shared" si="419"/>
        <v/>
      </c>
      <c r="AH711" s="3" t="str">
        <f t="shared" si="420"/>
        <v/>
      </c>
      <c r="AI711" s="11">
        <f t="shared" si="421"/>
        <v>0</v>
      </c>
      <c r="AJ711" s="11" t="str">
        <f t="shared" si="422"/>
        <v/>
      </c>
      <c r="AK711" s="11" t="str">
        <f t="shared" si="423"/>
        <v/>
      </c>
      <c r="AL711" s="11">
        <f t="shared" si="424"/>
        <v>0</v>
      </c>
      <c r="AM711" s="11" t="str">
        <f t="shared" si="425"/>
        <v/>
      </c>
      <c r="AN711" s="11" t="str">
        <f t="shared" si="426"/>
        <v/>
      </c>
      <c r="AO711" s="4">
        <f t="shared" si="427"/>
        <v>1.0270136164320331</v>
      </c>
      <c r="AP711" s="169"/>
      <c r="AQ711" s="170">
        <f t="shared" si="428"/>
        <v>0</v>
      </c>
      <c r="AR711" s="170">
        <f t="shared" si="433"/>
        <v>0</v>
      </c>
      <c r="AS711" s="7"/>
      <c r="AT711" s="4">
        <f t="shared" si="429"/>
        <v>1.0477613662589431</v>
      </c>
      <c r="AU711" s="4"/>
      <c r="AV711" s="5">
        <f t="shared" si="430"/>
        <v>0</v>
      </c>
      <c r="AW711" s="11">
        <f t="shared" si="432"/>
        <v>0</v>
      </c>
    </row>
    <row r="712" spans="5:49" x14ac:dyDescent="0.25">
      <c r="E712" s="3">
        <v>91.5</v>
      </c>
      <c r="F712" s="3">
        <v>87.27</v>
      </c>
      <c r="G712" s="13">
        <f t="shared" si="394"/>
        <v>-9.525871400736019E-3</v>
      </c>
      <c r="H712" s="13">
        <f t="shared" si="395"/>
        <v>-1.244766323412938E-2</v>
      </c>
      <c r="I712" s="4">
        <f t="shared" si="396"/>
        <v>1.0484702646957718</v>
      </c>
      <c r="J712" s="5">
        <f t="shared" si="397"/>
        <v>490</v>
      </c>
      <c r="K712" s="4">
        <f t="shared" si="398"/>
        <v>1.0103997400064997</v>
      </c>
      <c r="L712" s="4">
        <f t="shared" si="399"/>
        <v>1.0131865736704446</v>
      </c>
      <c r="M712" s="4">
        <f t="shared" si="400"/>
        <v>1.0144658753709199</v>
      </c>
      <c r="N712" s="4">
        <f t="shared" si="401"/>
        <v>1.0828940432261467</v>
      </c>
      <c r="O712" s="4">
        <f t="shared" si="402"/>
        <v>1.0841512890982856</v>
      </c>
      <c r="P712" s="4">
        <f t="shared" si="403"/>
        <v>1.0857984017944764</v>
      </c>
      <c r="Q712" s="4">
        <f t="shared" si="404"/>
        <v>1.0501364138587117</v>
      </c>
      <c r="R712" s="5">
        <f t="shared" si="407"/>
        <v>0</v>
      </c>
      <c r="S712" s="3" t="str">
        <f t="shared" si="408"/>
        <v/>
      </c>
      <c r="T712" s="3" t="str">
        <f t="shared" si="409"/>
        <v/>
      </c>
      <c r="U712" s="5">
        <f t="shared" si="410"/>
        <v>0</v>
      </c>
      <c r="V712" s="3" t="str">
        <f t="shared" si="411"/>
        <v/>
      </c>
      <c r="W712" s="3" t="str">
        <f t="shared" si="412"/>
        <v/>
      </c>
      <c r="X712" s="5">
        <f t="shared" si="405"/>
        <v>0</v>
      </c>
      <c r="Y712" s="3" t="str">
        <f t="shared" si="413"/>
        <v/>
      </c>
      <c r="Z712" s="3" t="str">
        <f t="shared" si="414"/>
        <v/>
      </c>
      <c r="AA712" s="5" t="str">
        <f t="shared" si="406"/>
        <v>No action</v>
      </c>
      <c r="AB712" s="5" t="str">
        <f t="shared" si="431"/>
        <v xml:space="preserve"> </v>
      </c>
      <c r="AC712" s="5">
        <f t="shared" si="415"/>
        <v>0</v>
      </c>
      <c r="AD712" s="3" t="str">
        <f t="shared" si="416"/>
        <v/>
      </c>
      <c r="AE712" s="3" t="str">
        <f t="shared" si="417"/>
        <v/>
      </c>
      <c r="AF712" s="11">
        <f t="shared" si="418"/>
        <v>0</v>
      </c>
      <c r="AG712" s="3" t="str">
        <f t="shared" si="419"/>
        <v/>
      </c>
      <c r="AH712" s="3" t="str">
        <f t="shared" si="420"/>
        <v/>
      </c>
      <c r="AI712" s="11">
        <f t="shared" si="421"/>
        <v>0</v>
      </c>
      <c r="AJ712" s="11" t="str">
        <f t="shared" si="422"/>
        <v/>
      </c>
      <c r="AK712" s="11" t="str">
        <f t="shared" si="423"/>
        <v/>
      </c>
      <c r="AL712" s="11">
        <f t="shared" si="424"/>
        <v>0</v>
      </c>
      <c r="AM712" s="11" t="str">
        <f t="shared" si="425"/>
        <v/>
      </c>
      <c r="AN712" s="11" t="str">
        <f t="shared" si="426"/>
        <v/>
      </c>
      <c r="AO712" s="4">
        <f t="shared" si="427"/>
        <v>1.0379855620488141</v>
      </c>
      <c r="AP712" s="169"/>
      <c r="AQ712" s="170">
        <f t="shared" si="428"/>
        <v>0</v>
      </c>
      <c r="AR712" s="170">
        <f t="shared" si="433"/>
        <v>0</v>
      </c>
      <c r="AS712" s="7"/>
      <c r="AT712" s="4">
        <f t="shared" si="429"/>
        <v>1.0589549673427294</v>
      </c>
      <c r="AU712" s="4"/>
      <c r="AV712" s="5">
        <f t="shared" si="430"/>
        <v>0</v>
      </c>
      <c r="AW712" s="11">
        <f t="shared" si="432"/>
        <v>0</v>
      </c>
    </row>
    <row r="713" spans="5:49" x14ac:dyDescent="0.25">
      <c r="E713" s="3">
        <v>92.38</v>
      </c>
      <c r="F713" s="3">
        <v>88.37</v>
      </c>
      <c r="G713" s="13">
        <f t="shared" si="394"/>
        <v>2.3871527777776791E-3</v>
      </c>
      <c r="H713" s="13">
        <f t="shared" si="395"/>
        <v>3.2924613987284079E-3</v>
      </c>
      <c r="I713" s="4">
        <f t="shared" si="396"/>
        <v>1.0453773905171437</v>
      </c>
      <c r="J713" s="5">
        <f t="shared" si="397"/>
        <v>558</v>
      </c>
      <c r="K713" s="4">
        <f t="shared" si="398"/>
        <v>1.0103997400064997</v>
      </c>
      <c r="L713" s="4">
        <f t="shared" si="399"/>
        <v>1.0131865736704446</v>
      </c>
      <c r="M713" s="4">
        <f t="shared" si="400"/>
        <v>1.0144658753709199</v>
      </c>
      <c r="N713" s="4">
        <f t="shared" si="401"/>
        <v>1.0828940432261467</v>
      </c>
      <c r="O713" s="4">
        <f t="shared" si="402"/>
        <v>1.0841512890982856</v>
      </c>
      <c r="P713" s="4">
        <f t="shared" si="403"/>
        <v>1.0857984017944764</v>
      </c>
      <c r="Q713" s="4">
        <f t="shared" si="404"/>
        <v>1.0501364138587117</v>
      </c>
      <c r="R713" s="5">
        <f t="shared" si="407"/>
        <v>0</v>
      </c>
      <c r="S713" s="3" t="str">
        <f t="shared" si="408"/>
        <v/>
      </c>
      <c r="T713" s="3" t="str">
        <f t="shared" si="409"/>
        <v/>
      </c>
      <c r="U713" s="5">
        <f t="shared" si="410"/>
        <v>0</v>
      </c>
      <c r="V713" s="3" t="str">
        <f t="shared" si="411"/>
        <v/>
      </c>
      <c r="W713" s="3" t="str">
        <f t="shared" si="412"/>
        <v/>
      </c>
      <c r="X713" s="5">
        <f t="shared" si="405"/>
        <v>0</v>
      </c>
      <c r="Y713" s="3" t="str">
        <f t="shared" si="413"/>
        <v/>
      </c>
      <c r="Z713" s="3" t="str">
        <f t="shared" si="414"/>
        <v/>
      </c>
      <c r="AA713" s="5" t="str">
        <f t="shared" si="406"/>
        <v>No action</v>
      </c>
      <c r="AB713" s="5" t="str">
        <f t="shared" si="431"/>
        <v xml:space="preserve"> </v>
      </c>
      <c r="AC713" s="5">
        <f t="shared" si="415"/>
        <v>0</v>
      </c>
      <c r="AD713" s="3" t="str">
        <f t="shared" si="416"/>
        <v/>
      </c>
      <c r="AE713" s="3" t="str">
        <f t="shared" si="417"/>
        <v/>
      </c>
      <c r="AF713" s="11">
        <f t="shared" si="418"/>
        <v>0</v>
      </c>
      <c r="AG713" s="3" t="str">
        <f t="shared" si="419"/>
        <v/>
      </c>
      <c r="AH713" s="3" t="str">
        <f t="shared" si="420"/>
        <v/>
      </c>
      <c r="AI713" s="11">
        <f t="shared" si="421"/>
        <v>0</v>
      </c>
      <c r="AJ713" s="11" t="str">
        <f t="shared" si="422"/>
        <v/>
      </c>
      <c r="AK713" s="11" t="str">
        <f t="shared" si="423"/>
        <v/>
      </c>
      <c r="AL713" s="11">
        <f t="shared" si="424"/>
        <v>0</v>
      </c>
      <c r="AM713" s="11" t="str">
        <f t="shared" si="425"/>
        <v/>
      </c>
      <c r="AN713" s="11" t="str">
        <f t="shared" si="426"/>
        <v/>
      </c>
      <c r="AO713" s="4">
        <f t="shared" si="427"/>
        <v>1.0349236166119722</v>
      </c>
      <c r="AP713" s="169"/>
      <c r="AQ713" s="170">
        <f t="shared" si="428"/>
        <v>0</v>
      </c>
      <c r="AR713" s="170">
        <f t="shared" si="433"/>
        <v>0</v>
      </c>
      <c r="AS713" s="7"/>
      <c r="AT713" s="4">
        <f t="shared" si="429"/>
        <v>1.0558311644223153</v>
      </c>
      <c r="AU713" s="4"/>
      <c r="AV713" s="5">
        <f t="shared" si="430"/>
        <v>0</v>
      </c>
      <c r="AW713" s="11">
        <f t="shared" si="432"/>
        <v>0</v>
      </c>
    </row>
    <row r="714" spans="5:49" x14ac:dyDescent="0.25">
      <c r="E714" s="3">
        <v>92.16</v>
      </c>
      <c r="F714" s="3">
        <v>88.08</v>
      </c>
      <c r="G714" s="13">
        <f t="shared" ref="G714:G777" si="434">(E714/E715)-1</f>
        <v>2.593788266726027E-2</v>
      </c>
      <c r="H714" s="13">
        <f t="shared" ref="H714:H777" si="435">(F714/F715)-1</f>
        <v>3.0295941045736408E-2</v>
      </c>
      <c r="I714" s="4">
        <f t="shared" ref="I714:I777" si="436">E714/F714</f>
        <v>1.0463215258855585</v>
      </c>
      <c r="J714" s="5">
        <f t="shared" ref="J714:J777" si="437">RANK(I714,$I$10:$I$867,0)</f>
        <v>532</v>
      </c>
      <c r="K714" s="4">
        <f t="shared" ref="K714:K777" si="438">$C$10</f>
        <v>1.0103997400064997</v>
      </c>
      <c r="L714" s="4">
        <f t="shared" ref="L714:L777" si="439">$C$11</f>
        <v>1.0131865736704446</v>
      </c>
      <c r="M714" s="4">
        <f t="shared" ref="M714:M777" si="440">$C$12</f>
        <v>1.0144658753709199</v>
      </c>
      <c r="N714" s="4">
        <f t="shared" ref="N714:N777" si="441">$C$13</f>
        <v>1.0828940432261467</v>
      </c>
      <c r="O714" s="4">
        <f t="shared" ref="O714:O777" si="442">$C$14</f>
        <v>1.0841512890982856</v>
      </c>
      <c r="P714" s="4">
        <f t="shared" ref="P714:P777" si="443">$C$15</f>
        <v>1.0857984017944764</v>
      </c>
      <c r="Q714" s="4">
        <f t="shared" ref="Q714:Q777" si="444">$J$5</f>
        <v>1.0501364138587117</v>
      </c>
      <c r="R714" s="5">
        <f t="shared" si="407"/>
        <v>0</v>
      </c>
      <c r="S714" s="3" t="str">
        <f t="shared" si="408"/>
        <v/>
      </c>
      <c r="T714" s="3" t="str">
        <f t="shared" si="409"/>
        <v/>
      </c>
      <c r="U714" s="5">
        <f t="shared" si="410"/>
        <v>1</v>
      </c>
      <c r="V714" s="3">
        <f t="shared" si="411"/>
        <v>92.16</v>
      </c>
      <c r="W714" s="3">
        <f t="shared" si="412"/>
        <v>88.08</v>
      </c>
      <c r="X714" s="5">
        <f t="shared" ref="X714:X777" si="445">IF(AND(I715 &gt; N714, I714 &lt;=N714), 1, IF(AND(I715 &lt;= N714, I714 &gt; N714), 1, 0))</f>
        <v>0</v>
      </c>
      <c r="Y714" s="3" t="str">
        <f t="shared" si="413"/>
        <v/>
      </c>
      <c r="Z714" s="3" t="str">
        <f t="shared" si="414"/>
        <v/>
      </c>
      <c r="AA714" s="5" t="str">
        <f t="shared" ref="AA714:AA777" si="446">IF(I714&gt;N714, "SELL BRENT, BUY WTI", IF(I714&lt;M714, "BUY BRENT, SELL WTI", "No action"))</f>
        <v>No action</v>
      </c>
      <c r="AB714" s="5" t="str">
        <f t="shared" si="431"/>
        <v xml:space="preserve"> </v>
      </c>
      <c r="AC714" s="5">
        <f t="shared" si="415"/>
        <v>0</v>
      </c>
      <c r="AD714" s="3" t="str">
        <f t="shared" si="416"/>
        <v/>
      </c>
      <c r="AE714" s="3" t="str">
        <f t="shared" si="417"/>
        <v/>
      </c>
      <c r="AF714" s="11">
        <f t="shared" si="418"/>
        <v>0</v>
      </c>
      <c r="AG714" s="3" t="str">
        <f t="shared" si="419"/>
        <v/>
      </c>
      <c r="AH714" s="3" t="str">
        <f t="shared" si="420"/>
        <v/>
      </c>
      <c r="AI714" s="11">
        <f t="shared" si="421"/>
        <v>0</v>
      </c>
      <c r="AJ714" s="11" t="str">
        <f t="shared" si="422"/>
        <v/>
      </c>
      <c r="AK714" s="11" t="str">
        <f t="shared" si="423"/>
        <v/>
      </c>
      <c r="AL714" s="11">
        <f t="shared" si="424"/>
        <v>0</v>
      </c>
      <c r="AM714" s="11" t="str">
        <f t="shared" si="425"/>
        <v/>
      </c>
      <c r="AN714" s="11" t="str">
        <f t="shared" si="426"/>
        <v/>
      </c>
      <c r="AO714" s="4">
        <f t="shared" si="427"/>
        <v>1.035858310626703</v>
      </c>
      <c r="AP714" s="169"/>
      <c r="AQ714" s="170">
        <f t="shared" si="428"/>
        <v>0</v>
      </c>
      <c r="AR714" s="170">
        <f t="shared" si="433"/>
        <v>0</v>
      </c>
      <c r="AS714" s="7"/>
      <c r="AT714" s="4">
        <f t="shared" si="429"/>
        <v>1.056784741144414</v>
      </c>
      <c r="AU714" s="4"/>
      <c r="AV714" s="5">
        <f t="shared" si="430"/>
        <v>0</v>
      </c>
      <c r="AW714" s="11">
        <f t="shared" si="432"/>
        <v>0</v>
      </c>
    </row>
    <row r="715" spans="5:49" x14ac:dyDescent="0.25">
      <c r="E715" s="3">
        <v>89.83</v>
      </c>
      <c r="F715" s="3">
        <v>85.49</v>
      </c>
      <c r="G715" s="13">
        <f t="shared" si="434"/>
        <v>1.9984103553991162E-2</v>
      </c>
      <c r="H715" s="13">
        <f t="shared" si="435"/>
        <v>2.0898017673752101E-2</v>
      </c>
      <c r="I715" s="4">
        <f t="shared" si="436"/>
        <v>1.0507661714820447</v>
      </c>
      <c r="J715" s="5">
        <f t="shared" si="437"/>
        <v>442</v>
      </c>
      <c r="K715" s="4">
        <f t="shared" si="438"/>
        <v>1.0103997400064997</v>
      </c>
      <c r="L715" s="4">
        <f t="shared" si="439"/>
        <v>1.0131865736704446</v>
      </c>
      <c r="M715" s="4">
        <f t="shared" si="440"/>
        <v>1.0144658753709199</v>
      </c>
      <c r="N715" s="4">
        <f t="shared" si="441"/>
        <v>1.0828940432261467</v>
      </c>
      <c r="O715" s="4">
        <f t="shared" si="442"/>
        <v>1.0841512890982856</v>
      </c>
      <c r="P715" s="4">
        <f t="shared" si="443"/>
        <v>1.0857984017944764</v>
      </c>
      <c r="Q715" s="4">
        <f t="shared" si="444"/>
        <v>1.0501364138587117</v>
      </c>
      <c r="R715" s="5">
        <f t="shared" ref="R715:R778" si="447">IF(AND(I716 &lt; M715, I715 &gt;=M715), 1, IF(AND(I716 &gt;= M715, I715 &lt; M715), 1, 0))</f>
        <v>0</v>
      </c>
      <c r="S715" s="3" t="str">
        <f t="shared" ref="S715:S778" si="448">IF(R715=1,E715,"")</f>
        <v/>
      </c>
      <c r="T715" s="3" t="str">
        <f t="shared" ref="T715:T778" si="449">IF(R715=1,F715,"")</f>
        <v/>
      </c>
      <c r="U715" s="5">
        <f t="shared" ref="U715:U778" si="450">IF(AND(I716 &lt; Q715, I715 &gt;=Q715), 1, IF(AND(I716 &gt;= Q715, I715 &lt; Q715), 1, 0))</f>
        <v>0</v>
      </c>
      <c r="V715" s="3" t="str">
        <f t="shared" ref="V715:V778" si="451">IF(AND(U715=1,S715&gt;0.01),E715,"")</f>
        <v/>
      </c>
      <c r="W715" s="3" t="str">
        <f t="shared" ref="W715:W778" si="452">IF(AND(U715=1,T715&gt;0.01),F715,"")</f>
        <v/>
      </c>
      <c r="X715" s="5">
        <f t="shared" si="445"/>
        <v>0</v>
      </c>
      <c r="Y715" s="3" t="str">
        <f t="shared" ref="Y715:Y778" si="453">IF(X715=1,E715,"")</f>
        <v/>
      </c>
      <c r="Z715" s="3" t="str">
        <f t="shared" ref="Z715:Z778" si="454">IF(X715=1,F715,"")</f>
        <v/>
      </c>
      <c r="AA715" s="5" t="str">
        <f t="shared" si="446"/>
        <v>No action</v>
      </c>
      <c r="AB715" s="5" t="str">
        <f t="shared" si="431"/>
        <v xml:space="preserve"> </v>
      </c>
      <c r="AC715" s="5">
        <f t="shared" ref="AC715:AC778" si="455">IF(AND(I716 &lt; L715, I715 &gt;=L715), 1, IF(AND(I716 &gt;= L715, I715 &lt; L715), 1, 0))</f>
        <v>0</v>
      </c>
      <c r="AD715" s="3" t="str">
        <f t="shared" ref="AD715:AD778" si="456">IF(AC715=1,E715,"")</f>
        <v/>
      </c>
      <c r="AE715" s="3" t="str">
        <f t="shared" ref="AE715:AE778" si="457">IF(AC715=1,F715,"")</f>
        <v/>
      </c>
      <c r="AF715" s="11">
        <f t="shared" ref="AF715:AF778" si="458">IF(AND(I716 &lt; O715, I715 &gt;=O715), 1, IF(AND(I716 &gt;= O715, I715 &lt; O715), 1, 0))</f>
        <v>0</v>
      </c>
      <c r="AG715" s="3" t="str">
        <f t="shared" ref="AG715:AG778" si="459">IF(AF715=1,E715,"")</f>
        <v/>
      </c>
      <c r="AH715" s="3" t="str">
        <f t="shared" ref="AH715:AH778" si="460">IF(AF715=1,F715,"")</f>
        <v/>
      </c>
      <c r="AI715" s="11">
        <f t="shared" ref="AI715:AI778" si="461">IF(AND(I716 &lt; K715, I715 &gt;=K715), 1, IF(AND(I716 &gt;= K715, I715 &lt; K715), 1, 0))</f>
        <v>0</v>
      </c>
      <c r="AJ715" s="11" t="str">
        <f t="shared" ref="AJ715:AJ778" si="462">IF(AI715=1,E715,"")</f>
        <v/>
      </c>
      <c r="AK715" s="11" t="str">
        <f t="shared" ref="AK715:AK778" si="463">IF(AI715=1,F715,"")</f>
        <v/>
      </c>
      <c r="AL715" s="11">
        <f t="shared" ref="AL715:AL778" si="464">IF(AND(I716 &lt; P715, I715 &gt;=P715), 1, IF(AND(I716 &gt;= P715, I715 &lt; P715), 1, 0))</f>
        <v>0</v>
      </c>
      <c r="AM715" s="11" t="str">
        <f t="shared" ref="AM715:AM778" si="465">IF(AL715=1,E715,"")</f>
        <v/>
      </c>
      <c r="AN715" s="11" t="str">
        <f t="shared" ref="AN715:AN778" si="466">IF(AL715=1,F715,"")</f>
        <v/>
      </c>
      <c r="AO715" s="4">
        <f t="shared" ref="AO715:AO778" si="467">(1-0.01)*I715</f>
        <v>1.0402585097672241</v>
      </c>
      <c r="AP715" s="169"/>
      <c r="AQ715" s="170">
        <f t="shared" ref="AQ715:AQ778" si="468">R715</f>
        <v>0</v>
      </c>
      <c r="AR715" s="170">
        <f t="shared" si="433"/>
        <v>0</v>
      </c>
      <c r="AS715" s="7"/>
      <c r="AT715" s="4">
        <f t="shared" ref="AT715:AT778" si="469">(1+0.01)*I715</f>
        <v>1.0612738331968652</v>
      </c>
      <c r="AU715" s="4"/>
      <c r="AV715" s="5">
        <f t="shared" ref="AV715:AV778" si="470">X715</f>
        <v>0</v>
      </c>
      <c r="AW715" s="11">
        <f t="shared" si="432"/>
        <v>0</v>
      </c>
    </row>
    <row r="716" spans="5:49" x14ac:dyDescent="0.25">
      <c r="E716" s="3">
        <v>88.07</v>
      </c>
      <c r="F716" s="3">
        <v>83.74</v>
      </c>
      <c r="G716" s="13">
        <f t="shared" si="434"/>
        <v>-1.1781867145422065E-2</v>
      </c>
      <c r="H716" s="13">
        <f t="shared" si="435"/>
        <v>-1.9323105750087888E-2</v>
      </c>
      <c r="I716" s="4">
        <f t="shared" si="436"/>
        <v>1.0517076665870551</v>
      </c>
      <c r="J716" s="5">
        <f t="shared" si="437"/>
        <v>423</v>
      </c>
      <c r="K716" s="4">
        <f t="shared" si="438"/>
        <v>1.0103997400064997</v>
      </c>
      <c r="L716" s="4">
        <f t="shared" si="439"/>
        <v>1.0131865736704446</v>
      </c>
      <c r="M716" s="4">
        <f t="shared" si="440"/>
        <v>1.0144658753709199</v>
      </c>
      <c r="N716" s="4">
        <f t="shared" si="441"/>
        <v>1.0828940432261467</v>
      </c>
      <c r="O716" s="4">
        <f t="shared" si="442"/>
        <v>1.0841512890982856</v>
      </c>
      <c r="P716" s="4">
        <f t="shared" si="443"/>
        <v>1.0857984017944764</v>
      </c>
      <c r="Q716" s="4">
        <f t="shared" si="444"/>
        <v>1.0501364138587117</v>
      </c>
      <c r="R716" s="5">
        <f t="shared" si="447"/>
        <v>0</v>
      </c>
      <c r="S716" s="3" t="str">
        <f t="shared" si="448"/>
        <v/>
      </c>
      <c r="T716" s="3" t="str">
        <f t="shared" si="449"/>
        <v/>
      </c>
      <c r="U716" s="5">
        <f t="shared" si="450"/>
        <v>1</v>
      </c>
      <c r="V716" s="3">
        <f t="shared" si="451"/>
        <v>88.07</v>
      </c>
      <c r="W716" s="3">
        <f t="shared" si="452"/>
        <v>83.74</v>
      </c>
      <c r="X716" s="5">
        <f t="shared" si="445"/>
        <v>0</v>
      </c>
      <c r="Y716" s="3" t="str">
        <f t="shared" si="453"/>
        <v/>
      </c>
      <c r="Z716" s="3" t="str">
        <f t="shared" si="454"/>
        <v/>
      </c>
      <c r="AA716" s="5" t="str">
        <f t="shared" si="446"/>
        <v>No action</v>
      </c>
      <c r="AB716" s="5" t="str">
        <f t="shared" ref="AB716:AB779" si="471">IF(AA716 = AA715," ", AA716)</f>
        <v xml:space="preserve"> </v>
      </c>
      <c r="AC716" s="5">
        <f t="shared" si="455"/>
        <v>0</v>
      </c>
      <c r="AD716" s="3" t="str">
        <f t="shared" si="456"/>
        <v/>
      </c>
      <c r="AE716" s="3" t="str">
        <f t="shared" si="457"/>
        <v/>
      </c>
      <c r="AF716" s="11">
        <f t="shared" si="458"/>
        <v>0</v>
      </c>
      <c r="AG716" s="3" t="str">
        <f t="shared" si="459"/>
        <v/>
      </c>
      <c r="AH716" s="3" t="str">
        <f t="shared" si="460"/>
        <v/>
      </c>
      <c r="AI716" s="11">
        <f t="shared" si="461"/>
        <v>0</v>
      </c>
      <c r="AJ716" s="11" t="str">
        <f t="shared" si="462"/>
        <v/>
      </c>
      <c r="AK716" s="11" t="str">
        <f t="shared" si="463"/>
        <v/>
      </c>
      <c r="AL716" s="11">
        <f t="shared" si="464"/>
        <v>0</v>
      </c>
      <c r="AM716" s="11" t="str">
        <f t="shared" si="465"/>
        <v/>
      </c>
      <c r="AN716" s="11" t="str">
        <f t="shared" si="466"/>
        <v/>
      </c>
      <c r="AO716" s="4">
        <f t="shared" si="467"/>
        <v>1.0411905899211844</v>
      </c>
      <c r="AP716" s="169"/>
      <c r="AQ716" s="170">
        <f t="shared" si="468"/>
        <v>0</v>
      </c>
      <c r="AR716" s="170">
        <f t="shared" si="433"/>
        <v>0</v>
      </c>
      <c r="AS716" s="7"/>
      <c r="AT716" s="4">
        <f t="shared" si="469"/>
        <v>1.0622247432529257</v>
      </c>
      <c r="AU716" s="4"/>
      <c r="AV716" s="5">
        <f t="shared" si="470"/>
        <v>0</v>
      </c>
      <c r="AW716" s="11">
        <f t="shared" si="432"/>
        <v>0</v>
      </c>
    </row>
    <row r="717" spans="5:49" x14ac:dyDescent="0.25">
      <c r="E717" s="3">
        <v>89.12</v>
      </c>
      <c r="F717" s="3">
        <v>85.39</v>
      </c>
      <c r="G717" s="13">
        <f t="shared" si="434"/>
        <v>2.37794371051121E-2</v>
      </c>
      <c r="H717" s="13">
        <f t="shared" si="435"/>
        <v>2.6198774185794971E-2</v>
      </c>
      <c r="I717" s="4">
        <f t="shared" si="436"/>
        <v>1.0436819299683804</v>
      </c>
      <c r="J717" s="5">
        <f t="shared" si="437"/>
        <v>580</v>
      </c>
      <c r="K717" s="4">
        <f t="shared" si="438"/>
        <v>1.0103997400064997</v>
      </c>
      <c r="L717" s="4">
        <f t="shared" si="439"/>
        <v>1.0131865736704446</v>
      </c>
      <c r="M717" s="4">
        <f t="shared" si="440"/>
        <v>1.0144658753709199</v>
      </c>
      <c r="N717" s="4">
        <f t="shared" si="441"/>
        <v>1.0828940432261467</v>
      </c>
      <c r="O717" s="4">
        <f t="shared" si="442"/>
        <v>1.0841512890982856</v>
      </c>
      <c r="P717" s="4">
        <f t="shared" si="443"/>
        <v>1.0857984017944764</v>
      </c>
      <c r="Q717" s="4">
        <f t="shared" si="444"/>
        <v>1.0501364138587117</v>
      </c>
      <c r="R717" s="5">
        <f t="shared" si="447"/>
        <v>0</v>
      </c>
      <c r="S717" s="3" t="str">
        <f t="shared" si="448"/>
        <v/>
      </c>
      <c r="T717" s="3" t="str">
        <f t="shared" si="449"/>
        <v/>
      </c>
      <c r="U717" s="5">
        <f t="shared" si="450"/>
        <v>0</v>
      </c>
      <c r="V717" s="3" t="str">
        <f t="shared" si="451"/>
        <v/>
      </c>
      <c r="W717" s="3" t="str">
        <f t="shared" si="452"/>
        <v/>
      </c>
      <c r="X717" s="5">
        <f t="shared" si="445"/>
        <v>0</v>
      </c>
      <c r="Y717" s="3" t="str">
        <f t="shared" si="453"/>
        <v/>
      </c>
      <c r="Z717" s="3" t="str">
        <f t="shared" si="454"/>
        <v/>
      </c>
      <c r="AA717" s="5" t="str">
        <f t="shared" si="446"/>
        <v>No action</v>
      </c>
      <c r="AB717" s="5" t="str">
        <f t="shared" si="471"/>
        <v xml:space="preserve"> </v>
      </c>
      <c r="AC717" s="5">
        <f t="shared" si="455"/>
        <v>0</v>
      </c>
      <c r="AD717" s="3" t="str">
        <f t="shared" si="456"/>
        <v/>
      </c>
      <c r="AE717" s="3" t="str">
        <f t="shared" si="457"/>
        <v/>
      </c>
      <c r="AF717" s="11">
        <f t="shared" si="458"/>
        <v>0</v>
      </c>
      <c r="AG717" s="3" t="str">
        <f t="shared" si="459"/>
        <v/>
      </c>
      <c r="AH717" s="3" t="str">
        <f t="shared" si="460"/>
        <v/>
      </c>
      <c r="AI717" s="11">
        <f t="shared" si="461"/>
        <v>0</v>
      </c>
      <c r="AJ717" s="11" t="str">
        <f t="shared" si="462"/>
        <v/>
      </c>
      <c r="AK717" s="11" t="str">
        <f t="shared" si="463"/>
        <v/>
      </c>
      <c r="AL717" s="11">
        <f t="shared" si="464"/>
        <v>0</v>
      </c>
      <c r="AM717" s="11" t="str">
        <f t="shared" si="465"/>
        <v/>
      </c>
      <c r="AN717" s="11" t="str">
        <f t="shared" si="466"/>
        <v/>
      </c>
      <c r="AO717" s="4">
        <f t="shared" si="467"/>
        <v>1.0332451106686966</v>
      </c>
      <c r="AP717" s="169"/>
      <c r="AQ717" s="170">
        <f t="shared" si="468"/>
        <v>0</v>
      </c>
      <c r="AR717" s="170">
        <f t="shared" si="433"/>
        <v>0</v>
      </c>
      <c r="AS717" s="7"/>
      <c r="AT717" s="4">
        <f t="shared" si="469"/>
        <v>1.0541187492680641</v>
      </c>
      <c r="AU717" s="4"/>
      <c r="AV717" s="5">
        <f t="shared" si="470"/>
        <v>0</v>
      </c>
      <c r="AW717" s="11">
        <f t="shared" si="432"/>
        <v>0</v>
      </c>
    </row>
    <row r="718" spans="5:49" x14ac:dyDescent="0.25">
      <c r="E718" s="3">
        <v>87.05</v>
      </c>
      <c r="F718" s="3">
        <v>83.21</v>
      </c>
      <c r="G718" s="13">
        <f t="shared" si="434"/>
        <v>-2.4103139013452957E-2</v>
      </c>
      <c r="H718" s="13">
        <f t="shared" si="435"/>
        <v>-2.7238718728080591E-2</v>
      </c>
      <c r="I718" s="4">
        <f t="shared" si="436"/>
        <v>1.0461482994832352</v>
      </c>
      <c r="J718" s="5">
        <f t="shared" si="437"/>
        <v>538</v>
      </c>
      <c r="K718" s="4">
        <f t="shared" si="438"/>
        <v>1.0103997400064997</v>
      </c>
      <c r="L718" s="4">
        <f t="shared" si="439"/>
        <v>1.0131865736704446</v>
      </c>
      <c r="M718" s="4">
        <f t="shared" si="440"/>
        <v>1.0144658753709199</v>
      </c>
      <c r="N718" s="4">
        <f t="shared" si="441"/>
        <v>1.0828940432261467</v>
      </c>
      <c r="O718" s="4">
        <f t="shared" si="442"/>
        <v>1.0841512890982856</v>
      </c>
      <c r="P718" s="4">
        <f t="shared" si="443"/>
        <v>1.0857984017944764</v>
      </c>
      <c r="Q718" s="4">
        <f t="shared" si="444"/>
        <v>1.0501364138587117</v>
      </c>
      <c r="R718" s="5">
        <f t="shared" si="447"/>
        <v>0</v>
      </c>
      <c r="S718" s="3" t="str">
        <f t="shared" si="448"/>
        <v/>
      </c>
      <c r="T718" s="3" t="str">
        <f t="shared" si="449"/>
        <v/>
      </c>
      <c r="U718" s="5">
        <f t="shared" si="450"/>
        <v>0</v>
      </c>
      <c r="V718" s="3" t="str">
        <f t="shared" si="451"/>
        <v/>
      </c>
      <c r="W718" s="3" t="str">
        <f t="shared" si="452"/>
        <v/>
      </c>
      <c r="X718" s="5">
        <f t="shared" si="445"/>
        <v>0</v>
      </c>
      <c r="Y718" s="3" t="str">
        <f t="shared" si="453"/>
        <v/>
      </c>
      <c r="Z718" s="3" t="str">
        <f t="shared" si="454"/>
        <v/>
      </c>
      <c r="AA718" s="5" t="str">
        <f t="shared" si="446"/>
        <v>No action</v>
      </c>
      <c r="AB718" s="5" t="str">
        <f t="shared" si="471"/>
        <v xml:space="preserve"> </v>
      </c>
      <c r="AC718" s="5">
        <f t="shared" si="455"/>
        <v>0</v>
      </c>
      <c r="AD718" s="3" t="str">
        <f t="shared" si="456"/>
        <v/>
      </c>
      <c r="AE718" s="3" t="str">
        <f t="shared" si="457"/>
        <v/>
      </c>
      <c r="AF718" s="11">
        <f t="shared" si="458"/>
        <v>0</v>
      </c>
      <c r="AG718" s="3" t="str">
        <f t="shared" si="459"/>
        <v/>
      </c>
      <c r="AH718" s="3" t="str">
        <f t="shared" si="460"/>
        <v/>
      </c>
      <c r="AI718" s="11">
        <f t="shared" si="461"/>
        <v>0</v>
      </c>
      <c r="AJ718" s="11" t="str">
        <f t="shared" si="462"/>
        <v/>
      </c>
      <c r="AK718" s="11" t="str">
        <f t="shared" si="463"/>
        <v/>
      </c>
      <c r="AL718" s="11">
        <f t="shared" si="464"/>
        <v>0</v>
      </c>
      <c r="AM718" s="11" t="str">
        <f t="shared" si="465"/>
        <v/>
      </c>
      <c r="AN718" s="11" t="str">
        <f t="shared" si="466"/>
        <v/>
      </c>
      <c r="AO718" s="4">
        <f t="shared" si="467"/>
        <v>1.0356868164884028</v>
      </c>
      <c r="AP718" s="169"/>
      <c r="AQ718" s="170">
        <f t="shared" si="468"/>
        <v>0</v>
      </c>
      <c r="AR718" s="170">
        <f t="shared" si="433"/>
        <v>0</v>
      </c>
      <c r="AS718" s="7"/>
      <c r="AT718" s="4">
        <f t="shared" si="469"/>
        <v>1.0566097824780676</v>
      </c>
      <c r="AU718" s="4"/>
      <c r="AV718" s="5">
        <f t="shared" si="470"/>
        <v>0</v>
      </c>
      <c r="AW718" s="11">
        <f t="shared" si="432"/>
        <v>0</v>
      </c>
    </row>
    <row r="719" spans="5:49" x14ac:dyDescent="0.25">
      <c r="E719" s="3">
        <v>89.2</v>
      </c>
      <c r="F719" s="3">
        <v>85.54</v>
      </c>
      <c r="G719" s="13">
        <f t="shared" si="434"/>
        <v>3.3005211349160568E-2</v>
      </c>
      <c r="H719" s="13">
        <f t="shared" si="435"/>
        <v>3.9241890414287495E-2</v>
      </c>
      <c r="I719" s="4">
        <f t="shared" si="436"/>
        <v>1.0427870002338087</v>
      </c>
      <c r="J719" s="5">
        <f t="shared" si="437"/>
        <v>595</v>
      </c>
      <c r="K719" s="4">
        <f t="shared" si="438"/>
        <v>1.0103997400064997</v>
      </c>
      <c r="L719" s="4">
        <f t="shared" si="439"/>
        <v>1.0131865736704446</v>
      </c>
      <c r="M719" s="4">
        <f t="shared" si="440"/>
        <v>1.0144658753709199</v>
      </c>
      <c r="N719" s="4">
        <f t="shared" si="441"/>
        <v>1.0828940432261467</v>
      </c>
      <c r="O719" s="4">
        <f t="shared" si="442"/>
        <v>1.0841512890982856</v>
      </c>
      <c r="P719" s="4">
        <f t="shared" si="443"/>
        <v>1.0857984017944764</v>
      </c>
      <c r="Q719" s="4">
        <f t="shared" si="444"/>
        <v>1.0501364138587117</v>
      </c>
      <c r="R719" s="5">
        <f t="shared" si="447"/>
        <v>0</v>
      </c>
      <c r="S719" s="3" t="str">
        <f t="shared" si="448"/>
        <v/>
      </c>
      <c r="T719" s="3" t="str">
        <f t="shared" si="449"/>
        <v/>
      </c>
      <c r="U719" s="5">
        <f t="shared" si="450"/>
        <v>0</v>
      </c>
      <c r="V719" s="3" t="str">
        <f t="shared" si="451"/>
        <v/>
      </c>
      <c r="W719" s="3" t="str">
        <f t="shared" si="452"/>
        <v/>
      </c>
      <c r="X719" s="5">
        <f t="shared" si="445"/>
        <v>0</v>
      </c>
      <c r="Y719" s="3" t="str">
        <f t="shared" si="453"/>
        <v/>
      </c>
      <c r="Z719" s="3" t="str">
        <f t="shared" si="454"/>
        <v/>
      </c>
      <c r="AA719" s="5" t="str">
        <f t="shared" si="446"/>
        <v>No action</v>
      </c>
      <c r="AB719" s="5" t="str">
        <f t="shared" si="471"/>
        <v xml:space="preserve"> </v>
      </c>
      <c r="AC719" s="5">
        <f t="shared" si="455"/>
        <v>0</v>
      </c>
      <c r="AD719" s="3" t="str">
        <f t="shared" si="456"/>
        <v/>
      </c>
      <c r="AE719" s="3" t="str">
        <f t="shared" si="457"/>
        <v/>
      </c>
      <c r="AF719" s="11">
        <f t="shared" si="458"/>
        <v>0</v>
      </c>
      <c r="AG719" s="3" t="str">
        <f t="shared" si="459"/>
        <v/>
      </c>
      <c r="AH719" s="3" t="str">
        <f t="shared" si="460"/>
        <v/>
      </c>
      <c r="AI719" s="11">
        <f t="shared" si="461"/>
        <v>0</v>
      </c>
      <c r="AJ719" s="11" t="str">
        <f t="shared" si="462"/>
        <v/>
      </c>
      <c r="AK719" s="11" t="str">
        <f t="shared" si="463"/>
        <v/>
      </c>
      <c r="AL719" s="11">
        <f t="shared" si="464"/>
        <v>0</v>
      </c>
      <c r="AM719" s="11" t="str">
        <f t="shared" si="465"/>
        <v/>
      </c>
      <c r="AN719" s="11" t="str">
        <f t="shared" si="466"/>
        <v/>
      </c>
      <c r="AO719" s="4">
        <f t="shared" si="467"/>
        <v>1.0323591302314705</v>
      </c>
      <c r="AP719" s="169"/>
      <c r="AQ719" s="170">
        <f t="shared" si="468"/>
        <v>0</v>
      </c>
      <c r="AR719" s="170">
        <f t="shared" si="433"/>
        <v>0</v>
      </c>
      <c r="AS719" s="7"/>
      <c r="AT719" s="4">
        <f t="shared" si="469"/>
        <v>1.0532148702361468</v>
      </c>
      <c r="AU719" s="4"/>
      <c r="AV719" s="5">
        <f t="shared" si="470"/>
        <v>0</v>
      </c>
      <c r="AW719" s="11">
        <f t="shared" si="432"/>
        <v>0</v>
      </c>
    </row>
    <row r="720" spans="5:49" x14ac:dyDescent="0.25">
      <c r="E720" s="3">
        <v>86.35</v>
      </c>
      <c r="F720" s="3">
        <v>82.31</v>
      </c>
      <c r="G720" s="13">
        <f t="shared" si="434"/>
        <v>1.5643378028699084E-2</v>
      </c>
      <c r="H720" s="13">
        <f t="shared" si="435"/>
        <v>1.5921994569242148E-2</v>
      </c>
      <c r="I720" s="4">
        <f t="shared" si="436"/>
        <v>1.0490827359980561</v>
      </c>
      <c r="J720" s="5">
        <f t="shared" si="437"/>
        <v>475</v>
      </c>
      <c r="K720" s="4">
        <f t="shared" si="438"/>
        <v>1.0103997400064997</v>
      </c>
      <c r="L720" s="4">
        <f t="shared" si="439"/>
        <v>1.0131865736704446</v>
      </c>
      <c r="M720" s="4">
        <f t="shared" si="440"/>
        <v>1.0144658753709199</v>
      </c>
      <c r="N720" s="4">
        <f t="shared" si="441"/>
        <v>1.0828940432261467</v>
      </c>
      <c r="O720" s="4">
        <f t="shared" si="442"/>
        <v>1.0841512890982856</v>
      </c>
      <c r="P720" s="4">
        <f t="shared" si="443"/>
        <v>1.0857984017944764</v>
      </c>
      <c r="Q720" s="4">
        <f t="shared" si="444"/>
        <v>1.0501364138587117</v>
      </c>
      <c r="R720" s="5">
        <f t="shared" si="447"/>
        <v>0</v>
      </c>
      <c r="S720" s="3" t="str">
        <f t="shared" si="448"/>
        <v/>
      </c>
      <c r="T720" s="3" t="str">
        <f t="shared" si="449"/>
        <v/>
      </c>
      <c r="U720" s="5">
        <f t="shared" si="450"/>
        <v>0</v>
      </c>
      <c r="V720" s="3" t="str">
        <f t="shared" si="451"/>
        <v/>
      </c>
      <c r="W720" s="3" t="str">
        <f t="shared" si="452"/>
        <v/>
      </c>
      <c r="X720" s="5">
        <f t="shared" si="445"/>
        <v>0</v>
      </c>
      <c r="Y720" s="3" t="str">
        <f t="shared" si="453"/>
        <v/>
      </c>
      <c r="Z720" s="3" t="str">
        <f t="shared" si="454"/>
        <v/>
      </c>
      <c r="AA720" s="5" t="str">
        <f t="shared" si="446"/>
        <v>No action</v>
      </c>
      <c r="AB720" s="5" t="str">
        <f t="shared" si="471"/>
        <v xml:space="preserve"> </v>
      </c>
      <c r="AC720" s="5">
        <f t="shared" si="455"/>
        <v>0</v>
      </c>
      <c r="AD720" s="3" t="str">
        <f t="shared" si="456"/>
        <v/>
      </c>
      <c r="AE720" s="3" t="str">
        <f t="shared" si="457"/>
        <v/>
      </c>
      <c r="AF720" s="11">
        <f t="shared" si="458"/>
        <v>0</v>
      </c>
      <c r="AG720" s="3" t="str">
        <f t="shared" si="459"/>
        <v/>
      </c>
      <c r="AH720" s="3" t="str">
        <f t="shared" si="460"/>
        <v/>
      </c>
      <c r="AI720" s="11">
        <f t="shared" si="461"/>
        <v>0</v>
      </c>
      <c r="AJ720" s="11" t="str">
        <f t="shared" si="462"/>
        <v/>
      </c>
      <c r="AK720" s="11" t="str">
        <f t="shared" si="463"/>
        <v/>
      </c>
      <c r="AL720" s="11">
        <f t="shared" si="464"/>
        <v>0</v>
      </c>
      <c r="AM720" s="11" t="str">
        <f t="shared" si="465"/>
        <v/>
      </c>
      <c r="AN720" s="11" t="str">
        <f t="shared" si="466"/>
        <v/>
      </c>
      <c r="AO720" s="4">
        <f t="shared" si="467"/>
        <v>1.0385919086380755</v>
      </c>
      <c r="AP720" s="169"/>
      <c r="AQ720" s="170">
        <f t="shared" si="468"/>
        <v>0</v>
      </c>
      <c r="AR720" s="170">
        <f t="shared" si="433"/>
        <v>0</v>
      </c>
      <c r="AS720" s="7"/>
      <c r="AT720" s="4">
        <f t="shared" si="469"/>
        <v>1.0595735633580368</v>
      </c>
      <c r="AU720" s="4"/>
      <c r="AV720" s="5">
        <f t="shared" si="470"/>
        <v>0</v>
      </c>
      <c r="AW720" s="11">
        <f t="shared" si="432"/>
        <v>0</v>
      </c>
    </row>
    <row r="721" spans="5:49" x14ac:dyDescent="0.25">
      <c r="E721" s="3">
        <v>85.02</v>
      </c>
      <c r="F721" s="3">
        <v>81.02</v>
      </c>
      <c r="G721" s="13">
        <f t="shared" si="434"/>
        <v>4.6082949308756671E-3</v>
      </c>
      <c r="H721" s="13">
        <f t="shared" si="435"/>
        <v>7.2103431128791584E-3</v>
      </c>
      <c r="I721" s="4">
        <f t="shared" si="436"/>
        <v>1.0493705257960997</v>
      </c>
      <c r="J721" s="5">
        <f t="shared" si="437"/>
        <v>469</v>
      </c>
      <c r="K721" s="4">
        <f t="shared" si="438"/>
        <v>1.0103997400064997</v>
      </c>
      <c r="L721" s="4">
        <f t="shared" si="439"/>
        <v>1.0131865736704446</v>
      </c>
      <c r="M721" s="4">
        <f t="shared" si="440"/>
        <v>1.0144658753709199</v>
      </c>
      <c r="N721" s="4">
        <f t="shared" si="441"/>
        <v>1.0828940432261467</v>
      </c>
      <c r="O721" s="4">
        <f t="shared" si="442"/>
        <v>1.0841512890982856</v>
      </c>
      <c r="P721" s="4">
        <f t="shared" si="443"/>
        <v>1.0857984017944764</v>
      </c>
      <c r="Q721" s="4">
        <f t="shared" si="444"/>
        <v>1.0501364138587117</v>
      </c>
      <c r="R721" s="5">
        <f t="shared" si="447"/>
        <v>0</v>
      </c>
      <c r="S721" s="3" t="str">
        <f t="shared" si="448"/>
        <v/>
      </c>
      <c r="T721" s="3" t="str">
        <f t="shared" si="449"/>
        <v/>
      </c>
      <c r="U721" s="5">
        <f t="shared" si="450"/>
        <v>1</v>
      </c>
      <c r="V721" s="3">
        <f t="shared" si="451"/>
        <v>85.02</v>
      </c>
      <c r="W721" s="3">
        <f t="shared" si="452"/>
        <v>81.02</v>
      </c>
      <c r="X721" s="5">
        <f t="shared" si="445"/>
        <v>0</v>
      </c>
      <c r="Y721" s="3" t="str">
        <f t="shared" si="453"/>
        <v/>
      </c>
      <c r="Z721" s="3" t="str">
        <f t="shared" si="454"/>
        <v/>
      </c>
      <c r="AA721" s="5" t="str">
        <f t="shared" si="446"/>
        <v>No action</v>
      </c>
      <c r="AB721" s="5" t="str">
        <f t="shared" si="471"/>
        <v xml:space="preserve"> </v>
      </c>
      <c r="AC721" s="5">
        <f t="shared" si="455"/>
        <v>0</v>
      </c>
      <c r="AD721" s="3" t="str">
        <f t="shared" si="456"/>
        <v/>
      </c>
      <c r="AE721" s="3" t="str">
        <f t="shared" si="457"/>
        <v/>
      </c>
      <c r="AF721" s="11">
        <f t="shared" si="458"/>
        <v>0</v>
      </c>
      <c r="AG721" s="3" t="str">
        <f t="shared" si="459"/>
        <v/>
      </c>
      <c r="AH721" s="3" t="str">
        <f t="shared" si="460"/>
        <v/>
      </c>
      <c r="AI721" s="11">
        <f t="shared" si="461"/>
        <v>0</v>
      </c>
      <c r="AJ721" s="11" t="str">
        <f t="shared" si="462"/>
        <v/>
      </c>
      <c r="AK721" s="11" t="str">
        <f t="shared" si="463"/>
        <v/>
      </c>
      <c r="AL721" s="11">
        <f t="shared" si="464"/>
        <v>0</v>
      </c>
      <c r="AM721" s="11" t="str">
        <f t="shared" si="465"/>
        <v/>
      </c>
      <c r="AN721" s="11" t="str">
        <f t="shared" si="466"/>
        <v/>
      </c>
      <c r="AO721" s="4">
        <f t="shared" si="467"/>
        <v>1.0388768205381387</v>
      </c>
      <c r="AP721" s="169"/>
      <c r="AQ721" s="170">
        <f t="shared" si="468"/>
        <v>0</v>
      </c>
      <c r="AR721" s="170">
        <f t="shared" si="433"/>
        <v>0</v>
      </c>
      <c r="AS721" s="7"/>
      <c r="AT721" s="4">
        <f t="shared" si="469"/>
        <v>1.0598642310540607</v>
      </c>
      <c r="AU721" s="4"/>
      <c r="AV721" s="5">
        <f t="shared" si="470"/>
        <v>0</v>
      </c>
      <c r="AW721" s="11">
        <f t="shared" si="432"/>
        <v>0</v>
      </c>
    </row>
    <row r="722" spans="5:49" x14ac:dyDescent="0.25">
      <c r="E722" s="3">
        <v>84.63</v>
      </c>
      <c r="F722" s="3">
        <v>80.44</v>
      </c>
      <c r="G722" s="13">
        <f t="shared" si="434"/>
        <v>-2.5561312607944697E-2</v>
      </c>
      <c r="H722" s="13">
        <f t="shared" si="435"/>
        <v>-2.4496725685180687E-2</v>
      </c>
      <c r="I722" s="4">
        <f t="shared" si="436"/>
        <v>1.0520885131775235</v>
      </c>
      <c r="J722" s="5">
        <f t="shared" si="437"/>
        <v>417</v>
      </c>
      <c r="K722" s="4">
        <f t="shared" si="438"/>
        <v>1.0103997400064997</v>
      </c>
      <c r="L722" s="4">
        <f t="shared" si="439"/>
        <v>1.0131865736704446</v>
      </c>
      <c r="M722" s="4">
        <f t="shared" si="440"/>
        <v>1.0144658753709199</v>
      </c>
      <c r="N722" s="4">
        <f t="shared" si="441"/>
        <v>1.0828940432261467</v>
      </c>
      <c r="O722" s="4">
        <f t="shared" si="442"/>
        <v>1.0841512890982856</v>
      </c>
      <c r="P722" s="4">
        <f t="shared" si="443"/>
        <v>1.0857984017944764</v>
      </c>
      <c r="Q722" s="4">
        <f t="shared" si="444"/>
        <v>1.0501364138587117</v>
      </c>
      <c r="R722" s="5">
        <f t="shared" si="447"/>
        <v>0</v>
      </c>
      <c r="S722" s="3" t="str">
        <f t="shared" si="448"/>
        <v/>
      </c>
      <c r="T722" s="3" t="str">
        <f t="shared" si="449"/>
        <v/>
      </c>
      <c r="U722" s="5">
        <f t="shared" si="450"/>
        <v>0</v>
      </c>
      <c r="V722" s="3" t="str">
        <f t="shared" si="451"/>
        <v/>
      </c>
      <c r="W722" s="3" t="str">
        <f t="shared" si="452"/>
        <v/>
      </c>
      <c r="X722" s="5">
        <f t="shared" si="445"/>
        <v>0</v>
      </c>
      <c r="Y722" s="3" t="str">
        <f t="shared" si="453"/>
        <v/>
      </c>
      <c r="Z722" s="3" t="str">
        <f t="shared" si="454"/>
        <v/>
      </c>
      <c r="AA722" s="5" t="str">
        <f t="shared" si="446"/>
        <v>No action</v>
      </c>
      <c r="AB722" s="5" t="str">
        <f t="shared" si="471"/>
        <v xml:space="preserve"> </v>
      </c>
      <c r="AC722" s="5">
        <f t="shared" si="455"/>
        <v>0</v>
      </c>
      <c r="AD722" s="3" t="str">
        <f t="shared" si="456"/>
        <v/>
      </c>
      <c r="AE722" s="3" t="str">
        <f t="shared" si="457"/>
        <v/>
      </c>
      <c r="AF722" s="11">
        <f t="shared" si="458"/>
        <v>0</v>
      </c>
      <c r="AG722" s="3" t="str">
        <f t="shared" si="459"/>
        <v/>
      </c>
      <c r="AH722" s="3" t="str">
        <f t="shared" si="460"/>
        <v/>
      </c>
      <c r="AI722" s="11">
        <f t="shared" si="461"/>
        <v>0</v>
      </c>
      <c r="AJ722" s="11" t="str">
        <f t="shared" si="462"/>
        <v/>
      </c>
      <c r="AK722" s="11" t="str">
        <f t="shared" si="463"/>
        <v/>
      </c>
      <c r="AL722" s="11">
        <f t="shared" si="464"/>
        <v>0</v>
      </c>
      <c r="AM722" s="11" t="str">
        <f t="shared" si="465"/>
        <v/>
      </c>
      <c r="AN722" s="11" t="str">
        <f t="shared" si="466"/>
        <v/>
      </c>
      <c r="AO722" s="4">
        <f t="shared" si="467"/>
        <v>1.0415676280457482</v>
      </c>
      <c r="AP722" s="169"/>
      <c r="AQ722" s="170">
        <f t="shared" si="468"/>
        <v>0</v>
      </c>
      <c r="AR722" s="170">
        <f t="shared" si="433"/>
        <v>0</v>
      </c>
      <c r="AS722" s="7"/>
      <c r="AT722" s="4">
        <f t="shared" si="469"/>
        <v>1.0626093983092988</v>
      </c>
      <c r="AU722" s="4"/>
      <c r="AV722" s="5">
        <f t="shared" si="470"/>
        <v>0</v>
      </c>
      <c r="AW722" s="11">
        <f t="shared" si="432"/>
        <v>0</v>
      </c>
    </row>
    <row r="723" spans="5:49" x14ac:dyDescent="0.25">
      <c r="E723" s="3">
        <v>86.85</v>
      </c>
      <c r="F723" s="3">
        <v>82.46</v>
      </c>
      <c r="G723" s="13">
        <f t="shared" si="434"/>
        <v>2.3088703027447144E-2</v>
      </c>
      <c r="H723" s="13">
        <f t="shared" si="435"/>
        <v>2.4220593715066352E-2</v>
      </c>
      <c r="I723" s="4">
        <f t="shared" si="436"/>
        <v>1.0532379335435362</v>
      </c>
      <c r="J723" s="5">
        <f t="shared" si="437"/>
        <v>393</v>
      </c>
      <c r="K723" s="4">
        <f t="shared" si="438"/>
        <v>1.0103997400064997</v>
      </c>
      <c r="L723" s="4">
        <f t="shared" si="439"/>
        <v>1.0131865736704446</v>
      </c>
      <c r="M723" s="4">
        <f t="shared" si="440"/>
        <v>1.0144658753709199</v>
      </c>
      <c r="N723" s="4">
        <f t="shared" si="441"/>
        <v>1.0828940432261467</v>
      </c>
      <c r="O723" s="4">
        <f t="shared" si="442"/>
        <v>1.0841512890982856</v>
      </c>
      <c r="P723" s="4">
        <f t="shared" si="443"/>
        <v>1.0857984017944764</v>
      </c>
      <c r="Q723" s="4">
        <f t="shared" si="444"/>
        <v>1.0501364138587117</v>
      </c>
      <c r="R723" s="5">
        <f t="shared" si="447"/>
        <v>0</v>
      </c>
      <c r="S723" s="3" t="str">
        <f t="shared" si="448"/>
        <v/>
      </c>
      <c r="T723" s="3" t="str">
        <f t="shared" si="449"/>
        <v/>
      </c>
      <c r="U723" s="5">
        <f t="shared" si="450"/>
        <v>0</v>
      </c>
      <c r="V723" s="3" t="str">
        <f t="shared" si="451"/>
        <v/>
      </c>
      <c r="W723" s="3" t="str">
        <f t="shared" si="452"/>
        <v/>
      </c>
      <c r="X723" s="5">
        <f t="shared" si="445"/>
        <v>0</v>
      </c>
      <c r="Y723" s="3" t="str">
        <f t="shared" si="453"/>
        <v/>
      </c>
      <c r="Z723" s="3" t="str">
        <f t="shared" si="454"/>
        <v/>
      </c>
      <c r="AA723" s="5" t="str">
        <f t="shared" si="446"/>
        <v>No action</v>
      </c>
      <c r="AB723" s="5" t="str">
        <f t="shared" si="471"/>
        <v xml:space="preserve"> </v>
      </c>
      <c r="AC723" s="5">
        <f t="shared" si="455"/>
        <v>0</v>
      </c>
      <c r="AD723" s="3" t="str">
        <f t="shared" si="456"/>
        <v/>
      </c>
      <c r="AE723" s="3" t="str">
        <f t="shared" si="457"/>
        <v/>
      </c>
      <c r="AF723" s="11">
        <f t="shared" si="458"/>
        <v>0</v>
      </c>
      <c r="AG723" s="3" t="str">
        <f t="shared" si="459"/>
        <v/>
      </c>
      <c r="AH723" s="3" t="str">
        <f t="shared" si="460"/>
        <v/>
      </c>
      <c r="AI723" s="11">
        <f t="shared" si="461"/>
        <v>0</v>
      </c>
      <c r="AJ723" s="11" t="str">
        <f t="shared" si="462"/>
        <v/>
      </c>
      <c r="AK723" s="11" t="str">
        <f t="shared" si="463"/>
        <v/>
      </c>
      <c r="AL723" s="11">
        <f t="shared" si="464"/>
        <v>0</v>
      </c>
      <c r="AM723" s="11" t="str">
        <f t="shared" si="465"/>
        <v/>
      </c>
      <c r="AN723" s="11" t="str">
        <f t="shared" si="466"/>
        <v/>
      </c>
      <c r="AO723" s="4">
        <f t="shared" si="467"/>
        <v>1.042705554208101</v>
      </c>
      <c r="AP723" s="169"/>
      <c r="AQ723" s="170">
        <f t="shared" si="468"/>
        <v>0</v>
      </c>
      <c r="AR723" s="170">
        <f t="shared" si="433"/>
        <v>0</v>
      </c>
      <c r="AS723" s="7"/>
      <c r="AT723" s="4">
        <f t="shared" si="469"/>
        <v>1.0637703128789715</v>
      </c>
      <c r="AU723" s="4"/>
      <c r="AV723" s="5">
        <f t="shared" si="470"/>
        <v>0</v>
      </c>
      <c r="AW723" s="11">
        <f t="shared" si="432"/>
        <v>0</v>
      </c>
    </row>
    <row r="724" spans="5:49" x14ac:dyDescent="0.25">
      <c r="E724" s="3">
        <v>84.89</v>
      </c>
      <c r="F724" s="3">
        <v>80.510000000000005</v>
      </c>
      <c r="G724" s="13">
        <f t="shared" si="434"/>
        <v>-3.4045550598732488E-3</v>
      </c>
      <c r="H724" s="13">
        <f t="shared" si="435"/>
        <v>-3.8356842365749877E-3</v>
      </c>
      <c r="I724" s="4">
        <f t="shared" si="436"/>
        <v>1.0544031797292261</v>
      </c>
      <c r="J724" s="5">
        <f t="shared" si="437"/>
        <v>371</v>
      </c>
      <c r="K724" s="4">
        <f t="shared" si="438"/>
        <v>1.0103997400064997</v>
      </c>
      <c r="L724" s="4">
        <f t="shared" si="439"/>
        <v>1.0131865736704446</v>
      </c>
      <c r="M724" s="4">
        <f t="shared" si="440"/>
        <v>1.0144658753709199</v>
      </c>
      <c r="N724" s="4">
        <f t="shared" si="441"/>
        <v>1.0828940432261467</v>
      </c>
      <c r="O724" s="4">
        <f t="shared" si="442"/>
        <v>1.0841512890982856</v>
      </c>
      <c r="P724" s="4">
        <f t="shared" si="443"/>
        <v>1.0857984017944764</v>
      </c>
      <c r="Q724" s="4">
        <f t="shared" si="444"/>
        <v>1.0501364138587117</v>
      </c>
      <c r="R724" s="5">
        <f t="shared" si="447"/>
        <v>0</v>
      </c>
      <c r="S724" s="3" t="str">
        <f t="shared" si="448"/>
        <v/>
      </c>
      <c r="T724" s="3" t="str">
        <f t="shared" si="449"/>
        <v/>
      </c>
      <c r="U724" s="5">
        <f t="shared" si="450"/>
        <v>0</v>
      </c>
      <c r="V724" s="3" t="str">
        <f t="shared" si="451"/>
        <v/>
      </c>
      <c r="W724" s="3" t="str">
        <f t="shared" si="452"/>
        <v/>
      </c>
      <c r="X724" s="5">
        <f t="shared" si="445"/>
        <v>0</v>
      </c>
      <c r="Y724" s="3" t="str">
        <f t="shared" si="453"/>
        <v/>
      </c>
      <c r="Z724" s="3" t="str">
        <f t="shared" si="454"/>
        <v/>
      </c>
      <c r="AA724" s="5" t="str">
        <f t="shared" si="446"/>
        <v>No action</v>
      </c>
      <c r="AB724" s="5" t="str">
        <f t="shared" si="471"/>
        <v xml:space="preserve"> </v>
      </c>
      <c r="AC724" s="5">
        <f t="shared" si="455"/>
        <v>0</v>
      </c>
      <c r="AD724" s="3" t="str">
        <f t="shared" si="456"/>
        <v/>
      </c>
      <c r="AE724" s="3" t="str">
        <f t="shared" si="457"/>
        <v/>
      </c>
      <c r="AF724" s="11">
        <f t="shared" si="458"/>
        <v>0</v>
      </c>
      <c r="AG724" s="3" t="str">
        <f t="shared" si="459"/>
        <v/>
      </c>
      <c r="AH724" s="3" t="str">
        <f t="shared" si="460"/>
        <v/>
      </c>
      <c r="AI724" s="11">
        <f t="shared" si="461"/>
        <v>0</v>
      </c>
      <c r="AJ724" s="11" t="str">
        <f t="shared" si="462"/>
        <v/>
      </c>
      <c r="AK724" s="11" t="str">
        <f t="shared" si="463"/>
        <v/>
      </c>
      <c r="AL724" s="11">
        <f t="shared" si="464"/>
        <v>0</v>
      </c>
      <c r="AM724" s="11" t="str">
        <f t="shared" si="465"/>
        <v/>
      </c>
      <c r="AN724" s="11" t="str">
        <f t="shared" si="466"/>
        <v/>
      </c>
      <c r="AO724" s="4">
        <f t="shared" si="467"/>
        <v>1.0438591479319339</v>
      </c>
      <c r="AP724" s="169"/>
      <c r="AQ724" s="170">
        <f t="shared" si="468"/>
        <v>0</v>
      </c>
      <c r="AR724" s="170">
        <f t="shared" si="433"/>
        <v>0</v>
      </c>
      <c r="AS724" s="7"/>
      <c r="AT724" s="4">
        <f t="shared" si="469"/>
        <v>1.0649472115265184</v>
      </c>
      <c r="AU724" s="4"/>
      <c r="AV724" s="5">
        <f t="shared" si="470"/>
        <v>0</v>
      </c>
      <c r="AW724" s="11">
        <f t="shared" si="432"/>
        <v>0</v>
      </c>
    </row>
    <row r="725" spans="5:49" x14ac:dyDescent="0.25">
      <c r="E725" s="3">
        <v>85.18</v>
      </c>
      <c r="F725" s="3">
        <v>80.819999999999993</v>
      </c>
      <c r="G725" s="13">
        <f t="shared" si="434"/>
        <v>4.3744639137360819E-2</v>
      </c>
      <c r="H725" s="13">
        <f t="shared" si="435"/>
        <v>4.4590926715781132E-2</v>
      </c>
      <c r="I725" s="4">
        <f t="shared" si="436"/>
        <v>1.0539470428111855</v>
      </c>
      <c r="J725" s="5">
        <f t="shared" si="437"/>
        <v>380</v>
      </c>
      <c r="K725" s="4">
        <f t="shared" si="438"/>
        <v>1.0103997400064997</v>
      </c>
      <c r="L725" s="4">
        <f t="shared" si="439"/>
        <v>1.0131865736704446</v>
      </c>
      <c r="M725" s="4">
        <f t="shared" si="440"/>
        <v>1.0144658753709199</v>
      </c>
      <c r="N725" s="4">
        <f t="shared" si="441"/>
        <v>1.0828940432261467</v>
      </c>
      <c r="O725" s="4">
        <f t="shared" si="442"/>
        <v>1.0841512890982856</v>
      </c>
      <c r="P725" s="4">
        <f t="shared" si="443"/>
        <v>1.0857984017944764</v>
      </c>
      <c r="Q725" s="4">
        <f t="shared" si="444"/>
        <v>1.0501364138587117</v>
      </c>
      <c r="R725" s="5">
        <f t="shared" si="447"/>
        <v>0</v>
      </c>
      <c r="S725" s="3" t="str">
        <f t="shared" si="448"/>
        <v/>
      </c>
      <c r="T725" s="3" t="str">
        <f t="shared" si="449"/>
        <v/>
      </c>
      <c r="U725" s="5">
        <f t="shared" si="450"/>
        <v>0</v>
      </c>
      <c r="V725" s="3" t="str">
        <f t="shared" si="451"/>
        <v/>
      </c>
      <c r="W725" s="3" t="str">
        <f t="shared" si="452"/>
        <v/>
      </c>
      <c r="X725" s="5">
        <f t="shared" si="445"/>
        <v>0</v>
      </c>
      <c r="Y725" s="3" t="str">
        <f t="shared" si="453"/>
        <v/>
      </c>
      <c r="Z725" s="3" t="str">
        <f t="shared" si="454"/>
        <v/>
      </c>
      <c r="AA725" s="5" t="str">
        <f t="shared" si="446"/>
        <v>No action</v>
      </c>
      <c r="AB725" s="5" t="str">
        <f t="shared" si="471"/>
        <v xml:space="preserve"> </v>
      </c>
      <c r="AC725" s="5">
        <f t="shared" si="455"/>
        <v>0</v>
      </c>
      <c r="AD725" s="3" t="str">
        <f t="shared" si="456"/>
        <v/>
      </c>
      <c r="AE725" s="3" t="str">
        <f t="shared" si="457"/>
        <v/>
      </c>
      <c r="AF725" s="11">
        <f t="shared" si="458"/>
        <v>0</v>
      </c>
      <c r="AG725" s="3" t="str">
        <f t="shared" si="459"/>
        <v/>
      </c>
      <c r="AH725" s="3" t="str">
        <f t="shared" si="460"/>
        <v/>
      </c>
      <c r="AI725" s="11">
        <f t="shared" si="461"/>
        <v>0</v>
      </c>
      <c r="AJ725" s="11" t="str">
        <f t="shared" si="462"/>
        <v/>
      </c>
      <c r="AK725" s="11" t="str">
        <f t="shared" si="463"/>
        <v/>
      </c>
      <c r="AL725" s="11">
        <f t="shared" si="464"/>
        <v>0</v>
      </c>
      <c r="AM725" s="11" t="str">
        <f t="shared" si="465"/>
        <v/>
      </c>
      <c r="AN725" s="11" t="str">
        <f t="shared" si="466"/>
        <v/>
      </c>
      <c r="AO725" s="4">
        <f t="shared" si="467"/>
        <v>1.0434075723830736</v>
      </c>
      <c r="AP725" s="169"/>
      <c r="AQ725" s="170">
        <f t="shared" si="468"/>
        <v>0</v>
      </c>
      <c r="AR725" s="170">
        <f t="shared" si="433"/>
        <v>0</v>
      </c>
      <c r="AS725" s="7"/>
      <c r="AT725" s="4">
        <f t="shared" si="469"/>
        <v>1.0644865132392973</v>
      </c>
      <c r="AU725" s="4"/>
      <c r="AV725" s="5">
        <f t="shared" si="470"/>
        <v>0</v>
      </c>
      <c r="AW725" s="11">
        <f t="shared" si="432"/>
        <v>0</v>
      </c>
    </row>
    <row r="726" spans="5:49" x14ac:dyDescent="0.25">
      <c r="E726" s="3">
        <v>81.61</v>
      </c>
      <c r="F726" s="3">
        <v>77.37</v>
      </c>
      <c r="G726" s="13">
        <f t="shared" si="434"/>
        <v>2.6024641689715855E-2</v>
      </c>
      <c r="H726" s="13">
        <f t="shared" si="435"/>
        <v>2.7080844285145345E-2</v>
      </c>
      <c r="I726" s="4">
        <f t="shared" si="436"/>
        <v>1.0548016026883804</v>
      </c>
      <c r="J726" s="5">
        <f t="shared" si="437"/>
        <v>360</v>
      </c>
      <c r="K726" s="4">
        <f t="shared" si="438"/>
        <v>1.0103997400064997</v>
      </c>
      <c r="L726" s="4">
        <f t="shared" si="439"/>
        <v>1.0131865736704446</v>
      </c>
      <c r="M726" s="4">
        <f t="shared" si="440"/>
        <v>1.0144658753709199</v>
      </c>
      <c r="N726" s="4">
        <f t="shared" si="441"/>
        <v>1.0828940432261467</v>
      </c>
      <c r="O726" s="4">
        <f t="shared" si="442"/>
        <v>1.0841512890982856</v>
      </c>
      <c r="P726" s="4">
        <f t="shared" si="443"/>
        <v>1.0857984017944764</v>
      </c>
      <c r="Q726" s="4">
        <f t="shared" si="444"/>
        <v>1.0501364138587117</v>
      </c>
      <c r="R726" s="5">
        <f t="shared" si="447"/>
        <v>0</v>
      </c>
      <c r="S726" s="3" t="str">
        <f t="shared" si="448"/>
        <v/>
      </c>
      <c r="T726" s="3" t="str">
        <f t="shared" si="449"/>
        <v/>
      </c>
      <c r="U726" s="5">
        <f t="shared" si="450"/>
        <v>0</v>
      </c>
      <c r="V726" s="3" t="str">
        <f t="shared" si="451"/>
        <v/>
      </c>
      <c r="W726" s="3" t="str">
        <f t="shared" si="452"/>
        <v/>
      </c>
      <c r="X726" s="5">
        <f t="shared" si="445"/>
        <v>0</v>
      </c>
      <c r="Y726" s="3" t="str">
        <f t="shared" si="453"/>
        <v/>
      </c>
      <c r="Z726" s="3" t="str">
        <f t="shared" si="454"/>
        <v/>
      </c>
      <c r="AA726" s="5" t="str">
        <f t="shared" si="446"/>
        <v>No action</v>
      </c>
      <c r="AB726" s="5" t="str">
        <f t="shared" si="471"/>
        <v xml:space="preserve"> </v>
      </c>
      <c r="AC726" s="5">
        <f t="shared" si="455"/>
        <v>0</v>
      </c>
      <c r="AD726" s="3" t="str">
        <f t="shared" si="456"/>
        <v/>
      </c>
      <c r="AE726" s="3" t="str">
        <f t="shared" si="457"/>
        <v/>
      </c>
      <c r="AF726" s="11">
        <f t="shared" si="458"/>
        <v>0</v>
      </c>
      <c r="AG726" s="3" t="str">
        <f t="shared" si="459"/>
        <v/>
      </c>
      <c r="AH726" s="3" t="str">
        <f t="shared" si="460"/>
        <v/>
      </c>
      <c r="AI726" s="11">
        <f t="shared" si="461"/>
        <v>0</v>
      </c>
      <c r="AJ726" s="11" t="str">
        <f t="shared" si="462"/>
        <v/>
      </c>
      <c r="AK726" s="11" t="str">
        <f t="shared" si="463"/>
        <v/>
      </c>
      <c r="AL726" s="11">
        <f t="shared" si="464"/>
        <v>0</v>
      </c>
      <c r="AM726" s="11" t="str">
        <f t="shared" si="465"/>
        <v/>
      </c>
      <c r="AN726" s="11" t="str">
        <f t="shared" si="466"/>
        <v/>
      </c>
      <c r="AO726" s="4">
        <f t="shared" si="467"/>
        <v>1.0442535866614966</v>
      </c>
      <c r="AP726" s="169"/>
      <c r="AQ726" s="170">
        <f t="shared" si="468"/>
        <v>0</v>
      </c>
      <c r="AR726" s="170">
        <f t="shared" si="433"/>
        <v>0</v>
      </c>
      <c r="AS726" s="7"/>
      <c r="AT726" s="4">
        <f t="shared" si="469"/>
        <v>1.0653496187152642</v>
      </c>
      <c r="AU726" s="4"/>
      <c r="AV726" s="5">
        <f t="shared" si="470"/>
        <v>0</v>
      </c>
      <c r="AW726" s="11">
        <f t="shared" si="432"/>
        <v>0</v>
      </c>
    </row>
    <row r="727" spans="5:49" x14ac:dyDescent="0.25">
      <c r="E727" s="3">
        <v>79.540000000000006</v>
      </c>
      <c r="F727" s="3">
        <v>75.33</v>
      </c>
      <c r="G727" s="13">
        <f t="shared" si="434"/>
        <v>-5.8742657167853984E-3</v>
      </c>
      <c r="H727" s="13">
        <f t="shared" si="435"/>
        <v>-5.41325587536301E-3</v>
      </c>
      <c r="I727" s="4">
        <f t="shared" si="436"/>
        <v>1.0558874286472855</v>
      </c>
      <c r="J727" s="5">
        <f t="shared" si="437"/>
        <v>330</v>
      </c>
      <c r="K727" s="4">
        <f t="shared" si="438"/>
        <v>1.0103997400064997</v>
      </c>
      <c r="L727" s="4">
        <f t="shared" si="439"/>
        <v>1.0131865736704446</v>
      </c>
      <c r="M727" s="4">
        <f t="shared" si="440"/>
        <v>1.0144658753709199</v>
      </c>
      <c r="N727" s="4">
        <f t="shared" si="441"/>
        <v>1.0828940432261467</v>
      </c>
      <c r="O727" s="4">
        <f t="shared" si="442"/>
        <v>1.0841512890982856</v>
      </c>
      <c r="P727" s="4">
        <f t="shared" si="443"/>
        <v>1.0857984017944764</v>
      </c>
      <c r="Q727" s="4">
        <f t="shared" si="444"/>
        <v>1.0501364138587117</v>
      </c>
      <c r="R727" s="5">
        <f t="shared" si="447"/>
        <v>0</v>
      </c>
      <c r="S727" s="3" t="str">
        <f t="shared" si="448"/>
        <v/>
      </c>
      <c r="T727" s="3" t="str">
        <f t="shared" si="449"/>
        <v/>
      </c>
      <c r="U727" s="5">
        <f t="shared" si="450"/>
        <v>0</v>
      </c>
      <c r="V727" s="3" t="str">
        <f t="shared" si="451"/>
        <v/>
      </c>
      <c r="W727" s="3" t="str">
        <f t="shared" si="452"/>
        <v/>
      </c>
      <c r="X727" s="5">
        <f t="shared" si="445"/>
        <v>0</v>
      </c>
      <c r="Y727" s="3" t="str">
        <f t="shared" si="453"/>
        <v/>
      </c>
      <c r="Z727" s="3" t="str">
        <f t="shared" si="454"/>
        <v/>
      </c>
      <c r="AA727" s="5" t="str">
        <f t="shared" si="446"/>
        <v>No action</v>
      </c>
      <c r="AB727" s="5" t="str">
        <f t="shared" si="471"/>
        <v xml:space="preserve"> </v>
      </c>
      <c r="AC727" s="5">
        <f t="shared" si="455"/>
        <v>0</v>
      </c>
      <c r="AD727" s="3" t="str">
        <f t="shared" si="456"/>
        <v/>
      </c>
      <c r="AE727" s="3" t="str">
        <f t="shared" si="457"/>
        <v/>
      </c>
      <c r="AF727" s="11">
        <f t="shared" si="458"/>
        <v>0</v>
      </c>
      <c r="AG727" s="3" t="str">
        <f t="shared" si="459"/>
        <v/>
      </c>
      <c r="AH727" s="3" t="str">
        <f t="shared" si="460"/>
        <v/>
      </c>
      <c r="AI727" s="11">
        <f t="shared" si="461"/>
        <v>0</v>
      </c>
      <c r="AJ727" s="11" t="str">
        <f t="shared" si="462"/>
        <v/>
      </c>
      <c r="AK727" s="11" t="str">
        <f t="shared" si="463"/>
        <v/>
      </c>
      <c r="AL727" s="11">
        <f t="shared" si="464"/>
        <v>0</v>
      </c>
      <c r="AM727" s="11" t="str">
        <f t="shared" si="465"/>
        <v/>
      </c>
      <c r="AN727" s="11" t="str">
        <f t="shared" si="466"/>
        <v/>
      </c>
      <c r="AO727" s="4">
        <f t="shared" si="467"/>
        <v>1.0453285543608126</v>
      </c>
      <c r="AP727" s="169"/>
      <c r="AQ727" s="170">
        <f t="shared" si="468"/>
        <v>0</v>
      </c>
      <c r="AR727" s="170">
        <f t="shared" si="433"/>
        <v>0</v>
      </c>
      <c r="AS727" s="7"/>
      <c r="AT727" s="4">
        <f t="shared" si="469"/>
        <v>1.0664463029337583</v>
      </c>
      <c r="AU727" s="4"/>
      <c r="AV727" s="5">
        <f t="shared" si="470"/>
        <v>0</v>
      </c>
      <c r="AW727" s="11">
        <f t="shared" si="432"/>
        <v>0</v>
      </c>
    </row>
    <row r="728" spans="5:49" x14ac:dyDescent="0.25">
      <c r="E728" s="3">
        <v>80.010000000000005</v>
      </c>
      <c r="F728" s="3">
        <v>75.739999999999995</v>
      </c>
      <c r="G728" s="13">
        <f t="shared" si="434"/>
        <v>-1.743829055630608E-2</v>
      </c>
      <c r="H728" s="13">
        <f t="shared" si="435"/>
        <v>-1.8530517040300731E-2</v>
      </c>
      <c r="I728" s="4">
        <f t="shared" si="436"/>
        <v>1.0563770794824401</v>
      </c>
      <c r="J728" s="5">
        <f t="shared" si="437"/>
        <v>320</v>
      </c>
      <c r="K728" s="4">
        <f t="shared" si="438"/>
        <v>1.0103997400064997</v>
      </c>
      <c r="L728" s="4">
        <f t="shared" si="439"/>
        <v>1.0131865736704446</v>
      </c>
      <c r="M728" s="4">
        <f t="shared" si="440"/>
        <v>1.0144658753709199</v>
      </c>
      <c r="N728" s="4">
        <f t="shared" si="441"/>
        <v>1.0828940432261467</v>
      </c>
      <c r="O728" s="4">
        <f t="shared" si="442"/>
        <v>1.0841512890982856</v>
      </c>
      <c r="P728" s="4">
        <f t="shared" si="443"/>
        <v>1.0857984017944764</v>
      </c>
      <c r="Q728" s="4">
        <f t="shared" si="444"/>
        <v>1.0501364138587117</v>
      </c>
      <c r="R728" s="5">
        <f t="shared" si="447"/>
        <v>0</v>
      </c>
      <c r="S728" s="3" t="str">
        <f t="shared" si="448"/>
        <v/>
      </c>
      <c r="T728" s="3" t="str">
        <f t="shared" si="449"/>
        <v/>
      </c>
      <c r="U728" s="5">
        <f t="shared" si="450"/>
        <v>0</v>
      </c>
      <c r="V728" s="3" t="str">
        <f t="shared" si="451"/>
        <v/>
      </c>
      <c r="W728" s="3" t="str">
        <f t="shared" si="452"/>
        <v/>
      </c>
      <c r="X728" s="5">
        <f t="shared" si="445"/>
        <v>0</v>
      </c>
      <c r="Y728" s="3" t="str">
        <f t="shared" si="453"/>
        <v/>
      </c>
      <c r="Z728" s="3" t="str">
        <f t="shared" si="454"/>
        <v/>
      </c>
      <c r="AA728" s="5" t="str">
        <f t="shared" si="446"/>
        <v>No action</v>
      </c>
      <c r="AB728" s="5" t="str">
        <f t="shared" si="471"/>
        <v xml:space="preserve"> </v>
      </c>
      <c r="AC728" s="5">
        <f t="shared" si="455"/>
        <v>0</v>
      </c>
      <c r="AD728" s="3" t="str">
        <f t="shared" si="456"/>
        <v/>
      </c>
      <c r="AE728" s="3" t="str">
        <f t="shared" si="457"/>
        <v/>
      </c>
      <c r="AF728" s="11">
        <f t="shared" si="458"/>
        <v>0</v>
      </c>
      <c r="AG728" s="3" t="str">
        <f t="shared" si="459"/>
        <v/>
      </c>
      <c r="AH728" s="3" t="str">
        <f t="shared" si="460"/>
        <v/>
      </c>
      <c r="AI728" s="11">
        <f t="shared" si="461"/>
        <v>0</v>
      </c>
      <c r="AJ728" s="11" t="str">
        <f t="shared" si="462"/>
        <v/>
      </c>
      <c r="AK728" s="11" t="str">
        <f t="shared" si="463"/>
        <v/>
      </c>
      <c r="AL728" s="11">
        <f t="shared" si="464"/>
        <v>0</v>
      </c>
      <c r="AM728" s="11" t="str">
        <f t="shared" si="465"/>
        <v/>
      </c>
      <c r="AN728" s="11" t="str">
        <f t="shared" si="466"/>
        <v/>
      </c>
      <c r="AO728" s="4">
        <f t="shared" si="467"/>
        <v>1.0458133086876156</v>
      </c>
      <c r="AP728" s="169"/>
      <c r="AQ728" s="170">
        <f t="shared" si="468"/>
        <v>0</v>
      </c>
      <c r="AR728" s="170">
        <f t="shared" si="433"/>
        <v>0</v>
      </c>
      <c r="AS728" s="7"/>
      <c r="AT728" s="4">
        <f t="shared" si="469"/>
        <v>1.0669408502772646</v>
      </c>
      <c r="AU728" s="4"/>
      <c r="AV728" s="5">
        <f t="shared" si="470"/>
        <v>0</v>
      </c>
      <c r="AW728" s="11">
        <f t="shared" si="432"/>
        <v>0</v>
      </c>
    </row>
    <row r="729" spans="5:49" x14ac:dyDescent="0.25">
      <c r="E729" s="3">
        <v>81.430000000000007</v>
      </c>
      <c r="F729" s="3">
        <v>77.17</v>
      </c>
      <c r="G729" s="13">
        <f t="shared" si="434"/>
        <v>-1.3208919049927159E-2</v>
      </c>
      <c r="H729" s="13">
        <f t="shared" si="435"/>
        <v>-1.3927932532583731E-2</v>
      </c>
      <c r="I729" s="4">
        <f t="shared" si="436"/>
        <v>1.0552027990151613</v>
      </c>
      <c r="J729" s="5">
        <f t="shared" si="437"/>
        <v>349</v>
      </c>
      <c r="K729" s="4">
        <f t="shared" si="438"/>
        <v>1.0103997400064997</v>
      </c>
      <c r="L729" s="4">
        <f t="shared" si="439"/>
        <v>1.0131865736704446</v>
      </c>
      <c r="M729" s="4">
        <f t="shared" si="440"/>
        <v>1.0144658753709199</v>
      </c>
      <c r="N729" s="4">
        <f t="shared" si="441"/>
        <v>1.0828940432261467</v>
      </c>
      <c r="O729" s="4">
        <f t="shared" si="442"/>
        <v>1.0841512890982856</v>
      </c>
      <c r="P729" s="4">
        <f t="shared" si="443"/>
        <v>1.0857984017944764</v>
      </c>
      <c r="Q729" s="4">
        <f t="shared" si="444"/>
        <v>1.0501364138587117</v>
      </c>
      <c r="R729" s="5">
        <f t="shared" si="447"/>
        <v>0</v>
      </c>
      <c r="S729" s="3" t="str">
        <f t="shared" si="448"/>
        <v/>
      </c>
      <c r="T729" s="3" t="str">
        <f t="shared" si="449"/>
        <v/>
      </c>
      <c r="U729" s="5">
        <f t="shared" si="450"/>
        <v>0</v>
      </c>
      <c r="V729" s="3" t="str">
        <f t="shared" si="451"/>
        <v/>
      </c>
      <c r="W729" s="3" t="str">
        <f t="shared" si="452"/>
        <v/>
      </c>
      <c r="X729" s="5">
        <f t="shared" si="445"/>
        <v>0</v>
      </c>
      <c r="Y729" s="3" t="str">
        <f t="shared" si="453"/>
        <v/>
      </c>
      <c r="Z729" s="3" t="str">
        <f t="shared" si="454"/>
        <v/>
      </c>
      <c r="AA729" s="5" t="str">
        <f t="shared" si="446"/>
        <v>No action</v>
      </c>
      <c r="AB729" s="5" t="str">
        <f t="shared" si="471"/>
        <v xml:space="preserve"> </v>
      </c>
      <c r="AC729" s="5">
        <f t="shared" si="455"/>
        <v>0</v>
      </c>
      <c r="AD729" s="3" t="str">
        <f t="shared" si="456"/>
        <v/>
      </c>
      <c r="AE729" s="3" t="str">
        <f t="shared" si="457"/>
        <v/>
      </c>
      <c r="AF729" s="11">
        <f t="shared" si="458"/>
        <v>0</v>
      </c>
      <c r="AG729" s="3" t="str">
        <f t="shared" si="459"/>
        <v/>
      </c>
      <c r="AH729" s="3" t="str">
        <f t="shared" si="460"/>
        <v/>
      </c>
      <c r="AI729" s="11">
        <f t="shared" si="461"/>
        <v>0</v>
      </c>
      <c r="AJ729" s="11" t="str">
        <f t="shared" si="462"/>
        <v/>
      </c>
      <c r="AK729" s="11" t="str">
        <f t="shared" si="463"/>
        <v/>
      </c>
      <c r="AL729" s="11">
        <f t="shared" si="464"/>
        <v>0</v>
      </c>
      <c r="AM729" s="11" t="str">
        <f t="shared" si="465"/>
        <v/>
      </c>
      <c r="AN729" s="11" t="str">
        <f t="shared" si="466"/>
        <v/>
      </c>
      <c r="AO729" s="4">
        <f t="shared" si="467"/>
        <v>1.0446507710250097</v>
      </c>
      <c r="AP729" s="169"/>
      <c r="AQ729" s="170">
        <f t="shared" si="468"/>
        <v>0</v>
      </c>
      <c r="AR729" s="170">
        <f t="shared" si="433"/>
        <v>0</v>
      </c>
      <c r="AS729" s="7"/>
      <c r="AT729" s="4">
        <f t="shared" si="469"/>
        <v>1.065754827005313</v>
      </c>
      <c r="AU729" s="4"/>
      <c r="AV729" s="5">
        <f t="shared" si="470"/>
        <v>0</v>
      </c>
      <c r="AW729" s="11">
        <f t="shared" si="432"/>
        <v>0</v>
      </c>
    </row>
    <row r="730" spans="5:49" x14ac:dyDescent="0.25">
      <c r="E730" s="3">
        <v>82.52</v>
      </c>
      <c r="F730" s="3">
        <v>78.260000000000005</v>
      </c>
      <c r="G730" s="13">
        <f t="shared" si="434"/>
        <v>6.0628107190496827E-4</v>
      </c>
      <c r="H730" s="13">
        <f t="shared" si="435"/>
        <v>0</v>
      </c>
      <c r="I730" s="4">
        <f t="shared" si="436"/>
        <v>1.0544339381548682</v>
      </c>
      <c r="J730" s="5">
        <f t="shared" si="437"/>
        <v>369</v>
      </c>
      <c r="K730" s="4">
        <f t="shared" si="438"/>
        <v>1.0103997400064997</v>
      </c>
      <c r="L730" s="4">
        <f t="shared" si="439"/>
        <v>1.0131865736704446</v>
      </c>
      <c r="M730" s="4">
        <f t="shared" si="440"/>
        <v>1.0144658753709199</v>
      </c>
      <c r="N730" s="4">
        <f t="shared" si="441"/>
        <v>1.0828940432261467</v>
      </c>
      <c r="O730" s="4">
        <f t="shared" si="442"/>
        <v>1.0841512890982856</v>
      </c>
      <c r="P730" s="4">
        <f t="shared" si="443"/>
        <v>1.0857984017944764</v>
      </c>
      <c r="Q730" s="4">
        <f t="shared" si="444"/>
        <v>1.0501364138587117</v>
      </c>
      <c r="R730" s="5">
        <f t="shared" si="447"/>
        <v>0</v>
      </c>
      <c r="S730" s="3" t="str">
        <f t="shared" si="448"/>
        <v/>
      </c>
      <c r="T730" s="3" t="str">
        <f t="shared" si="449"/>
        <v/>
      </c>
      <c r="U730" s="5">
        <f t="shared" si="450"/>
        <v>0</v>
      </c>
      <c r="V730" s="3" t="str">
        <f t="shared" si="451"/>
        <v/>
      </c>
      <c r="W730" s="3" t="str">
        <f t="shared" si="452"/>
        <v/>
      </c>
      <c r="X730" s="5">
        <f t="shared" si="445"/>
        <v>0</v>
      </c>
      <c r="Y730" s="3" t="str">
        <f t="shared" si="453"/>
        <v/>
      </c>
      <c r="Z730" s="3" t="str">
        <f t="shared" si="454"/>
        <v/>
      </c>
      <c r="AA730" s="5" t="str">
        <f t="shared" si="446"/>
        <v>No action</v>
      </c>
      <c r="AB730" s="5" t="str">
        <f t="shared" si="471"/>
        <v xml:space="preserve"> </v>
      </c>
      <c r="AC730" s="5">
        <f t="shared" si="455"/>
        <v>0</v>
      </c>
      <c r="AD730" s="3" t="str">
        <f t="shared" si="456"/>
        <v/>
      </c>
      <c r="AE730" s="3" t="str">
        <f t="shared" si="457"/>
        <v/>
      </c>
      <c r="AF730" s="11">
        <f t="shared" si="458"/>
        <v>0</v>
      </c>
      <c r="AG730" s="3" t="str">
        <f t="shared" si="459"/>
        <v/>
      </c>
      <c r="AH730" s="3" t="str">
        <f t="shared" si="460"/>
        <v/>
      </c>
      <c r="AI730" s="11">
        <f t="shared" si="461"/>
        <v>0</v>
      </c>
      <c r="AJ730" s="11" t="str">
        <f t="shared" si="462"/>
        <v/>
      </c>
      <c r="AK730" s="11" t="str">
        <f t="shared" si="463"/>
        <v/>
      </c>
      <c r="AL730" s="11">
        <f t="shared" si="464"/>
        <v>0</v>
      </c>
      <c r="AM730" s="11" t="str">
        <f t="shared" si="465"/>
        <v/>
      </c>
      <c r="AN730" s="11" t="str">
        <f t="shared" si="466"/>
        <v/>
      </c>
      <c r="AO730" s="4">
        <f t="shared" si="467"/>
        <v>1.0438895987733194</v>
      </c>
      <c r="AP730" s="169"/>
      <c r="AQ730" s="170">
        <f t="shared" si="468"/>
        <v>0</v>
      </c>
      <c r="AR730" s="170">
        <f t="shared" si="433"/>
        <v>0</v>
      </c>
      <c r="AS730" s="7"/>
      <c r="AT730" s="4">
        <f t="shared" si="469"/>
        <v>1.0649782775364169</v>
      </c>
      <c r="AU730" s="4"/>
      <c r="AV730" s="5">
        <f t="shared" si="470"/>
        <v>0</v>
      </c>
      <c r="AW730" s="11">
        <f t="shared" si="432"/>
        <v>0</v>
      </c>
    </row>
    <row r="731" spans="5:49" x14ac:dyDescent="0.25">
      <c r="E731" s="3">
        <v>82.47</v>
      </c>
      <c r="F731" s="3">
        <v>78.260000000000005</v>
      </c>
      <c r="G731" s="13">
        <f t="shared" si="434"/>
        <v>1.5890613451589042E-2</v>
      </c>
      <c r="H731" s="13">
        <f t="shared" si="435"/>
        <v>2.0871380120010441E-2</v>
      </c>
      <c r="I731" s="4">
        <f t="shared" si="436"/>
        <v>1.0537950421671352</v>
      </c>
      <c r="J731" s="5">
        <f t="shared" si="437"/>
        <v>384</v>
      </c>
      <c r="K731" s="4">
        <f t="shared" si="438"/>
        <v>1.0103997400064997</v>
      </c>
      <c r="L731" s="4">
        <f t="shared" si="439"/>
        <v>1.0131865736704446</v>
      </c>
      <c r="M731" s="4">
        <f t="shared" si="440"/>
        <v>1.0144658753709199</v>
      </c>
      <c r="N731" s="4">
        <f t="shared" si="441"/>
        <v>1.0828940432261467</v>
      </c>
      <c r="O731" s="4">
        <f t="shared" si="442"/>
        <v>1.0841512890982856</v>
      </c>
      <c r="P731" s="4">
        <f t="shared" si="443"/>
        <v>1.0857984017944764</v>
      </c>
      <c r="Q731" s="4">
        <f t="shared" si="444"/>
        <v>1.0501364138587117</v>
      </c>
      <c r="R731" s="5">
        <f t="shared" si="447"/>
        <v>0</v>
      </c>
      <c r="S731" s="3" t="str">
        <f t="shared" si="448"/>
        <v/>
      </c>
      <c r="T731" s="3" t="str">
        <f t="shared" si="449"/>
        <v/>
      </c>
      <c r="U731" s="5">
        <f t="shared" si="450"/>
        <v>0</v>
      </c>
      <c r="V731" s="3" t="str">
        <f t="shared" si="451"/>
        <v/>
      </c>
      <c r="W731" s="3" t="str">
        <f t="shared" si="452"/>
        <v/>
      </c>
      <c r="X731" s="5">
        <f t="shared" si="445"/>
        <v>0</v>
      </c>
      <c r="Y731" s="3" t="str">
        <f t="shared" si="453"/>
        <v/>
      </c>
      <c r="Z731" s="3" t="str">
        <f t="shared" si="454"/>
        <v/>
      </c>
      <c r="AA731" s="5" t="str">
        <f t="shared" si="446"/>
        <v>No action</v>
      </c>
      <c r="AB731" s="5" t="str">
        <f t="shared" si="471"/>
        <v xml:space="preserve"> </v>
      </c>
      <c r="AC731" s="5">
        <f t="shared" si="455"/>
        <v>0</v>
      </c>
      <c r="AD731" s="3" t="str">
        <f t="shared" si="456"/>
        <v/>
      </c>
      <c r="AE731" s="3" t="str">
        <f t="shared" si="457"/>
        <v/>
      </c>
      <c r="AF731" s="11">
        <f t="shared" si="458"/>
        <v>0</v>
      </c>
      <c r="AG731" s="3" t="str">
        <f t="shared" si="459"/>
        <v/>
      </c>
      <c r="AH731" s="3" t="str">
        <f t="shared" si="460"/>
        <v/>
      </c>
      <c r="AI731" s="11">
        <f t="shared" si="461"/>
        <v>0</v>
      </c>
      <c r="AJ731" s="11" t="str">
        <f t="shared" si="462"/>
        <v/>
      </c>
      <c r="AK731" s="11" t="str">
        <f t="shared" si="463"/>
        <v/>
      </c>
      <c r="AL731" s="11">
        <f t="shared" si="464"/>
        <v>0</v>
      </c>
      <c r="AM731" s="11" t="str">
        <f t="shared" si="465"/>
        <v/>
      </c>
      <c r="AN731" s="11" t="str">
        <f t="shared" si="466"/>
        <v/>
      </c>
      <c r="AO731" s="4">
        <f t="shared" si="467"/>
        <v>1.0432570917454638</v>
      </c>
      <c r="AP731" s="169"/>
      <c r="AQ731" s="170">
        <f t="shared" si="468"/>
        <v>0</v>
      </c>
      <c r="AR731" s="170">
        <f t="shared" si="433"/>
        <v>0</v>
      </c>
      <c r="AS731" s="7"/>
      <c r="AT731" s="4">
        <f t="shared" si="469"/>
        <v>1.0643329925888065</v>
      </c>
      <c r="AU731" s="4"/>
      <c r="AV731" s="5">
        <f t="shared" si="470"/>
        <v>0</v>
      </c>
      <c r="AW731" s="11">
        <f t="shared" si="432"/>
        <v>0</v>
      </c>
    </row>
    <row r="732" spans="5:49" x14ac:dyDescent="0.25">
      <c r="E732" s="3">
        <v>81.180000000000007</v>
      </c>
      <c r="F732" s="3">
        <v>76.66</v>
      </c>
      <c r="G732" s="13">
        <f t="shared" si="434"/>
        <v>4.8566261947817102E-2</v>
      </c>
      <c r="H732" s="13">
        <f t="shared" si="435"/>
        <v>5.1577503429355076E-2</v>
      </c>
      <c r="I732" s="4">
        <f t="shared" si="436"/>
        <v>1.0589616488390297</v>
      </c>
      <c r="J732" s="5">
        <f t="shared" si="437"/>
        <v>288</v>
      </c>
      <c r="K732" s="4">
        <f t="shared" si="438"/>
        <v>1.0103997400064997</v>
      </c>
      <c r="L732" s="4">
        <f t="shared" si="439"/>
        <v>1.0131865736704446</v>
      </c>
      <c r="M732" s="4">
        <f t="shared" si="440"/>
        <v>1.0144658753709199</v>
      </c>
      <c r="N732" s="4">
        <f t="shared" si="441"/>
        <v>1.0828940432261467</v>
      </c>
      <c r="O732" s="4">
        <f t="shared" si="442"/>
        <v>1.0841512890982856</v>
      </c>
      <c r="P732" s="4">
        <f t="shared" si="443"/>
        <v>1.0857984017944764</v>
      </c>
      <c r="Q732" s="4">
        <f t="shared" si="444"/>
        <v>1.0501364138587117</v>
      </c>
      <c r="R732" s="5">
        <f t="shared" si="447"/>
        <v>0</v>
      </c>
      <c r="S732" s="3" t="str">
        <f t="shared" si="448"/>
        <v/>
      </c>
      <c r="T732" s="3" t="str">
        <f t="shared" si="449"/>
        <v/>
      </c>
      <c r="U732" s="5">
        <f t="shared" si="450"/>
        <v>0</v>
      </c>
      <c r="V732" s="3" t="str">
        <f t="shared" si="451"/>
        <v/>
      </c>
      <c r="W732" s="3" t="str">
        <f t="shared" si="452"/>
        <v/>
      </c>
      <c r="X732" s="5">
        <f t="shared" si="445"/>
        <v>0</v>
      </c>
      <c r="Y732" s="3" t="str">
        <f t="shared" si="453"/>
        <v/>
      </c>
      <c r="Z732" s="3" t="str">
        <f t="shared" si="454"/>
        <v/>
      </c>
      <c r="AA732" s="5" t="str">
        <f t="shared" si="446"/>
        <v>No action</v>
      </c>
      <c r="AB732" s="5" t="str">
        <f t="shared" si="471"/>
        <v xml:space="preserve"> </v>
      </c>
      <c r="AC732" s="5">
        <f t="shared" si="455"/>
        <v>0</v>
      </c>
      <c r="AD732" s="3" t="str">
        <f t="shared" si="456"/>
        <v/>
      </c>
      <c r="AE732" s="3" t="str">
        <f t="shared" si="457"/>
        <v/>
      </c>
      <c r="AF732" s="11">
        <f t="shared" si="458"/>
        <v>0</v>
      </c>
      <c r="AG732" s="3" t="str">
        <f t="shared" si="459"/>
        <v/>
      </c>
      <c r="AH732" s="3" t="str">
        <f t="shared" si="460"/>
        <v/>
      </c>
      <c r="AI732" s="11">
        <f t="shared" si="461"/>
        <v>0</v>
      </c>
      <c r="AJ732" s="11" t="str">
        <f t="shared" si="462"/>
        <v/>
      </c>
      <c r="AK732" s="11" t="str">
        <f t="shared" si="463"/>
        <v/>
      </c>
      <c r="AL732" s="11">
        <f t="shared" si="464"/>
        <v>0</v>
      </c>
      <c r="AM732" s="11" t="str">
        <f t="shared" si="465"/>
        <v/>
      </c>
      <c r="AN732" s="11" t="str">
        <f t="shared" si="466"/>
        <v/>
      </c>
      <c r="AO732" s="4">
        <f t="shared" si="467"/>
        <v>1.0483720323506394</v>
      </c>
      <c r="AP732" s="169"/>
      <c r="AQ732" s="170">
        <f t="shared" si="468"/>
        <v>0</v>
      </c>
      <c r="AR732" s="170">
        <f t="shared" si="433"/>
        <v>0</v>
      </c>
      <c r="AS732" s="7"/>
      <c r="AT732" s="4">
        <f t="shared" si="469"/>
        <v>1.06955126532742</v>
      </c>
      <c r="AU732" s="4"/>
      <c r="AV732" s="5">
        <f t="shared" si="470"/>
        <v>0</v>
      </c>
      <c r="AW732" s="11">
        <f t="shared" si="432"/>
        <v>0</v>
      </c>
    </row>
    <row r="733" spans="5:49" x14ac:dyDescent="0.25">
      <c r="E733" s="3">
        <v>77.42</v>
      </c>
      <c r="F733" s="3">
        <v>72.900000000000006</v>
      </c>
      <c r="G733" s="13">
        <f t="shared" si="434"/>
        <v>-3.9573253938717246E-2</v>
      </c>
      <c r="H733" s="13">
        <f t="shared" si="435"/>
        <v>-4.1294055760126236E-2</v>
      </c>
      <c r="I733" s="4">
        <f t="shared" si="436"/>
        <v>1.062002743484225</v>
      </c>
      <c r="J733" s="5">
        <f t="shared" si="437"/>
        <v>252</v>
      </c>
      <c r="K733" s="4">
        <f t="shared" si="438"/>
        <v>1.0103997400064997</v>
      </c>
      <c r="L733" s="4">
        <f t="shared" si="439"/>
        <v>1.0131865736704446</v>
      </c>
      <c r="M733" s="4">
        <f t="shared" si="440"/>
        <v>1.0144658753709199</v>
      </c>
      <c r="N733" s="4">
        <f t="shared" si="441"/>
        <v>1.0828940432261467</v>
      </c>
      <c r="O733" s="4">
        <f t="shared" si="442"/>
        <v>1.0841512890982856</v>
      </c>
      <c r="P733" s="4">
        <f t="shared" si="443"/>
        <v>1.0857984017944764</v>
      </c>
      <c r="Q733" s="4">
        <f t="shared" si="444"/>
        <v>1.0501364138587117</v>
      </c>
      <c r="R733" s="5">
        <f t="shared" si="447"/>
        <v>0</v>
      </c>
      <c r="S733" s="3" t="str">
        <f t="shared" si="448"/>
        <v/>
      </c>
      <c r="T733" s="3" t="str">
        <f t="shared" si="449"/>
        <v/>
      </c>
      <c r="U733" s="5">
        <f t="shared" si="450"/>
        <v>0</v>
      </c>
      <c r="V733" s="3" t="str">
        <f t="shared" si="451"/>
        <v/>
      </c>
      <c r="W733" s="3" t="str">
        <f t="shared" si="452"/>
        <v/>
      </c>
      <c r="X733" s="5">
        <f t="shared" si="445"/>
        <v>0</v>
      </c>
      <c r="Y733" s="3" t="str">
        <f t="shared" si="453"/>
        <v/>
      </c>
      <c r="Z733" s="3" t="str">
        <f t="shared" si="454"/>
        <v/>
      </c>
      <c r="AA733" s="5" t="str">
        <f t="shared" si="446"/>
        <v>No action</v>
      </c>
      <c r="AB733" s="5" t="str">
        <f t="shared" si="471"/>
        <v xml:space="preserve"> </v>
      </c>
      <c r="AC733" s="5">
        <f t="shared" si="455"/>
        <v>0</v>
      </c>
      <c r="AD733" s="3" t="str">
        <f t="shared" si="456"/>
        <v/>
      </c>
      <c r="AE733" s="3" t="str">
        <f t="shared" si="457"/>
        <v/>
      </c>
      <c r="AF733" s="11">
        <f t="shared" si="458"/>
        <v>0</v>
      </c>
      <c r="AG733" s="3" t="str">
        <f t="shared" si="459"/>
        <v/>
      </c>
      <c r="AH733" s="3" t="str">
        <f t="shared" si="460"/>
        <v/>
      </c>
      <c r="AI733" s="11">
        <f t="shared" si="461"/>
        <v>0</v>
      </c>
      <c r="AJ733" s="11" t="str">
        <f t="shared" si="462"/>
        <v/>
      </c>
      <c r="AK733" s="11" t="str">
        <f t="shared" si="463"/>
        <v/>
      </c>
      <c r="AL733" s="11">
        <f t="shared" si="464"/>
        <v>0</v>
      </c>
      <c r="AM733" s="11" t="str">
        <f t="shared" si="465"/>
        <v/>
      </c>
      <c r="AN733" s="11" t="str">
        <f t="shared" si="466"/>
        <v/>
      </c>
      <c r="AO733" s="4">
        <f t="shared" si="467"/>
        <v>1.0513827160493827</v>
      </c>
      <c r="AP733" s="169"/>
      <c r="AQ733" s="170">
        <f t="shared" si="468"/>
        <v>0</v>
      </c>
      <c r="AR733" s="170">
        <f t="shared" si="433"/>
        <v>0</v>
      </c>
      <c r="AS733" s="7"/>
      <c r="AT733" s="4">
        <f t="shared" si="469"/>
        <v>1.0726227709190672</v>
      </c>
      <c r="AU733" s="4"/>
      <c r="AV733" s="5">
        <f t="shared" si="470"/>
        <v>0</v>
      </c>
      <c r="AW733" s="11">
        <f t="shared" si="432"/>
        <v>0</v>
      </c>
    </row>
    <row r="734" spans="5:49" x14ac:dyDescent="0.25">
      <c r="E734" s="3">
        <v>80.61</v>
      </c>
      <c r="F734" s="3">
        <v>76.040000000000006</v>
      </c>
      <c r="G734" s="13">
        <f t="shared" si="434"/>
        <v>-2.0772594752186513E-2</v>
      </c>
      <c r="H734" s="13">
        <f t="shared" si="435"/>
        <v>-2.2998843633560195E-2</v>
      </c>
      <c r="I734" s="4">
        <f t="shared" si="436"/>
        <v>1.0600999473961072</v>
      </c>
      <c r="J734" s="5">
        <f t="shared" si="437"/>
        <v>274</v>
      </c>
      <c r="K734" s="4">
        <f t="shared" si="438"/>
        <v>1.0103997400064997</v>
      </c>
      <c r="L734" s="4">
        <f t="shared" si="439"/>
        <v>1.0131865736704446</v>
      </c>
      <c r="M734" s="4">
        <f t="shared" si="440"/>
        <v>1.0144658753709199</v>
      </c>
      <c r="N734" s="4">
        <f t="shared" si="441"/>
        <v>1.0828940432261467</v>
      </c>
      <c r="O734" s="4">
        <f t="shared" si="442"/>
        <v>1.0841512890982856</v>
      </c>
      <c r="P734" s="4">
        <f t="shared" si="443"/>
        <v>1.0857984017944764</v>
      </c>
      <c r="Q734" s="4">
        <f t="shared" si="444"/>
        <v>1.0501364138587117</v>
      </c>
      <c r="R734" s="5">
        <f t="shared" si="447"/>
        <v>0</v>
      </c>
      <c r="S734" s="3" t="str">
        <f t="shared" si="448"/>
        <v/>
      </c>
      <c r="T734" s="3" t="str">
        <f t="shared" si="449"/>
        <v/>
      </c>
      <c r="U734" s="5">
        <f t="shared" si="450"/>
        <v>0</v>
      </c>
      <c r="V734" s="3" t="str">
        <f t="shared" si="451"/>
        <v/>
      </c>
      <c r="W734" s="3" t="str">
        <f t="shared" si="452"/>
        <v/>
      </c>
      <c r="X734" s="5">
        <f t="shared" si="445"/>
        <v>0</v>
      </c>
      <c r="Y734" s="3" t="str">
        <f t="shared" si="453"/>
        <v/>
      </c>
      <c r="Z734" s="3" t="str">
        <f t="shared" si="454"/>
        <v/>
      </c>
      <c r="AA734" s="5" t="str">
        <f t="shared" si="446"/>
        <v>No action</v>
      </c>
      <c r="AB734" s="5" t="str">
        <f t="shared" si="471"/>
        <v xml:space="preserve"> </v>
      </c>
      <c r="AC734" s="5">
        <f t="shared" si="455"/>
        <v>0</v>
      </c>
      <c r="AD734" s="3" t="str">
        <f t="shared" si="456"/>
        <v/>
      </c>
      <c r="AE734" s="3" t="str">
        <f t="shared" si="457"/>
        <v/>
      </c>
      <c r="AF734" s="11">
        <f t="shared" si="458"/>
        <v>0</v>
      </c>
      <c r="AG734" s="3" t="str">
        <f t="shared" si="459"/>
        <v/>
      </c>
      <c r="AH734" s="3" t="str">
        <f t="shared" si="460"/>
        <v/>
      </c>
      <c r="AI734" s="11">
        <f t="shared" si="461"/>
        <v>0</v>
      </c>
      <c r="AJ734" s="11" t="str">
        <f t="shared" si="462"/>
        <v/>
      </c>
      <c r="AK734" s="11" t="str">
        <f t="shared" si="463"/>
        <v/>
      </c>
      <c r="AL734" s="11">
        <f t="shared" si="464"/>
        <v>0</v>
      </c>
      <c r="AM734" s="11" t="str">
        <f t="shared" si="465"/>
        <v/>
      </c>
      <c r="AN734" s="11" t="str">
        <f t="shared" si="466"/>
        <v/>
      </c>
      <c r="AO734" s="4">
        <f t="shared" si="467"/>
        <v>1.0494989479221462</v>
      </c>
      <c r="AP734" s="169"/>
      <c r="AQ734" s="170">
        <f t="shared" si="468"/>
        <v>0</v>
      </c>
      <c r="AR734" s="170">
        <f t="shared" si="433"/>
        <v>0</v>
      </c>
      <c r="AS734" s="7"/>
      <c r="AT734" s="4">
        <f t="shared" si="469"/>
        <v>1.0707009468700683</v>
      </c>
      <c r="AU734" s="4"/>
      <c r="AV734" s="5">
        <f t="shared" si="470"/>
        <v>0</v>
      </c>
      <c r="AW734" s="11">
        <f t="shared" si="432"/>
        <v>0</v>
      </c>
    </row>
    <row r="735" spans="5:49" x14ac:dyDescent="0.25">
      <c r="E735" s="3">
        <v>82.32</v>
      </c>
      <c r="F735" s="3">
        <v>77.83</v>
      </c>
      <c r="G735" s="13">
        <f t="shared" si="434"/>
        <v>-1.5767131594907058E-3</v>
      </c>
      <c r="H735" s="13">
        <f t="shared" si="435"/>
        <v>7.7150572200079814E-4</v>
      </c>
      <c r="I735" s="4">
        <f t="shared" si="436"/>
        <v>1.0576898368238468</v>
      </c>
      <c r="J735" s="5">
        <f t="shared" si="437"/>
        <v>302</v>
      </c>
      <c r="K735" s="4">
        <f t="shared" si="438"/>
        <v>1.0103997400064997</v>
      </c>
      <c r="L735" s="4">
        <f t="shared" si="439"/>
        <v>1.0131865736704446</v>
      </c>
      <c r="M735" s="4">
        <f t="shared" si="440"/>
        <v>1.0144658753709199</v>
      </c>
      <c r="N735" s="4">
        <f t="shared" si="441"/>
        <v>1.0828940432261467</v>
      </c>
      <c r="O735" s="4">
        <f t="shared" si="442"/>
        <v>1.0841512890982856</v>
      </c>
      <c r="P735" s="4">
        <f t="shared" si="443"/>
        <v>1.0857984017944764</v>
      </c>
      <c r="Q735" s="4">
        <f t="shared" si="444"/>
        <v>1.0501364138587117</v>
      </c>
      <c r="R735" s="5">
        <f t="shared" si="447"/>
        <v>0</v>
      </c>
      <c r="S735" s="3" t="str">
        <f t="shared" si="448"/>
        <v/>
      </c>
      <c r="T735" s="3" t="str">
        <f t="shared" si="449"/>
        <v/>
      </c>
      <c r="U735" s="5">
        <f t="shared" si="450"/>
        <v>0</v>
      </c>
      <c r="V735" s="3" t="str">
        <f t="shared" si="451"/>
        <v/>
      </c>
      <c r="W735" s="3" t="str">
        <f t="shared" si="452"/>
        <v/>
      </c>
      <c r="X735" s="5">
        <f t="shared" si="445"/>
        <v>0</v>
      </c>
      <c r="Y735" s="3" t="str">
        <f t="shared" si="453"/>
        <v/>
      </c>
      <c r="Z735" s="3" t="str">
        <f t="shared" si="454"/>
        <v/>
      </c>
      <c r="AA735" s="5" t="str">
        <f t="shared" si="446"/>
        <v>No action</v>
      </c>
      <c r="AB735" s="5" t="str">
        <f t="shared" si="471"/>
        <v xml:space="preserve"> </v>
      </c>
      <c r="AC735" s="5">
        <f t="shared" si="455"/>
        <v>0</v>
      </c>
      <c r="AD735" s="3" t="str">
        <f t="shared" si="456"/>
        <v/>
      </c>
      <c r="AE735" s="3" t="str">
        <f t="shared" si="457"/>
        <v/>
      </c>
      <c r="AF735" s="11">
        <f t="shared" si="458"/>
        <v>0</v>
      </c>
      <c r="AG735" s="3" t="str">
        <f t="shared" si="459"/>
        <v/>
      </c>
      <c r="AH735" s="3" t="str">
        <f t="shared" si="460"/>
        <v/>
      </c>
      <c r="AI735" s="11">
        <f t="shared" si="461"/>
        <v>0</v>
      </c>
      <c r="AJ735" s="11" t="str">
        <f t="shared" si="462"/>
        <v/>
      </c>
      <c r="AK735" s="11" t="str">
        <f t="shared" si="463"/>
        <v/>
      </c>
      <c r="AL735" s="11">
        <f t="shared" si="464"/>
        <v>0</v>
      </c>
      <c r="AM735" s="11" t="str">
        <f t="shared" si="465"/>
        <v/>
      </c>
      <c r="AN735" s="11" t="str">
        <f t="shared" si="466"/>
        <v/>
      </c>
      <c r="AO735" s="4">
        <f t="shared" si="467"/>
        <v>1.0471129384556084</v>
      </c>
      <c r="AP735" s="169"/>
      <c r="AQ735" s="170">
        <f t="shared" si="468"/>
        <v>0</v>
      </c>
      <c r="AR735" s="170">
        <f t="shared" si="433"/>
        <v>0</v>
      </c>
      <c r="AS735" s="7"/>
      <c r="AT735" s="4">
        <f t="shared" si="469"/>
        <v>1.0682667351920851</v>
      </c>
      <c r="AU735" s="4"/>
      <c r="AV735" s="5">
        <f t="shared" si="470"/>
        <v>0</v>
      </c>
      <c r="AW735" s="11">
        <f t="shared" si="432"/>
        <v>0</v>
      </c>
    </row>
    <row r="736" spans="5:49" x14ac:dyDescent="0.25">
      <c r="E736" s="3">
        <v>82.45</v>
      </c>
      <c r="F736" s="3">
        <v>77.77</v>
      </c>
      <c r="G736" s="13">
        <f t="shared" si="434"/>
        <v>5.9785261102978104E-3</v>
      </c>
      <c r="H736" s="13">
        <f t="shared" si="435"/>
        <v>8.6900129701685813E-3</v>
      </c>
      <c r="I736" s="4">
        <f t="shared" si="436"/>
        <v>1.0601774463160603</v>
      </c>
      <c r="J736" s="5">
        <f t="shared" si="437"/>
        <v>272</v>
      </c>
      <c r="K736" s="4">
        <f t="shared" si="438"/>
        <v>1.0103997400064997</v>
      </c>
      <c r="L736" s="4">
        <f t="shared" si="439"/>
        <v>1.0131865736704446</v>
      </c>
      <c r="M736" s="4">
        <f t="shared" si="440"/>
        <v>1.0144658753709199</v>
      </c>
      <c r="N736" s="4">
        <f t="shared" si="441"/>
        <v>1.0828940432261467</v>
      </c>
      <c r="O736" s="4">
        <f t="shared" si="442"/>
        <v>1.0841512890982856</v>
      </c>
      <c r="P736" s="4">
        <f t="shared" si="443"/>
        <v>1.0857984017944764</v>
      </c>
      <c r="Q736" s="4">
        <f t="shared" si="444"/>
        <v>1.0501364138587117</v>
      </c>
      <c r="R736" s="5">
        <f t="shared" si="447"/>
        <v>0</v>
      </c>
      <c r="S736" s="3" t="str">
        <f t="shared" si="448"/>
        <v/>
      </c>
      <c r="T736" s="3" t="str">
        <f t="shared" si="449"/>
        <v/>
      </c>
      <c r="U736" s="5">
        <f t="shared" si="450"/>
        <v>0</v>
      </c>
      <c r="V736" s="3" t="str">
        <f t="shared" si="451"/>
        <v/>
      </c>
      <c r="W736" s="3" t="str">
        <f t="shared" si="452"/>
        <v/>
      </c>
      <c r="X736" s="5">
        <f t="shared" si="445"/>
        <v>0</v>
      </c>
      <c r="Y736" s="3" t="str">
        <f t="shared" si="453"/>
        <v/>
      </c>
      <c r="Z736" s="3" t="str">
        <f t="shared" si="454"/>
        <v/>
      </c>
      <c r="AA736" s="5" t="str">
        <f t="shared" si="446"/>
        <v>No action</v>
      </c>
      <c r="AB736" s="5" t="str">
        <f t="shared" si="471"/>
        <v xml:space="preserve"> </v>
      </c>
      <c r="AC736" s="5">
        <f t="shared" si="455"/>
        <v>0</v>
      </c>
      <c r="AD736" s="3" t="str">
        <f t="shared" si="456"/>
        <v/>
      </c>
      <c r="AE736" s="3" t="str">
        <f t="shared" si="457"/>
        <v/>
      </c>
      <c r="AF736" s="11">
        <f t="shared" si="458"/>
        <v>0</v>
      </c>
      <c r="AG736" s="3" t="str">
        <f t="shared" si="459"/>
        <v/>
      </c>
      <c r="AH736" s="3" t="str">
        <f t="shared" si="460"/>
        <v/>
      </c>
      <c r="AI736" s="11">
        <f t="shared" si="461"/>
        <v>0</v>
      </c>
      <c r="AJ736" s="11" t="str">
        <f t="shared" si="462"/>
        <v/>
      </c>
      <c r="AK736" s="11" t="str">
        <f t="shared" si="463"/>
        <v/>
      </c>
      <c r="AL736" s="11">
        <f t="shared" si="464"/>
        <v>0</v>
      </c>
      <c r="AM736" s="11" t="str">
        <f t="shared" si="465"/>
        <v/>
      </c>
      <c r="AN736" s="11" t="str">
        <f t="shared" si="466"/>
        <v/>
      </c>
      <c r="AO736" s="4">
        <f t="shared" si="467"/>
        <v>1.0495756718528997</v>
      </c>
      <c r="AP736" s="169"/>
      <c r="AQ736" s="170">
        <f t="shared" si="468"/>
        <v>0</v>
      </c>
      <c r="AR736" s="170">
        <f t="shared" si="433"/>
        <v>0</v>
      </c>
      <c r="AS736" s="7"/>
      <c r="AT736" s="4">
        <f t="shared" si="469"/>
        <v>1.0707792207792208</v>
      </c>
      <c r="AU736" s="4"/>
      <c r="AV736" s="5">
        <f t="shared" si="470"/>
        <v>0</v>
      </c>
      <c r="AW736" s="11">
        <f t="shared" si="432"/>
        <v>0</v>
      </c>
    </row>
    <row r="737" spans="5:49" x14ac:dyDescent="0.25">
      <c r="E737" s="3">
        <v>81.96</v>
      </c>
      <c r="F737" s="3">
        <v>77.099999999999994</v>
      </c>
      <c r="G737" s="13">
        <f t="shared" si="434"/>
        <v>1.8389662027832765E-2</v>
      </c>
      <c r="H737" s="13">
        <f t="shared" si="435"/>
        <v>2.0651310563939429E-2</v>
      </c>
      <c r="I737" s="4">
        <f t="shared" si="436"/>
        <v>1.0630350194552529</v>
      </c>
      <c r="J737" s="5">
        <f t="shared" si="437"/>
        <v>242</v>
      </c>
      <c r="K737" s="4">
        <f t="shared" si="438"/>
        <v>1.0103997400064997</v>
      </c>
      <c r="L737" s="4">
        <f t="shared" si="439"/>
        <v>1.0131865736704446</v>
      </c>
      <c r="M737" s="4">
        <f t="shared" si="440"/>
        <v>1.0144658753709199</v>
      </c>
      <c r="N737" s="4">
        <f t="shared" si="441"/>
        <v>1.0828940432261467</v>
      </c>
      <c r="O737" s="4">
        <f t="shared" si="442"/>
        <v>1.0841512890982856</v>
      </c>
      <c r="P737" s="4">
        <f t="shared" si="443"/>
        <v>1.0857984017944764</v>
      </c>
      <c r="Q737" s="4">
        <f t="shared" si="444"/>
        <v>1.0501364138587117</v>
      </c>
      <c r="R737" s="5">
        <f t="shared" si="447"/>
        <v>0</v>
      </c>
      <c r="S737" s="3" t="str">
        <f t="shared" si="448"/>
        <v/>
      </c>
      <c r="T737" s="3" t="str">
        <f t="shared" si="449"/>
        <v/>
      </c>
      <c r="U737" s="5">
        <f t="shared" si="450"/>
        <v>0</v>
      </c>
      <c r="V737" s="3" t="str">
        <f t="shared" si="451"/>
        <v/>
      </c>
      <c r="W737" s="3" t="str">
        <f t="shared" si="452"/>
        <v/>
      </c>
      <c r="X737" s="5">
        <f t="shared" si="445"/>
        <v>0</v>
      </c>
      <c r="Y737" s="3" t="str">
        <f t="shared" si="453"/>
        <v/>
      </c>
      <c r="Z737" s="3" t="str">
        <f t="shared" si="454"/>
        <v/>
      </c>
      <c r="AA737" s="5" t="str">
        <f t="shared" si="446"/>
        <v>No action</v>
      </c>
      <c r="AB737" s="5" t="str">
        <f t="shared" si="471"/>
        <v xml:space="preserve"> </v>
      </c>
      <c r="AC737" s="5">
        <f t="shared" si="455"/>
        <v>0</v>
      </c>
      <c r="AD737" s="3" t="str">
        <f t="shared" si="456"/>
        <v/>
      </c>
      <c r="AE737" s="3" t="str">
        <f t="shared" si="457"/>
        <v/>
      </c>
      <c r="AF737" s="11">
        <f t="shared" si="458"/>
        <v>0</v>
      </c>
      <c r="AG737" s="3" t="str">
        <f t="shared" si="459"/>
        <v/>
      </c>
      <c r="AH737" s="3" t="str">
        <f t="shared" si="460"/>
        <v/>
      </c>
      <c r="AI737" s="11">
        <f t="shared" si="461"/>
        <v>0</v>
      </c>
      <c r="AJ737" s="11" t="str">
        <f t="shared" si="462"/>
        <v/>
      </c>
      <c r="AK737" s="11" t="str">
        <f t="shared" si="463"/>
        <v/>
      </c>
      <c r="AL737" s="11">
        <f t="shared" si="464"/>
        <v>0</v>
      </c>
      <c r="AM737" s="11" t="str">
        <f t="shared" si="465"/>
        <v/>
      </c>
      <c r="AN737" s="11" t="str">
        <f t="shared" si="466"/>
        <v/>
      </c>
      <c r="AO737" s="4">
        <f t="shared" si="467"/>
        <v>1.0524046692607003</v>
      </c>
      <c r="AP737" s="169"/>
      <c r="AQ737" s="170">
        <f t="shared" si="468"/>
        <v>0</v>
      </c>
      <c r="AR737" s="170">
        <f t="shared" si="433"/>
        <v>0</v>
      </c>
      <c r="AS737" s="7"/>
      <c r="AT737" s="4">
        <f t="shared" si="469"/>
        <v>1.0736653696498055</v>
      </c>
      <c r="AU737" s="4"/>
      <c r="AV737" s="5">
        <f t="shared" si="470"/>
        <v>0</v>
      </c>
      <c r="AW737" s="11">
        <f t="shared" si="432"/>
        <v>0</v>
      </c>
    </row>
    <row r="738" spans="5:49" x14ac:dyDescent="0.25">
      <c r="E738" s="3">
        <v>80.48</v>
      </c>
      <c r="F738" s="3">
        <v>75.540000000000006</v>
      </c>
      <c r="G738" s="13">
        <f t="shared" si="434"/>
        <v>7.6374107925378798E-3</v>
      </c>
      <c r="H738" s="13">
        <f t="shared" si="435"/>
        <v>9.0836227624899735E-3</v>
      </c>
      <c r="I738" s="4">
        <f t="shared" si="436"/>
        <v>1.0653958167858089</v>
      </c>
      <c r="J738" s="5">
        <f t="shared" si="437"/>
        <v>207</v>
      </c>
      <c r="K738" s="4">
        <f t="shared" si="438"/>
        <v>1.0103997400064997</v>
      </c>
      <c r="L738" s="4">
        <f t="shared" si="439"/>
        <v>1.0131865736704446</v>
      </c>
      <c r="M738" s="4">
        <f t="shared" si="440"/>
        <v>1.0144658753709199</v>
      </c>
      <c r="N738" s="4">
        <f t="shared" si="441"/>
        <v>1.0828940432261467</v>
      </c>
      <c r="O738" s="4">
        <f t="shared" si="442"/>
        <v>1.0841512890982856</v>
      </c>
      <c r="P738" s="4">
        <f t="shared" si="443"/>
        <v>1.0857984017944764</v>
      </c>
      <c r="Q738" s="4">
        <f t="shared" si="444"/>
        <v>1.0501364138587117</v>
      </c>
      <c r="R738" s="5">
        <f t="shared" si="447"/>
        <v>0</v>
      </c>
      <c r="S738" s="3" t="str">
        <f t="shared" si="448"/>
        <v/>
      </c>
      <c r="T738" s="3" t="str">
        <f t="shared" si="449"/>
        <v/>
      </c>
      <c r="U738" s="5">
        <f t="shared" si="450"/>
        <v>0</v>
      </c>
      <c r="V738" s="3" t="str">
        <f t="shared" si="451"/>
        <v/>
      </c>
      <c r="W738" s="3" t="str">
        <f t="shared" si="452"/>
        <v/>
      </c>
      <c r="X738" s="5">
        <f t="shared" si="445"/>
        <v>0</v>
      </c>
      <c r="Y738" s="3" t="str">
        <f t="shared" si="453"/>
        <v/>
      </c>
      <c r="Z738" s="3" t="str">
        <f t="shared" si="454"/>
        <v/>
      </c>
      <c r="AA738" s="5" t="str">
        <f t="shared" si="446"/>
        <v>No action</v>
      </c>
      <c r="AB738" s="5" t="str">
        <f t="shared" si="471"/>
        <v xml:space="preserve"> </v>
      </c>
      <c r="AC738" s="5">
        <f t="shared" si="455"/>
        <v>0</v>
      </c>
      <c r="AD738" s="3" t="str">
        <f t="shared" si="456"/>
        <v/>
      </c>
      <c r="AE738" s="3" t="str">
        <f t="shared" si="457"/>
        <v/>
      </c>
      <c r="AF738" s="11">
        <f t="shared" si="458"/>
        <v>0</v>
      </c>
      <c r="AG738" s="3" t="str">
        <f t="shared" si="459"/>
        <v/>
      </c>
      <c r="AH738" s="3" t="str">
        <f t="shared" si="460"/>
        <v/>
      </c>
      <c r="AI738" s="11">
        <f t="shared" si="461"/>
        <v>0</v>
      </c>
      <c r="AJ738" s="11" t="str">
        <f t="shared" si="462"/>
        <v/>
      </c>
      <c r="AK738" s="11" t="str">
        <f t="shared" si="463"/>
        <v/>
      </c>
      <c r="AL738" s="11">
        <f t="shared" si="464"/>
        <v>0</v>
      </c>
      <c r="AM738" s="11" t="str">
        <f t="shared" si="465"/>
        <v/>
      </c>
      <c r="AN738" s="11" t="str">
        <f t="shared" si="466"/>
        <v/>
      </c>
      <c r="AO738" s="4">
        <f t="shared" si="467"/>
        <v>1.0547418586179507</v>
      </c>
      <c r="AP738" s="169"/>
      <c r="AQ738" s="170">
        <f t="shared" si="468"/>
        <v>0</v>
      </c>
      <c r="AR738" s="170">
        <f t="shared" si="433"/>
        <v>0</v>
      </c>
      <c r="AS738" s="7"/>
      <c r="AT738" s="4">
        <f t="shared" si="469"/>
        <v>1.076049774953667</v>
      </c>
      <c r="AU738" s="4"/>
      <c r="AV738" s="5">
        <f t="shared" si="470"/>
        <v>0</v>
      </c>
      <c r="AW738" s="11">
        <f t="shared" si="432"/>
        <v>0</v>
      </c>
    </row>
    <row r="739" spans="5:49" x14ac:dyDescent="0.25">
      <c r="E739" s="3">
        <v>79.87</v>
      </c>
      <c r="F739" s="3">
        <v>74.86</v>
      </c>
      <c r="G739" s="13">
        <f t="shared" si="434"/>
        <v>-1.9639130968454599E-2</v>
      </c>
      <c r="H739" s="13">
        <f t="shared" si="435"/>
        <v>-2.0285302970815322E-2</v>
      </c>
      <c r="I739" s="4">
        <f t="shared" si="436"/>
        <v>1.0669249265295218</v>
      </c>
      <c r="J739" s="5">
        <f t="shared" si="437"/>
        <v>180</v>
      </c>
      <c r="K739" s="4">
        <f t="shared" si="438"/>
        <v>1.0103997400064997</v>
      </c>
      <c r="L739" s="4">
        <f t="shared" si="439"/>
        <v>1.0131865736704446</v>
      </c>
      <c r="M739" s="4">
        <f t="shared" si="440"/>
        <v>1.0144658753709199</v>
      </c>
      <c r="N739" s="4">
        <f t="shared" si="441"/>
        <v>1.0828940432261467</v>
      </c>
      <c r="O739" s="4">
        <f t="shared" si="442"/>
        <v>1.0841512890982856</v>
      </c>
      <c r="P739" s="4">
        <f t="shared" si="443"/>
        <v>1.0857984017944764</v>
      </c>
      <c r="Q739" s="4">
        <f t="shared" si="444"/>
        <v>1.0501364138587117</v>
      </c>
      <c r="R739" s="5">
        <f t="shared" si="447"/>
        <v>0</v>
      </c>
      <c r="S739" s="3" t="str">
        <f t="shared" si="448"/>
        <v/>
      </c>
      <c r="T739" s="3" t="str">
        <f t="shared" si="449"/>
        <v/>
      </c>
      <c r="U739" s="5">
        <f t="shared" si="450"/>
        <v>0</v>
      </c>
      <c r="V739" s="3" t="str">
        <f t="shared" si="451"/>
        <v/>
      </c>
      <c r="W739" s="3" t="str">
        <f t="shared" si="452"/>
        <v/>
      </c>
      <c r="X739" s="5">
        <f t="shared" si="445"/>
        <v>0</v>
      </c>
      <c r="Y739" s="3" t="str">
        <f t="shared" si="453"/>
        <v/>
      </c>
      <c r="Z739" s="3" t="str">
        <f t="shared" si="454"/>
        <v/>
      </c>
      <c r="AA739" s="5" t="str">
        <f t="shared" si="446"/>
        <v>No action</v>
      </c>
      <c r="AB739" s="5" t="str">
        <f t="shared" si="471"/>
        <v xml:space="preserve"> </v>
      </c>
      <c r="AC739" s="5">
        <f t="shared" si="455"/>
        <v>0</v>
      </c>
      <c r="AD739" s="3" t="str">
        <f t="shared" si="456"/>
        <v/>
      </c>
      <c r="AE739" s="3" t="str">
        <f t="shared" si="457"/>
        <v/>
      </c>
      <c r="AF739" s="11">
        <f t="shared" si="458"/>
        <v>0</v>
      </c>
      <c r="AG739" s="3" t="str">
        <f t="shared" si="459"/>
        <v/>
      </c>
      <c r="AH739" s="3" t="str">
        <f t="shared" si="460"/>
        <v/>
      </c>
      <c r="AI739" s="11">
        <f t="shared" si="461"/>
        <v>0</v>
      </c>
      <c r="AJ739" s="11" t="str">
        <f t="shared" si="462"/>
        <v/>
      </c>
      <c r="AK739" s="11" t="str">
        <f t="shared" si="463"/>
        <v/>
      </c>
      <c r="AL739" s="11">
        <f t="shared" si="464"/>
        <v>0</v>
      </c>
      <c r="AM739" s="11" t="str">
        <f t="shared" si="465"/>
        <v/>
      </c>
      <c r="AN739" s="11" t="str">
        <f t="shared" si="466"/>
        <v/>
      </c>
      <c r="AO739" s="4">
        <f t="shared" si="467"/>
        <v>1.0562556772642264</v>
      </c>
      <c r="AP739" s="169"/>
      <c r="AQ739" s="170">
        <f t="shared" si="468"/>
        <v>0</v>
      </c>
      <c r="AR739" s="170">
        <f t="shared" si="433"/>
        <v>0</v>
      </c>
      <c r="AS739" s="7"/>
      <c r="AT739" s="4">
        <f t="shared" si="469"/>
        <v>1.0775941757948171</v>
      </c>
      <c r="AU739" s="4"/>
      <c r="AV739" s="5">
        <f t="shared" si="470"/>
        <v>0</v>
      </c>
      <c r="AW739" s="11">
        <f t="shared" si="432"/>
        <v>0</v>
      </c>
    </row>
    <row r="740" spans="5:49" x14ac:dyDescent="0.25">
      <c r="E740" s="3">
        <v>81.47</v>
      </c>
      <c r="F740" s="3">
        <v>76.41</v>
      </c>
      <c r="G740" s="13">
        <f t="shared" si="434"/>
        <v>-1.7012548262548277E-2</v>
      </c>
      <c r="H740" s="13">
        <f t="shared" si="435"/>
        <v>-1.8623169791934235E-2</v>
      </c>
      <c r="I740" s="4">
        <f t="shared" si="436"/>
        <v>1.0662216987305326</v>
      </c>
      <c r="J740" s="5">
        <f t="shared" si="437"/>
        <v>192</v>
      </c>
      <c r="K740" s="4">
        <f t="shared" si="438"/>
        <v>1.0103997400064997</v>
      </c>
      <c r="L740" s="4">
        <f t="shared" si="439"/>
        <v>1.0131865736704446</v>
      </c>
      <c r="M740" s="4">
        <f t="shared" si="440"/>
        <v>1.0144658753709199</v>
      </c>
      <c r="N740" s="4">
        <f t="shared" si="441"/>
        <v>1.0828940432261467</v>
      </c>
      <c r="O740" s="4">
        <f t="shared" si="442"/>
        <v>1.0841512890982856</v>
      </c>
      <c r="P740" s="4">
        <f t="shared" si="443"/>
        <v>1.0857984017944764</v>
      </c>
      <c r="Q740" s="4">
        <f t="shared" si="444"/>
        <v>1.0501364138587117</v>
      </c>
      <c r="R740" s="5">
        <f t="shared" si="447"/>
        <v>0</v>
      </c>
      <c r="S740" s="3" t="str">
        <f t="shared" si="448"/>
        <v/>
      </c>
      <c r="T740" s="3" t="str">
        <f t="shared" si="449"/>
        <v/>
      </c>
      <c r="U740" s="5">
        <f t="shared" si="450"/>
        <v>0</v>
      </c>
      <c r="V740" s="3" t="str">
        <f t="shared" si="451"/>
        <v/>
      </c>
      <c r="W740" s="3" t="str">
        <f t="shared" si="452"/>
        <v/>
      </c>
      <c r="X740" s="5">
        <f t="shared" si="445"/>
        <v>0</v>
      </c>
      <c r="Y740" s="3" t="str">
        <f t="shared" si="453"/>
        <v/>
      </c>
      <c r="Z740" s="3" t="str">
        <f t="shared" si="454"/>
        <v/>
      </c>
      <c r="AA740" s="5" t="str">
        <f t="shared" si="446"/>
        <v>No action</v>
      </c>
      <c r="AB740" s="5" t="str">
        <f t="shared" si="471"/>
        <v xml:space="preserve"> </v>
      </c>
      <c r="AC740" s="5">
        <f t="shared" si="455"/>
        <v>0</v>
      </c>
      <c r="AD740" s="3" t="str">
        <f t="shared" si="456"/>
        <v/>
      </c>
      <c r="AE740" s="3" t="str">
        <f t="shared" si="457"/>
        <v/>
      </c>
      <c r="AF740" s="11">
        <f t="shared" si="458"/>
        <v>0</v>
      </c>
      <c r="AG740" s="3" t="str">
        <f t="shared" si="459"/>
        <v/>
      </c>
      <c r="AH740" s="3" t="str">
        <f t="shared" si="460"/>
        <v/>
      </c>
      <c r="AI740" s="11">
        <f t="shared" si="461"/>
        <v>0</v>
      </c>
      <c r="AJ740" s="11" t="str">
        <f t="shared" si="462"/>
        <v/>
      </c>
      <c r="AK740" s="11" t="str">
        <f t="shared" si="463"/>
        <v/>
      </c>
      <c r="AL740" s="11">
        <f t="shared" si="464"/>
        <v>0</v>
      </c>
      <c r="AM740" s="11" t="str">
        <f t="shared" si="465"/>
        <v/>
      </c>
      <c r="AN740" s="11" t="str">
        <f t="shared" si="466"/>
        <v/>
      </c>
      <c r="AO740" s="4">
        <f t="shared" si="467"/>
        <v>1.0555594817432272</v>
      </c>
      <c r="AP740" s="169"/>
      <c r="AQ740" s="170">
        <f t="shared" si="468"/>
        <v>0</v>
      </c>
      <c r="AR740" s="170">
        <f t="shared" si="433"/>
        <v>0</v>
      </c>
      <c r="AS740" s="7"/>
      <c r="AT740" s="4">
        <f t="shared" si="469"/>
        <v>1.076883915717838</v>
      </c>
      <c r="AU740" s="4"/>
      <c r="AV740" s="5">
        <f t="shared" si="470"/>
        <v>0</v>
      </c>
      <c r="AW740" s="11">
        <f t="shared" si="432"/>
        <v>0</v>
      </c>
    </row>
    <row r="741" spans="5:49" x14ac:dyDescent="0.25">
      <c r="E741" s="3">
        <v>82.88</v>
      </c>
      <c r="F741" s="3">
        <v>77.86</v>
      </c>
      <c r="G741" s="13">
        <f t="shared" si="434"/>
        <v>2.4981449418748358E-2</v>
      </c>
      <c r="H741" s="13">
        <f t="shared" si="435"/>
        <v>2.5013164823591394E-2</v>
      </c>
      <c r="I741" s="4">
        <f t="shared" si="436"/>
        <v>1.0644746981762137</v>
      </c>
      <c r="J741" s="5">
        <f t="shared" si="437"/>
        <v>222</v>
      </c>
      <c r="K741" s="4">
        <f t="shared" si="438"/>
        <v>1.0103997400064997</v>
      </c>
      <c r="L741" s="4">
        <f t="shared" si="439"/>
        <v>1.0131865736704446</v>
      </c>
      <c r="M741" s="4">
        <f t="shared" si="440"/>
        <v>1.0144658753709199</v>
      </c>
      <c r="N741" s="4">
        <f t="shared" si="441"/>
        <v>1.0828940432261467</v>
      </c>
      <c r="O741" s="4">
        <f t="shared" si="442"/>
        <v>1.0841512890982856</v>
      </c>
      <c r="P741" s="4">
        <f t="shared" si="443"/>
        <v>1.0857984017944764</v>
      </c>
      <c r="Q741" s="4">
        <f t="shared" si="444"/>
        <v>1.0501364138587117</v>
      </c>
      <c r="R741" s="5">
        <f t="shared" si="447"/>
        <v>0</v>
      </c>
      <c r="S741" s="3" t="str">
        <f t="shared" si="448"/>
        <v/>
      </c>
      <c r="T741" s="3" t="str">
        <f t="shared" si="449"/>
        <v/>
      </c>
      <c r="U741" s="5">
        <f t="shared" si="450"/>
        <v>0</v>
      </c>
      <c r="V741" s="3" t="str">
        <f t="shared" si="451"/>
        <v/>
      </c>
      <c r="W741" s="3" t="str">
        <f t="shared" si="452"/>
        <v/>
      </c>
      <c r="X741" s="5">
        <f t="shared" si="445"/>
        <v>0</v>
      </c>
      <c r="Y741" s="3" t="str">
        <f t="shared" si="453"/>
        <v/>
      </c>
      <c r="Z741" s="3" t="str">
        <f t="shared" si="454"/>
        <v/>
      </c>
      <c r="AA741" s="5" t="str">
        <f t="shared" si="446"/>
        <v>No action</v>
      </c>
      <c r="AB741" s="5" t="str">
        <f t="shared" si="471"/>
        <v xml:space="preserve"> </v>
      </c>
      <c r="AC741" s="5">
        <f t="shared" si="455"/>
        <v>0</v>
      </c>
      <c r="AD741" s="3" t="str">
        <f t="shared" si="456"/>
        <v/>
      </c>
      <c r="AE741" s="3" t="str">
        <f t="shared" si="457"/>
        <v/>
      </c>
      <c r="AF741" s="11">
        <f t="shared" si="458"/>
        <v>0</v>
      </c>
      <c r="AG741" s="3" t="str">
        <f t="shared" si="459"/>
        <v/>
      </c>
      <c r="AH741" s="3" t="str">
        <f t="shared" si="460"/>
        <v/>
      </c>
      <c r="AI741" s="11">
        <f t="shared" si="461"/>
        <v>0</v>
      </c>
      <c r="AJ741" s="11" t="str">
        <f t="shared" si="462"/>
        <v/>
      </c>
      <c r="AK741" s="11" t="str">
        <f t="shared" si="463"/>
        <v/>
      </c>
      <c r="AL741" s="11">
        <f t="shared" si="464"/>
        <v>0</v>
      </c>
      <c r="AM741" s="11" t="str">
        <f t="shared" si="465"/>
        <v/>
      </c>
      <c r="AN741" s="11" t="str">
        <f t="shared" si="466"/>
        <v/>
      </c>
      <c r="AO741" s="4">
        <f t="shared" si="467"/>
        <v>1.0538299511944516</v>
      </c>
      <c r="AP741" s="169"/>
      <c r="AQ741" s="170">
        <f t="shared" si="468"/>
        <v>0</v>
      </c>
      <c r="AR741" s="170">
        <f t="shared" si="433"/>
        <v>0</v>
      </c>
      <c r="AS741" s="7"/>
      <c r="AT741" s="4">
        <f t="shared" si="469"/>
        <v>1.0751194451579758</v>
      </c>
      <c r="AU741" s="4"/>
      <c r="AV741" s="5">
        <f t="shared" si="470"/>
        <v>0</v>
      </c>
      <c r="AW741" s="11">
        <f t="shared" si="432"/>
        <v>0</v>
      </c>
    </row>
    <row r="742" spans="5:49" x14ac:dyDescent="0.25">
      <c r="E742" s="3">
        <v>80.86</v>
      </c>
      <c r="F742" s="3">
        <v>75.959999999999994</v>
      </c>
      <c r="G742" s="13">
        <f t="shared" si="434"/>
        <v>2.5101419878296172E-2</v>
      </c>
      <c r="H742" s="13">
        <f t="shared" si="435"/>
        <v>2.5516403402187082E-2</v>
      </c>
      <c r="I742" s="4">
        <f t="shared" si="436"/>
        <v>1.064507635597683</v>
      </c>
      <c r="J742" s="5">
        <f t="shared" si="437"/>
        <v>221</v>
      </c>
      <c r="K742" s="4">
        <f t="shared" si="438"/>
        <v>1.0103997400064997</v>
      </c>
      <c r="L742" s="4">
        <f t="shared" si="439"/>
        <v>1.0131865736704446</v>
      </c>
      <c r="M742" s="4">
        <f t="shared" si="440"/>
        <v>1.0144658753709199</v>
      </c>
      <c r="N742" s="4">
        <f t="shared" si="441"/>
        <v>1.0828940432261467</v>
      </c>
      <c r="O742" s="4">
        <f t="shared" si="442"/>
        <v>1.0841512890982856</v>
      </c>
      <c r="P742" s="4">
        <f t="shared" si="443"/>
        <v>1.0857984017944764</v>
      </c>
      <c r="Q742" s="4">
        <f t="shared" si="444"/>
        <v>1.0501364138587117</v>
      </c>
      <c r="R742" s="5">
        <f t="shared" si="447"/>
        <v>0</v>
      </c>
      <c r="S742" s="3" t="str">
        <f t="shared" si="448"/>
        <v/>
      </c>
      <c r="T742" s="3" t="str">
        <f t="shared" si="449"/>
        <v/>
      </c>
      <c r="U742" s="5">
        <f t="shared" si="450"/>
        <v>0</v>
      </c>
      <c r="V742" s="3" t="str">
        <f t="shared" si="451"/>
        <v/>
      </c>
      <c r="W742" s="3" t="str">
        <f t="shared" si="452"/>
        <v/>
      </c>
      <c r="X742" s="5">
        <f t="shared" si="445"/>
        <v>0</v>
      </c>
      <c r="Y742" s="3" t="str">
        <f t="shared" si="453"/>
        <v/>
      </c>
      <c r="Z742" s="3" t="str">
        <f t="shared" si="454"/>
        <v/>
      </c>
      <c r="AA742" s="5" t="str">
        <f t="shared" si="446"/>
        <v>No action</v>
      </c>
      <c r="AB742" s="5" t="str">
        <f t="shared" si="471"/>
        <v xml:space="preserve"> </v>
      </c>
      <c r="AC742" s="5">
        <f t="shared" si="455"/>
        <v>0</v>
      </c>
      <c r="AD742" s="3" t="str">
        <f t="shared" si="456"/>
        <v/>
      </c>
      <c r="AE742" s="3" t="str">
        <f t="shared" si="457"/>
        <v/>
      </c>
      <c r="AF742" s="11">
        <f t="shared" si="458"/>
        <v>0</v>
      </c>
      <c r="AG742" s="3" t="str">
        <f t="shared" si="459"/>
        <v/>
      </c>
      <c r="AH742" s="3" t="str">
        <f t="shared" si="460"/>
        <v/>
      </c>
      <c r="AI742" s="11">
        <f t="shared" si="461"/>
        <v>0</v>
      </c>
      <c r="AJ742" s="11" t="str">
        <f t="shared" si="462"/>
        <v/>
      </c>
      <c r="AK742" s="11" t="str">
        <f t="shared" si="463"/>
        <v/>
      </c>
      <c r="AL742" s="11">
        <f t="shared" si="464"/>
        <v>0</v>
      </c>
      <c r="AM742" s="11" t="str">
        <f t="shared" si="465"/>
        <v/>
      </c>
      <c r="AN742" s="11" t="str">
        <f t="shared" si="466"/>
        <v/>
      </c>
      <c r="AO742" s="4">
        <f t="shared" si="467"/>
        <v>1.0538625592417061</v>
      </c>
      <c r="AP742" s="169"/>
      <c r="AQ742" s="170">
        <f t="shared" si="468"/>
        <v>0</v>
      </c>
      <c r="AR742" s="170">
        <f t="shared" si="433"/>
        <v>0</v>
      </c>
      <c r="AS742" s="7"/>
      <c r="AT742" s="4">
        <f t="shared" si="469"/>
        <v>1.0751527119536599</v>
      </c>
      <c r="AU742" s="4"/>
      <c r="AV742" s="5">
        <f t="shared" si="470"/>
        <v>0</v>
      </c>
      <c r="AW742" s="11">
        <f t="shared" si="432"/>
        <v>0</v>
      </c>
    </row>
    <row r="743" spans="5:49" x14ac:dyDescent="0.25">
      <c r="E743" s="3">
        <v>78.88</v>
      </c>
      <c r="F743" s="3">
        <v>74.069999999999993</v>
      </c>
      <c r="G743" s="13">
        <f t="shared" si="434"/>
        <v>1.089324618736387E-2</v>
      </c>
      <c r="H743" s="13">
        <f t="shared" si="435"/>
        <v>1.4101861993428111E-2</v>
      </c>
      <c r="I743" s="4">
        <f t="shared" si="436"/>
        <v>1.0649385716214392</v>
      </c>
      <c r="J743" s="5">
        <f t="shared" si="437"/>
        <v>212</v>
      </c>
      <c r="K743" s="4">
        <f t="shared" si="438"/>
        <v>1.0103997400064997</v>
      </c>
      <c r="L743" s="4">
        <f t="shared" si="439"/>
        <v>1.0131865736704446</v>
      </c>
      <c r="M743" s="4">
        <f t="shared" si="440"/>
        <v>1.0144658753709199</v>
      </c>
      <c r="N743" s="4">
        <f t="shared" si="441"/>
        <v>1.0828940432261467</v>
      </c>
      <c r="O743" s="4">
        <f t="shared" si="442"/>
        <v>1.0841512890982856</v>
      </c>
      <c r="P743" s="4">
        <f t="shared" si="443"/>
        <v>1.0857984017944764</v>
      </c>
      <c r="Q743" s="4">
        <f t="shared" si="444"/>
        <v>1.0501364138587117</v>
      </c>
      <c r="R743" s="5">
        <f t="shared" si="447"/>
        <v>0</v>
      </c>
      <c r="S743" s="3" t="str">
        <f t="shared" si="448"/>
        <v/>
      </c>
      <c r="T743" s="3" t="str">
        <f t="shared" si="449"/>
        <v/>
      </c>
      <c r="U743" s="5">
        <f t="shared" si="450"/>
        <v>0</v>
      </c>
      <c r="V743" s="3" t="str">
        <f t="shared" si="451"/>
        <v/>
      </c>
      <c r="W743" s="3" t="str">
        <f t="shared" si="452"/>
        <v/>
      </c>
      <c r="X743" s="5">
        <f t="shared" si="445"/>
        <v>0</v>
      </c>
      <c r="Y743" s="3" t="str">
        <f t="shared" si="453"/>
        <v/>
      </c>
      <c r="Z743" s="3" t="str">
        <f t="shared" si="454"/>
        <v/>
      </c>
      <c r="AA743" s="5" t="str">
        <f t="shared" si="446"/>
        <v>No action</v>
      </c>
      <c r="AB743" s="5" t="str">
        <f t="shared" si="471"/>
        <v xml:space="preserve"> </v>
      </c>
      <c r="AC743" s="5">
        <f t="shared" si="455"/>
        <v>0</v>
      </c>
      <c r="AD743" s="3" t="str">
        <f t="shared" si="456"/>
        <v/>
      </c>
      <c r="AE743" s="3" t="str">
        <f t="shared" si="457"/>
        <v/>
      </c>
      <c r="AF743" s="11">
        <f t="shared" si="458"/>
        <v>0</v>
      </c>
      <c r="AG743" s="3" t="str">
        <f t="shared" si="459"/>
        <v/>
      </c>
      <c r="AH743" s="3" t="str">
        <f t="shared" si="460"/>
        <v/>
      </c>
      <c r="AI743" s="11">
        <f t="shared" si="461"/>
        <v>0</v>
      </c>
      <c r="AJ743" s="11" t="str">
        <f t="shared" si="462"/>
        <v/>
      </c>
      <c r="AK743" s="11" t="str">
        <f t="shared" si="463"/>
        <v/>
      </c>
      <c r="AL743" s="11">
        <f t="shared" si="464"/>
        <v>0</v>
      </c>
      <c r="AM743" s="11" t="str">
        <f t="shared" si="465"/>
        <v/>
      </c>
      <c r="AN743" s="11" t="str">
        <f t="shared" si="466"/>
        <v/>
      </c>
      <c r="AO743" s="4">
        <f t="shared" si="467"/>
        <v>1.0542891859052248</v>
      </c>
      <c r="AP743" s="169"/>
      <c r="AQ743" s="170">
        <f t="shared" si="468"/>
        <v>0</v>
      </c>
      <c r="AR743" s="170">
        <f t="shared" si="433"/>
        <v>0</v>
      </c>
      <c r="AS743" s="7"/>
      <c r="AT743" s="4">
        <f t="shared" si="469"/>
        <v>1.0755879573376537</v>
      </c>
      <c r="AU743" s="4"/>
      <c r="AV743" s="5">
        <f t="shared" si="470"/>
        <v>0</v>
      </c>
      <c r="AW743" s="11">
        <f t="shared" si="432"/>
        <v>0</v>
      </c>
    </row>
    <row r="744" spans="5:49" x14ac:dyDescent="0.25">
      <c r="E744" s="3">
        <v>78.03</v>
      </c>
      <c r="F744" s="3">
        <v>73.040000000000006</v>
      </c>
      <c r="G744" s="13">
        <f t="shared" si="434"/>
        <v>1.0751295336787647E-2</v>
      </c>
      <c r="H744" s="13">
        <f t="shared" si="435"/>
        <v>9.9557522123896458E-3</v>
      </c>
      <c r="I744" s="4">
        <f t="shared" si="436"/>
        <v>1.0683187294633076</v>
      </c>
      <c r="J744" s="5">
        <f t="shared" si="437"/>
        <v>154</v>
      </c>
      <c r="K744" s="4">
        <f t="shared" si="438"/>
        <v>1.0103997400064997</v>
      </c>
      <c r="L744" s="4">
        <f t="shared" si="439"/>
        <v>1.0131865736704446</v>
      </c>
      <c r="M744" s="4">
        <f t="shared" si="440"/>
        <v>1.0144658753709199</v>
      </c>
      <c r="N744" s="4">
        <f t="shared" si="441"/>
        <v>1.0828940432261467</v>
      </c>
      <c r="O744" s="4">
        <f t="shared" si="442"/>
        <v>1.0841512890982856</v>
      </c>
      <c r="P744" s="4">
        <f t="shared" si="443"/>
        <v>1.0857984017944764</v>
      </c>
      <c r="Q744" s="4">
        <f t="shared" si="444"/>
        <v>1.0501364138587117</v>
      </c>
      <c r="R744" s="5">
        <f t="shared" si="447"/>
        <v>0</v>
      </c>
      <c r="S744" s="3" t="str">
        <f t="shared" si="448"/>
        <v/>
      </c>
      <c r="T744" s="3" t="str">
        <f t="shared" si="449"/>
        <v/>
      </c>
      <c r="U744" s="5">
        <f t="shared" si="450"/>
        <v>0</v>
      </c>
      <c r="V744" s="3" t="str">
        <f t="shared" si="451"/>
        <v/>
      </c>
      <c r="W744" s="3" t="str">
        <f t="shared" si="452"/>
        <v/>
      </c>
      <c r="X744" s="5">
        <f t="shared" si="445"/>
        <v>0</v>
      </c>
      <c r="Y744" s="3" t="str">
        <f t="shared" si="453"/>
        <v/>
      </c>
      <c r="Z744" s="3" t="str">
        <f t="shared" si="454"/>
        <v/>
      </c>
      <c r="AA744" s="5" t="str">
        <f t="shared" si="446"/>
        <v>No action</v>
      </c>
      <c r="AB744" s="5" t="str">
        <f t="shared" si="471"/>
        <v xml:space="preserve"> </v>
      </c>
      <c r="AC744" s="5">
        <f t="shared" si="455"/>
        <v>0</v>
      </c>
      <c r="AD744" s="3" t="str">
        <f t="shared" si="456"/>
        <v/>
      </c>
      <c r="AE744" s="3" t="str">
        <f t="shared" si="457"/>
        <v/>
      </c>
      <c r="AF744" s="11">
        <f t="shared" si="458"/>
        <v>0</v>
      </c>
      <c r="AG744" s="3" t="str">
        <f t="shared" si="459"/>
        <v/>
      </c>
      <c r="AH744" s="3" t="str">
        <f t="shared" si="460"/>
        <v/>
      </c>
      <c r="AI744" s="11">
        <f t="shared" si="461"/>
        <v>0</v>
      </c>
      <c r="AJ744" s="11" t="str">
        <f t="shared" si="462"/>
        <v/>
      </c>
      <c r="AK744" s="11" t="str">
        <f t="shared" si="463"/>
        <v/>
      </c>
      <c r="AL744" s="11">
        <f t="shared" si="464"/>
        <v>0</v>
      </c>
      <c r="AM744" s="11" t="str">
        <f t="shared" si="465"/>
        <v/>
      </c>
      <c r="AN744" s="11" t="str">
        <f t="shared" si="466"/>
        <v/>
      </c>
      <c r="AO744" s="4">
        <f t="shared" si="467"/>
        <v>1.0576355421686745</v>
      </c>
      <c r="AP744" s="169"/>
      <c r="AQ744" s="170">
        <f t="shared" si="468"/>
        <v>0</v>
      </c>
      <c r="AR744" s="170">
        <f t="shared" si="433"/>
        <v>0</v>
      </c>
      <c r="AS744" s="7"/>
      <c r="AT744" s="4">
        <f t="shared" si="469"/>
        <v>1.0790019167579408</v>
      </c>
      <c r="AU744" s="4"/>
      <c r="AV744" s="5">
        <f t="shared" si="470"/>
        <v>0</v>
      </c>
      <c r="AW744" s="11">
        <f t="shared" si="432"/>
        <v>0</v>
      </c>
    </row>
    <row r="745" spans="5:49" x14ac:dyDescent="0.25">
      <c r="E745" s="3">
        <v>77.2</v>
      </c>
      <c r="F745" s="3">
        <v>72.319999999999993</v>
      </c>
      <c r="G745" s="13">
        <f t="shared" si="434"/>
        <v>3.9030955585464433E-2</v>
      </c>
      <c r="H745" s="13">
        <f t="shared" si="435"/>
        <v>4.2375324300951256E-2</v>
      </c>
      <c r="I745" s="4">
        <f t="shared" si="436"/>
        <v>1.0674778761061949</v>
      </c>
      <c r="J745" s="5">
        <f t="shared" si="437"/>
        <v>169</v>
      </c>
      <c r="K745" s="4">
        <f t="shared" si="438"/>
        <v>1.0103997400064997</v>
      </c>
      <c r="L745" s="4">
        <f t="shared" si="439"/>
        <v>1.0131865736704446</v>
      </c>
      <c r="M745" s="4">
        <f t="shared" si="440"/>
        <v>1.0144658753709199</v>
      </c>
      <c r="N745" s="4">
        <f t="shared" si="441"/>
        <v>1.0828940432261467</v>
      </c>
      <c r="O745" s="4">
        <f t="shared" si="442"/>
        <v>1.0841512890982856</v>
      </c>
      <c r="P745" s="4">
        <f t="shared" si="443"/>
        <v>1.0857984017944764</v>
      </c>
      <c r="Q745" s="4">
        <f t="shared" si="444"/>
        <v>1.0501364138587117</v>
      </c>
      <c r="R745" s="5">
        <f t="shared" si="447"/>
        <v>0</v>
      </c>
      <c r="S745" s="3" t="str">
        <f t="shared" si="448"/>
        <v/>
      </c>
      <c r="T745" s="3" t="str">
        <f t="shared" si="449"/>
        <v/>
      </c>
      <c r="U745" s="5">
        <f t="shared" si="450"/>
        <v>0</v>
      </c>
      <c r="V745" s="3" t="str">
        <f t="shared" si="451"/>
        <v/>
      </c>
      <c r="W745" s="3" t="str">
        <f t="shared" si="452"/>
        <v/>
      </c>
      <c r="X745" s="5">
        <f t="shared" si="445"/>
        <v>0</v>
      </c>
      <c r="Y745" s="3" t="str">
        <f t="shared" si="453"/>
        <v/>
      </c>
      <c r="Z745" s="3" t="str">
        <f t="shared" si="454"/>
        <v/>
      </c>
      <c r="AA745" s="5" t="str">
        <f t="shared" si="446"/>
        <v>No action</v>
      </c>
      <c r="AB745" s="5" t="str">
        <f t="shared" si="471"/>
        <v xml:space="preserve"> </v>
      </c>
      <c r="AC745" s="5">
        <f t="shared" si="455"/>
        <v>0</v>
      </c>
      <c r="AD745" s="3" t="str">
        <f t="shared" si="456"/>
        <v/>
      </c>
      <c r="AE745" s="3" t="str">
        <f t="shared" si="457"/>
        <v/>
      </c>
      <c r="AF745" s="11">
        <f t="shared" si="458"/>
        <v>0</v>
      </c>
      <c r="AG745" s="3" t="str">
        <f t="shared" si="459"/>
        <v/>
      </c>
      <c r="AH745" s="3" t="str">
        <f t="shared" si="460"/>
        <v/>
      </c>
      <c r="AI745" s="11">
        <f t="shared" si="461"/>
        <v>0</v>
      </c>
      <c r="AJ745" s="11" t="str">
        <f t="shared" si="462"/>
        <v/>
      </c>
      <c r="AK745" s="11" t="str">
        <f t="shared" si="463"/>
        <v/>
      </c>
      <c r="AL745" s="11">
        <f t="shared" si="464"/>
        <v>0</v>
      </c>
      <c r="AM745" s="11" t="str">
        <f t="shared" si="465"/>
        <v/>
      </c>
      <c r="AN745" s="11" t="str">
        <f t="shared" si="466"/>
        <v/>
      </c>
      <c r="AO745" s="4">
        <f t="shared" si="467"/>
        <v>1.056803097345133</v>
      </c>
      <c r="AP745" s="169"/>
      <c r="AQ745" s="170">
        <f t="shared" si="468"/>
        <v>0</v>
      </c>
      <c r="AR745" s="170">
        <f t="shared" si="433"/>
        <v>0</v>
      </c>
      <c r="AS745" s="7"/>
      <c r="AT745" s="4">
        <f t="shared" si="469"/>
        <v>1.0781526548672569</v>
      </c>
      <c r="AU745" s="4"/>
      <c r="AV745" s="5">
        <f t="shared" si="470"/>
        <v>0</v>
      </c>
      <c r="AW745" s="11">
        <f t="shared" si="432"/>
        <v>0</v>
      </c>
    </row>
    <row r="746" spans="5:49" x14ac:dyDescent="0.25">
      <c r="E746" s="3">
        <v>74.3</v>
      </c>
      <c r="F746" s="3">
        <v>69.38</v>
      </c>
      <c r="G746" s="13">
        <f t="shared" si="434"/>
        <v>3.3760972316003723E-3</v>
      </c>
      <c r="H746" s="13">
        <f t="shared" si="435"/>
        <v>5.7686760888353561E-4</v>
      </c>
      <c r="I746" s="4">
        <f t="shared" si="436"/>
        <v>1.070913808013837</v>
      </c>
      <c r="J746" s="5">
        <f t="shared" si="437"/>
        <v>120</v>
      </c>
      <c r="K746" s="4">
        <f t="shared" si="438"/>
        <v>1.0103997400064997</v>
      </c>
      <c r="L746" s="4">
        <f t="shared" si="439"/>
        <v>1.0131865736704446</v>
      </c>
      <c r="M746" s="4">
        <f t="shared" si="440"/>
        <v>1.0144658753709199</v>
      </c>
      <c r="N746" s="4">
        <f t="shared" si="441"/>
        <v>1.0828940432261467</v>
      </c>
      <c r="O746" s="4">
        <f t="shared" si="442"/>
        <v>1.0841512890982856</v>
      </c>
      <c r="P746" s="4">
        <f t="shared" si="443"/>
        <v>1.0857984017944764</v>
      </c>
      <c r="Q746" s="4">
        <f t="shared" si="444"/>
        <v>1.0501364138587117</v>
      </c>
      <c r="R746" s="5">
        <f t="shared" si="447"/>
        <v>0</v>
      </c>
      <c r="S746" s="3" t="str">
        <f t="shared" si="448"/>
        <v/>
      </c>
      <c r="T746" s="3" t="str">
        <f t="shared" si="449"/>
        <v/>
      </c>
      <c r="U746" s="5">
        <f t="shared" si="450"/>
        <v>0</v>
      </c>
      <c r="V746" s="3" t="str">
        <f t="shared" si="451"/>
        <v/>
      </c>
      <c r="W746" s="3" t="str">
        <f t="shared" si="452"/>
        <v/>
      </c>
      <c r="X746" s="5">
        <f t="shared" si="445"/>
        <v>0</v>
      </c>
      <c r="Y746" s="3" t="str">
        <f t="shared" si="453"/>
        <v/>
      </c>
      <c r="Z746" s="3" t="str">
        <f t="shared" si="454"/>
        <v/>
      </c>
      <c r="AA746" s="5" t="str">
        <f t="shared" si="446"/>
        <v>No action</v>
      </c>
      <c r="AB746" s="5" t="str">
        <f t="shared" si="471"/>
        <v xml:space="preserve"> </v>
      </c>
      <c r="AC746" s="5">
        <f t="shared" si="455"/>
        <v>0</v>
      </c>
      <c r="AD746" s="3" t="str">
        <f t="shared" si="456"/>
        <v/>
      </c>
      <c r="AE746" s="3" t="str">
        <f t="shared" si="457"/>
        <v/>
      </c>
      <c r="AF746" s="11">
        <f t="shared" si="458"/>
        <v>0</v>
      </c>
      <c r="AG746" s="3" t="str">
        <f t="shared" si="459"/>
        <v/>
      </c>
      <c r="AH746" s="3" t="str">
        <f t="shared" si="460"/>
        <v/>
      </c>
      <c r="AI746" s="11">
        <f t="shared" si="461"/>
        <v>0</v>
      </c>
      <c r="AJ746" s="11" t="str">
        <f t="shared" si="462"/>
        <v/>
      </c>
      <c r="AK746" s="11" t="str">
        <f t="shared" si="463"/>
        <v/>
      </c>
      <c r="AL746" s="11">
        <f t="shared" si="464"/>
        <v>0</v>
      </c>
      <c r="AM746" s="11" t="str">
        <f t="shared" si="465"/>
        <v/>
      </c>
      <c r="AN746" s="11" t="str">
        <f t="shared" si="466"/>
        <v/>
      </c>
      <c r="AO746" s="4">
        <f t="shared" si="467"/>
        <v>1.0602046699336987</v>
      </c>
      <c r="AP746" s="169"/>
      <c r="AQ746" s="170">
        <f t="shared" si="468"/>
        <v>0</v>
      </c>
      <c r="AR746" s="170">
        <f t="shared" si="433"/>
        <v>0</v>
      </c>
      <c r="AS746" s="7"/>
      <c r="AT746" s="4">
        <f t="shared" si="469"/>
        <v>1.0816229460939752</v>
      </c>
      <c r="AU746" s="4"/>
      <c r="AV746" s="5">
        <f t="shared" si="470"/>
        <v>0</v>
      </c>
      <c r="AW746" s="11">
        <f t="shared" si="432"/>
        <v>0</v>
      </c>
    </row>
    <row r="747" spans="5:49" x14ac:dyDescent="0.25">
      <c r="E747" s="3">
        <v>74.05</v>
      </c>
      <c r="F747" s="3">
        <v>69.34</v>
      </c>
      <c r="G747" s="13">
        <f t="shared" si="434"/>
        <v>-2.3602320675105593E-2</v>
      </c>
      <c r="H747" s="13">
        <f t="shared" si="435"/>
        <v>-2.6533763863540671E-2</v>
      </c>
      <c r="I747" s="4">
        <f t="shared" si="436"/>
        <v>1.0679261609460629</v>
      </c>
      <c r="J747" s="5">
        <f t="shared" si="437"/>
        <v>159</v>
      </c>
      <c r="K747" s="4">
        <f t="shared" si="438"/>
        <v>1.0103997400064997</v>
      </c>
      <c r="L747" s="4">
        <f t="shared" si="439"/>
        <v>1.0131865736704446</v>
      </c>
      <c r="M747" s="4">
        <f t="shared" si="440"/>
        <v>1.0144658753709199</v>
      </c>
      <c r="N747" s="4">
        <f t="shared" si="441"/>
        <v>1.0828940432261467</v>
      </c>
      <c r="O747" s="4">
        <f t="shared" si="442"/>
        <v>1.0841512890982856</v>
      </c>
      <c r="P747" s="4">
        <f t="shared" si="443"/>
        <v>1.0857984017944764</v>
      </c>
      <c r="Q747" s="4">
        <f t="shared" si="444"/>
        <v>1.0501364138587117</v>
      </c>
      <c r="R747" s="5">
        <f t="shared" si="447"/>
        <v>0</v>
      </c>
      <c r="S747" s="3" t="str">
        <f t="shared" si="448"/>
        <v/>
      </c>
      <c r="T747" s="3" t="str">
        <f t="shared" si="449"/>
        <v/>
      </c>
      <c r="U747" s="5">
        <f t="shared" si="450"/>
        <v>0</v>
      </c>
      <c r="V747" s="3" t="str">
        <f t="shared" si="451"/>
        <v/>
      </c>
      <c r="W747" s="3" t="str">
        <f t="shared" si="452"/>
        <v/>
      </c>
      <c r="X747" s="5">
        <f t="shared" si="445"/>
        <v>0</v>
      </c>
      <c r="Y747" s="3" t="str">
        <f t="shared" si="453"/>
        <v/>
      </c>
      <c r="Z747" s="3" t="str">
        <f t="shared" si="454"/>
        <v/>
      </c>
      <c r="AA747" s="5" t="str">
        <f t="shared" si="446"/>
        <v>No action</v>
      </c>
      <c r="AB747" s="5" t="str">
        <f t="shared" si="471"/>
        <v xml:space="preserve"> </v>
      </c>
      <c r="AC747" s="5">
        <f t="shared" si="455"/>
        <v>0</v>
      </c>
      <c r="AD747" s="3" t="str">
        <f t="shared" si="456"/>
        <v/>
      </c>
      <c r="AE747" s="3" t="str">
        <f t="shared" si="457"/>
        <v/>
      </c>
      <c r="AF747" s="11">
        <f t="shared" si="458"/>
        <v>0</v>
      </c>
      <c r="AG747" s="3" t="str">
        <f t="shared" si="459"/>
        <v/>
      </c>
      <c r="AH747" s="3" t="str">
        <f t="shared" si="460"/>
        <v/>
      </c>
      <c r="AI747" s="11">
        <f t="shared" si="461"/>
        <v>0</v>
      </c>
      <c r="AJ747" s="11" t="str">
        <f t="shared" si="462"/>
        <v/>
      </c>
      <c r="AK747" s="11" t="str">
        <f t="shared" si="463"/>
        <v/>
      </c>
      <c r="AL747" s="11">
        <f t="shared" si="464"/>
        <v>0</v>
      </c>
      <c r="AM747" s="11" t="str">
        <f t="shared" si="465"/>
        <v/>
      </c>
      <c r="AN747" s="11" t="str">
        <f t="shared" si="466"/>
        <v/>
      </c>
      <c r="AO747" s="4">
        <f t="shared" si="467"/>
        <v>1.0572468993366022</v>
      </c>
      <c r="AP747" s="169"/>
      <c r="AQ747" s="170">
        <f t="shared" si="468"/>
        <v>0</v>
      </c>
      <c r="AR747" s="170">
        <f t="shared" si="433"/>
        <v>0</v>
      </c>
      <c r="AS747" s="7"/>
      <c r="AT747" s="4">
        <f t="shared" si="469"/>
        <v>1.0786054225555235</v>
      </c>
      <c r="AU747" s="4"/>
      <c r="AV747" s="5">
        <f t="shared" si="470"/>
        <v>0</v>
      </c>
      <c r="AW747" s="11">
        <f t="shared" si="432"/>
        <v>0</v>
      </c>
    </row>
    <row r="748" spans="5:49" x14ac:dyDescent="0.25">
      <c r="E748" s="3">
        <v>75.84</v>
      </c>
      <c r="F748" s="3">
        <v>71.23</v>
      </c>
      <c r="G748" s="13">
        <f t="shared" si="434"/>
        <v>-2.4990135472839903E-3</v>
      </c>
      <c r="H748" s="13">
        <f t="shared" si="435"/>
        <v>-1.2619181155354431E-3</v>
      </c>
      <c r="I748" s="4">
        <f t="shared" si="436"/>
        <v>1.0647199213814404</v>
      </c>
      <c r="J748" s="5">
        <f t="shared" si="437"/>
        <v>216</v>
      </c>
      <c r="K748" s="4">
        <f t="shared" si="438"/>
        <v>1.0103997400064997</v>
      </c>
      <c r="L748" s="4">
        <f t="shared" si="439"/>
        <v>1.0131865736704446</v>
      </c>
      <c r="M748" s="4">
        <f t="shared" si="440"/>
        <v>1.0144658753709199</v>
      </c>
      <c r="N748" s="4">
        <f t="shared" si="441"/>
        <v>1.0828940432261467</v>
      </c>
      <c r="O748" s="4">
        <f t="shared" si="442"/>
        <v>1.0841512890982856</v>
      </c>
      <c r="P748" s="4">
        <f t="shared" si="443"/>
        <v>1.0857984017944764</v>
      </c>
      <c r="Q748" s="4">
        <f t="shared" si="444"/>
        <v>1.0501364138587117</v>
      </c>
      <c r="R748" s="5">
        <f t="shared" si="447"/>
        <v>0</v>
      </c>
      <c r="S748" s="3" t="str">
        <f t="shared" si="448"/>
        <v/>
      </c>
      <c r="T748" s="3" t="str">
        <f t="shared" si="449"/>
        <v/>
      </c>
      <c r="U748" s="5">
        <f t="shared" si="450"/>
        <v>0</v>
      </c>
      <c r="V748" s="3" t="str">
        <f t="shared" si="451"/>
        <v/>
      </c>
      <c r="W748" s="3" t="str">
        <f t="shared" si="452"/>
        <v/>
      </c>
      <c r="X748" s="5">
        <f t="shared" si="445"/>
        <v>0</v>
      </c>
      <c r="Y748" s="3" t="str">
        <f t="shared" si="453"/>
        <v/>
      </c>
      <c r="Z748" s="3" t="str">
        <f t="shared" si="454"/>
        <v/>
      </c>
      <c r="AA748" s="5" t="str">
        <f t="shared" si="446"/>
        <v>No action</v>
      </c>
      <c r="AB748" s="5" t="str">
        <f t="shared" si="471"/>
        <v xml:space="preserve"> </v>
      </c>
      <c r="AC748" s="5">
        <f t="shared" si="455"/>
        <v>0</v>
      </c>
      <c r="AD748" s="3" t="str">
        <f t="shared" si="456"/>
        <v/>
      </c>
      <c r="AE748" s="3" t="str">
        <f t="shared" si="457"/>
        <v/>
      </c>
      <c r="AF748" s="11">
        <f t="shared" si="458"/>
        <v>0</v>
      </c>
      <c r="AG748" s="3" t="str">
        <f t="shared" si="459"/>
        <v/>
      </c>
      <c r="AH748" s="3" t="str">
        <f t="shared" si="460"/>
        <v/>
      </c>
      <c r="AI748" s="11">
        <f t="shared" si="461"/>
        <v>0</v>
      </c>
      <c r="AJ748" s="11" t="str">
        <f t="shared" si="462"/>
        <v/>
      </c>
      <c r="AK748" s="11" t="str">
        <f t="shared" si="463"/>
        <v/>
      </c>
      <c r="AL748" s="11">
        <f t="shared" si="464"/>
        <v>0</v>
      </c>
      <c r="AM748" s="11" t="str">
        <f t="shared" si="465"/>
        <v/>
      </c>
      <c r="AN748" s="11" t="str">
        <f t="shared" si="466"/>
        <v/>
      </c>
      <c r="AO748" s="4">
        <f t="shared" si="467"/>
        <v>1.054072722167626</v>
      </c>
      <c r="AP748" s="169"/>
      <c r="AQ748" s="170">
        <f t="shared" si="468"/>
        <v>0</v>
      </c>
      <c r="AR748" s="170">
        <f t="shared" si="433"/>
        <v>0</v>
      </c>
      <c r="AS748" s="7"/>
      <c r="AT748" s="4">
        <f t="shared" si="469"/>
        <v>1.0753671205952549</v>
      </c>
      <c r="AU748" s="4"/>
      <c r="AV748" s="5">
        <f t="shared" si="470"/>
        <v>0</v>
      </c>
      <c r="AW748" s="11">
        <f t="shared" si="432"/>
        <v>0</v>
      </c>
    </row>
    <row r="749" spans="5:49" x14ac:dyDescent="0.25">
      <c r="E749" s="3">
        <v>76.03</v>
      </c>
      <c r="F749" s="3">
        <v>71.319999999999993</v>
      </c>
      <c r="G749" s="13">
        <f t="shared" si="434"/>
        <v>3.8093937738940653E-2</v>
      </c>
      <c r="H749" s="13">
        <f t="shared" si="435"/>
        <v>3.9498615362191902E-2</v>
      </c>
      <c r="I749" s="4">
        <f t="shared" si="436"/>
        <v>1.0660403813796973</v>
      </c>
      <c r="J749" s="5">
        <f t="shared" si="437"/>
        <v>196</v>
      </c>
      <c r="K749" s="4">
        <f t="shared" si="438"/>
        <v>1.0103997400064997</v>
      </c>
      <c r="L749" s="4">
        <f t="shared" si="439"/>
        <v>1.0131865736704446</v>
      </c>
      <c r="M749" s="4">
        <f t="shared" si="440"/>
        <v>1.0144658753709199</v>
      </c>
      <c r="N749" s="4">
        <f t="shared" si="441"/>
        <v>1.0828940432261467</v>
      </c>
      <c r="O749" s="4">
        <f t="shared" si="442"/>
        <v>1.0841512890982856</v>
      </c>
      <c r="P749" s="4">
        <f t="shared" si="443"/>
        <v>1.0857984017944764</v>
      </c>
      <c r="Q749" s="4">
        <f t="shared" si="444"/>
        <v>1.0501364138587117</v>
      </c>
      <c r="R749" s="5">
        <f t="shared" si="447"/>
        <v>0</v>
      </c>
      <c r="S749" s="3" t="str">
        <f t="shared" si="448"/>
        <v/>
      </c>
      <c r="T749" s="3" t="str">
        <f t="shared" si="449"/>
        <v/>
      </c>
      <c r="U749" s="5">
        <f t="shared" si="450"/>
        <v>0</v>
      </c>
      <c r="V749" s="3" t="str">
        <f t="shared" si="451"/>
        <v/>
      </c>
      <c r="W749" s="3" t="str">
        <f t="shared" si="452"/>
        <v/>
      </c>
      <c r="X749" s="5">
        <f t="shared" si="445"/>
        <v>0</v>
      </c>
      <c r="Y749" s="3" t="str">
        <f t="shared" si="453"/>
        <v/>
      </c>
      <c r="Z749" s="3" t="str">
        <f t="shared" si="454"/>
        <v/>
      </c>
      <c r="AA749" s="5" t="str">
        <f t="shared" si="446"/>
        <v>No action</v>
      </c>
      <c r="AB749" s="5" t="str">
        <f t="shared" si="471"/>
        <v xml:space="preserve"> </v>
      </c>
      <c r="AC749" s="5">
        <f t="shared" si="455"/>
        <v>0</v>
      </c>
      <c r="AD749" s="3" t="str">
        <f t="shared" si="456"/>
        <v/>
      </c>
      <c r="AE749" s="3" t="str">
        <f t="shared" si="457"/>
        <v/>
      </c>
      <c r="AF749" s="11">
        <f t="shared" si="458"/>
        <v>0</v>
      </c>
      <c r="AG749" s="3" t="str">
        <f t="shared" si="459"/>
        <v/>
      </c>
      <c r="AH749" s="3" t="str">
        <f t="shared" si="460"/>
        <v/>
      </c>
      <c r="AI749" s="11">
        <f t="shared" si="461"/>
        <v>0</v>
      </c>
      <c r="AJ749" s="11" t="str">
        <f t="shared" si="462"/>
        <v/>
      </c>
      <c r="AK749" s="11" t="str">
        <f t="shared" si="463"/>
        <v/>
      </c>
      <c r="AL749" s="11">
        <f t="shared" si="464"/>
        <v>0</v>
      </c>
      <c r="AM749" s="11" t="str">
        <f t="shared" si="465"/>
        <v/>
      </c>
      <c r="AN749" s="11" t="str">
        <f t="shared" si="466"/>
        <v/>
      </c>
      <c r="AO749" s="4">
        <f t="shared" si="467"/>
        <v>1.0553799775659003</v>
      </c>
      <c r="AP749" s="169"/>
      <c r="AQ749" s="170">
        <f t="shared" si="468"/>
        <v>0</v>
      </c>
      <c r="AR749" s="170">
        <f t="shared" si="433"/>
        <v>0</v>
      </c>
      <c r="AS749" s="7"/>
      <c r="AT749" s="4">
        <f t="shared" si="469"/>
        <v>1.0767007851934942</v>
      </c>
      <c r="AU749" s="4"/>
      <c r="AV749" s="5">
        <f t="shared" si="470"/>
        <v>0</v>
      </c>
      <c r="AW749" s="11">
        <f t="shared" si="432"/>
        <v>0</v>
      </c>
    </row>
    <row r="750" spans="5:49" x14ac:dyDescent="0.25">
      <c r="E750" s="3">
        <v>73.239999999999995</v>
      </c>
      <c r="F750" s="3">
        <v>68.61</v>
      </c>
      <c r="G750" s="13">
        <f t="shared" si="434"/>
        <v>-1.3735523835173846E-2</v>
      </c>
      <c r="H750" s="13">
        <f t="shared" si="435"/>
        <v>-1.2379444364473913E-2</v>
      </c>
      <c r="I750" s="4">
        <f t="shared" si="436"/>
        <v>1.0674828742165865</v>
      </c>
      <c r="J750" s="5">
        <f t="shared" si="437"/>
        <v>168</v>
      </c>
      <c r="K750" s="4">
        <f t="shared" si="438"/>
        <v>1.0103997400064997</v>
      </c>
      <c r="L750" s="4">
        <f t="shared" si="439"/>
        <v>1.0131865736704446</v>
      </c>
      <c r="M750" s="4">
        <f t="shared" si="440"/>
        <v>1.0144658753709199</v>
      </c>
      <c r="N750" s="4">
        <f t="shared" si="441"/>
        <v>1.0828940432261467</v>
      </c>
      <c r="O750" s="4">
        <f t="shared" si="442"/>
        <v>1.0841512890982856</v>
      </c>
      <c r="P750" s="4">
        <f t="shared" si="443"/>
        <v>1.0857984017944764</v>
      </c>
      <c r="Q750" s="4">
        <f t="shared" si="444"/>
        <v>1.0501364138587117</v>
      </c>
      <c r="R750" s="5">
        <f t="shared" si="447"/>
        <v>0</v>
      </c>
      <c r="S750" s="3" t="str">
        <f t="shared" si="448"/>
        <v/>
      </c>
      <c r="T750" s="3" t="str">
        <f t="shared" si="449"/>
        <v/>
      </c>
      <c r="U750" s="5">
        <f t="shared" si="450"/>
        <v>0</v>
      </c>
      <c r="V750" s="3" t="str">
        <f t="shared" si="451"/>
        <v/>
      </c>
      <c r="W750" s="3" t="str">
        <f t="shared" si="452"/>
        <v/>
      </c>
      <c r="X750" s="5">
        <f t="shared" si="445"/>
        <v>0</v>
      </c>
      <c r="Y750" s="3" t="str">
        <f t="shared" si="453"/>
        <v/>
      </c>
      <c r="Z750" s="3" t="str">
        <f t="shared" si="454"/>
        <v/>
      </c>
      <c r="AA750" s="5" t="str">
        <f t="shared" si="446"/>
        <v>No action</v>
      </c>
      <c r="AB750" s="5" t="str">
        <f t="shared" si="471"/>
        <v xml:space="preserve"> </v>
      </c>
      <c r="AC750" s="5">
        <f t="shared" si="455"/>
        <v>0</v>
      </c>
      <c r="AD750" s="3" t="str">
        <f t="shared" si="456"/>
        <v/>
      </c>
      <c r="AE750" s="3" t="str">
        <f t="shared" si="457"/>
        <v/>
      </c>
      <c r="AF750" s="11">
        <f t="shared" si="458"/>
        <v>0</v>
      </c>
      <c r="AG750" s="3" t="str">
        <f t="shared" si="459"/>
        <v/>
      </c>
      <c r="AH750" s="3" t="str">
        <f t="shared" si="460"/>
        <v/>
      </c>
      <c r="AI750" s="11">
        <f t="shared" si="461"/>
        <v>0</v>
      </c>
      <c r="AJ750" s="11" t="str">
        <f t="shared" si="462"/>
        <v/>
      </c>
      <c r="AK750" s="11" t="str">
        <f t="shared" si="463"/>
        <v/>
      </c>
      <c r="AL750" s="11">
        <f t="shared" si="464"/>
        <v>0</v>
      </c>
      <c r="AM750" s="11" t="str">
        <f t="shared" si="465"/>
        <v/>
      </c>
      <c r="AN750" s="11" t="str">
        <f t="shared" si="466"/>
        <v/>
      </c>
      <c r="AO750" s="4">
        <f t="shared" si="467"/>
        <v>1.0568080454744206</v>
      </c>
      <c r="AP750" s="169"/>
      <c r="AQ750" s="170">
        <f t="shared" si="468"/>
        <v>0</v>
      </c>
      <c r="AR750" s="170">
        <f t="shared" si="433"/>
        <v>0</v>
      </c>
      <c r="AS750" s="7"/>
      <c r="AT750" s="4">
        <f t="shared" si="469"/>
        <v>1.0781577029587524</v>
      </c>
      <c r="AU750" s="4"/>
      <c r="AV750" s="5">
        <f t="shared" si="470"/>
        <v>0</v>
      </c>
      <c r="AW750" s="11">
        <f t="shared" si="432"/>
        <v>0</v>
      </c>
    </row>
    <row r="751" spans="5:49" x14ac:dyDescent="0.25">
      <c r="E751" s="3">
        <v>74.260000000000005</v>
      </c>
      <c r="F751" s="3">
        <v>69.47</v>
      </c>
      <c r="G751" s="13">
        <f t="shared" si="434"/>
        <v>-3.0674846625766805E-2</v>
      </c>
      <c r="H751" s="13">
        <f t="shared" si="435"/>
        <v>-2.9477507683710491E-2</v>
      </c>
      <c r="I751" s="4">
        <f t="shared" si="436"/>
        <v>1.0689506261695696</v>
      </c>
      <c r="J751" s="5">
        <f t="shared" si="437"/>
        <v>147</v>
      </c>
      <c r="K751" s="4">
        <f t="shared" si="438"/>
        <v>1.0103997400064997</v>
      </c>
      <c r="L751" s="4">
        <f t="shared" si="439"/>
        <v>1.0131865736704446</v>
      </c>
      <c r="M751" s="4">
        <f t="shared" si="440"/>
        <v>1.0144658753709199</v>
      </c>
      <c r="N751" s="4">
        <f t="shared" si="441"/>
        <v>1.0828940432261467</v>
      </c>
      <c r="O751" s="4">
        <f t="shared" si="442"/>
        <v>1.0841512890982856</v>
      </c>
      <c r="P751" s="4">
        <f t="shared" si="443"/>
        <v>1.0857984017944764</v>
      </c>
      <c r="Q751" s="4">
        <f t="shared" si="444"/>
        <v>1.0501364138587117</v>
      </c>
      <c r="R751" s="5">
        <f t="shared" si="447"/>
        <v>0</v>
      </c>
      <c r="S751" s="3" t="str">
        <f t="shared" si="448"/>
        <v/>
      </c>
      <c r="T751" s="3" t="str">
        <f t="shared" si="449"/>
        <v/>
      </c>
      <c r="U751" s="5">
        <f t="shared" si="450"/>
        <v>0</v>
      </c>
      <c r="V751" s="3" t="str">
        <f t="shared" si="451"/>
        <v/>
      </c>
      <c r="W751" s="3" t="str">
        <f t="shared" si="452"/>
        <v/>
      </c>
      <c r="X751" s="5">
        <f t="shared" si="445"/>
        <v>0</v>
      </c>
      <c r="Y751" s="3" t="str">
        <f t="shared" si="453"/>
        <v/>
      </c>
      <c r="Z751" s="3" t="str">
        <f t="shared" si="454"/>
        <v/>
      </c>
      <c r="AA751" s="5" t="str">
        <f t="shared" si="446"/>
        <v>No action</v>
      </c>
      <c r="AB751" s="5" t="str">
        <f t="shared" si="471"/>
        <v xml:space="preserve"> </v>
      </c>
      <c r="AC751" s="5">
        <f t="shared" si="455"/>
        <v>0</v>
      </c>
      <c r="AD751" s="3" t="str">
        <f t="shared" si="456"/>
        <v/>
      </c>
      <c r="AE751" s="3" t="str">
        <f t="shared" si="457"/>
        <v/>
      </c>
      <c r="AF751" s="11">
        <f t="shared" si="458"/>
        <v>0</v>
      </c>
      <c r="AG751" s="3" t="str">
        <f t="shared" si="459"/>
        <v/>
      </c>
      <c r="AH751" s="3" t="str">
        <f t="shared" si="460"/>
        <v/>
      </c>
      <c r="AI751" s="11">
        <f t="shared" si="461"/>
        <v>0</v>
      </c>
      <c r="AJ751" s="11" t="str">
        <f t="shared" si="462"/>
        <v/>
      </c>
      <c r="AK751" s="11" t="str">
        <f t="shared" si="463"/>
        <v/>
      </c>
      <c r="AL751" s="11">
        <f t="shared" si="464"/>
        <v>0</v>
      </c>
      <c r="AM751" s="11" t="str">
        <f t="shared" si="465"/>
        <v/>
      </c>
      <c r="AN751" s="11" t="str">
        <f t="shared" si="466"/>
        <v/>
      </c>
      <c r="AO751" s="4">
        <f t="shared" si="467"/>
        <v>1.058261119907874</v>
      </c>
      <c r="AP751" s="169"/>
      <c r="AQ751" s="170">
        <f t="shared" si="468"/>
        <v>0</v>
      </c>
      <c r="AR751" s="170">
        <f t="shared" si="433"/>
        <v>0</v>
      </c>
      <c r="AS751" s="7"/>
      <c r="AT751" s="4">
        <f t="shared" si="469"/>
        <v>1.0796401324312652</v>
      </c>
      <c r="AU751" s="4"/>
      <c r="AV751" s="5">
        <f t="shared" si="470"/>
        <v>0</v>
      </c>
      <c r="AW751" s="11">
        <f t="shared" si="432"/>
        <v>0</v>
      </c>
    </row>
    <row r="752" spans="5:49" x14ac:dyDescent="0.25">
      <c r="E752" s="3">
        <v>76.61</v>
      </c>
      <c r="F752" s="3">
        <v>71.58</v>
      </c>
      <c r="G752" s="13">
        <f t="shared" si="434"/>
        <v>7.838014369694335E-4</v>
      </c>
      <c r="H752" s="13">
        <f t="shared" si="435"/>
        <v>2.0999580008398411E-3</v>
      </c>
      <c r="I752" s="4">
        <f t="shared" si="436"/>
        <v>1.0702710254260968</v>
      </c>
      <c r="J752" s="5">
        <f t="shared" si="437"/>
        <v>129</v>
      </c>
      <c r="K752" s="4">
        <f t="shared" si="438"/>
        <v>1.0103997400064997</v>
      </c>
      <c r="L752" s="4">
        <f t="shared" si="439"/>
        <v>1.0131865736704446</v>
      </c>
      <c r="M752" s="4">
        <f t="shared" si="440"/>
        <v>1.0144658753709199</v>
      </c>
      <c r="N752" s="4">
        <f t="shared" si="441"/>
        <v>1.0828940432261467</v>
      </c>
      <c r="O752" s="4">
        <f t="shared" si="442"/>
        <v>1.0841512890982856</v>
      </c>
      <c r="P752" s="4">
        <f t="shared" si="443"/>
        <v>1.0857984017944764</v>
      </c>
      <c r="Q752" s="4">
        <f t="shared" si="444"/>
        <v>1.0501364138587117</v>
      </c>
      <c r="R752" s="5">
        <f t="shared" si="447"/>
        <v>0</v>
      </c>
      <c r="S752" s="3" t="str">
        <f t="shared" si="448"/>
        <v/>
      </c>
      <c r="T752" s="3" t="str">
        <f t="shared" si="449"/>
        <v/>
      </c>
      <c r="U752" s="5">
        <f t="shared" si="450"/>
        <v>0</v>
      </c>
      <c r="V752" s="3" t="str">
        <f t="shared" si="451"/>
        <v/>
      </c>
      <c r="W752" s="3" t="str">
        <f t="shared" si="452"/>
        <v/>
      </c>
      <c r="X752" s="5">
        <f t="shared" si="445"/>
        <v>0</v>
      </c>
      <c r="Y752" s="3" t="str">
        <f t="shared" si="453"/>
        <v/>
      </c>
      <c r="Z752" s="3" t="str">
        <f t="shared" si="454"/>
        <v/>
      </c>
      <c r="AA752" s="5" t="str">
        <f t="shared" si="446"/>
        <v>No action</v>
      </c>
      <c r="AB752" s="5" t="str">
        <f t="shared" si="471"/>
        <v xml:space="preserve"> </v>
      </c>
      <c r="AC752" s="5">
        <f t="shared" si="455"/>
        <v>0</v>
      </c>
      <c r="AD752" s="3" t="str">
        <f t="shared" si="456"/>
        <v/>
      </c>
      <c r="AE752" s="3" t="str">
        <f t="shared" si="457"/>
        <v/>
      </c>
      <c r="AF752" s="11">
        <f t="shared" si="458"/>
        <v>0</v>
      </c>
      <c r="AG752" s="3" t="str">
        <f t="shared" si="459"/>
        <v/>
      </c>
      <c r="AH752" s="3" t="str">
        <f t="shared" si="460"/>
        <v/>
      </c>
      <c r="AI752" s="11">
        <f t="shared" si="461"/>
        <v>0</v>
      </c>
      <c r="AJ752" s="11" t="str">
        <f t="shared" si="462"/>
        <v/>
      </c>
      <c r="AK752" s="11" t="str">
        <f t="shared" si="463"/>
        <v/>
      </c>
      <c r="AL752" s="11">
        <f t="shared" si="464"/>
        <v>0</v>
      </c>
      <c r="AM752" s="11" t="str">
        <f t="shared" si="465"/>
        <v/>
      </c>
      <c r="AN752" s="11" t="str">
        <f t="shared" si="466"/>
        <v/>
      </c>
      <c r="AO752" s="4">
        <f t="shared" si="467"/>
        <v>1.0595683151718358</v>
      </c>
      <c r="AP752" s="169"/>
      <c r="AQ752" s="170">
        <f t="shared" si="468"/>
        <v>0</v>
      </c>
      <c r="AR752" s="170">
        <f t="shared" si="433"/>
        <v>0</v>
      </c>
      <c r="AS752" s="7"/>
      <c r="AT752" s="4">
        <f t="shared" si="469"/>
        <v>1.0809737356803577</v>
      </c>
      <c r="AU752" s="4"/>
      <c r="AV752" s="5">
        <f t="shared" si="470"/>
        <v>0</v>
      </c>
      <c r="AW752" s="11">
        <f t="shared" si="432"/>
        <v>0</v>
      </c>
    </row>
    <row r="753" spans="5:49" x14ac:dyDescent="0.25">
      <c r="E753" s="3">
        <v>76.55</v>
      </c>
      <c r="F753" s="3">
        <v>71.430000000000007</v>
      </c>
      <c r="G753" s="13">
        <f t="shared" si="434"/>
        <v>-1.7960230917254738E-2</v>
      </c>
      <c r="H753" s="13">
        <f t="shared" si="435"/>
        <v>-1.908816259269408E-2</v>
      </c>
      <c r="I753" s="4">
        <f t="shared" si="436"/>
        <v>1.0716785664286712</v>
      </c>
      <c r="J753" s="5">
        <f t="shared" si="437"/>
        <v>107</v>
      </c>
      <c r="K753" s="4">
        <f t="shared" si="438"/>
        <v>1.0103997400064997</v>
      </c>
      <c r="L753" s="4">
        <f t="shared" si="439"/>
        <v>1.0131865736704446</v>
      </c>
      <c r="M753" s="4">
        <f t="shared" si="440"/>
        <v>1.0144658753709199</v>
      </c>
      <c r="N753" s="4">
        <f t="shared" si="441"/>
        <v>1.0828940432261467</v>
      </c>
      <c r="O753" s="4">
        <f t="shared" si="442"/>
        <v>1.0841512890982856</v>
      </c>
      <c r="P753" s="4">
        <f t="shared" si="443"/>
        <v>1.0857984017944764</v>
      </c>
      <c r="Q753" s="4">
        <f t="shared" si="444"/>
        <v>1.0501364138587117</v>
      </c>
      <c r="R753" s="5">
        <f t="shared" si="447"/>
        <v>0</v>
      </c>
      <c r="S753" s="3" t="str">
        <f t="shared" si="448"/>
        <v/>
      </c>
      <c r="T753" s="3" t="str">
        <f t="shared" si="449"/>
        <v/>
      </c>
      <c r="U753" s="5">
        <f t="shared" si="450"/>
        <v>0</v>
      </c>
      <c r="V753" s="3" t="str">
        <f t="shared" si="451"/>
        <v/>
      </c>
      <c r="W753" s="3" t="str">
        <f t="shared" si="452"/>
        <v/>
      </c>
      <c r="X753" s="5">
        <f t="shared" si="445"/>
        <v>0</v>
      </c>
      <c r="Y753" s="3" t="str">
        <f t="shared" si="453"/>
        <v/>
      </c>
      <c r="Z753" s="3" t="str">
        <f t="shared" si="454"/>
        <v/>
      </c>
      <c r="AA753" s="5" t="str">
        <f t="shared" si="446"/>
        <v>No action</v>
      </c>
      <c r="AB753" s="5" t="str">
        <f t="shared" si="471"/>
        <v xml:space="preserve"> </v>
      </c>
      <c r="AC753" s="5">
        <f t="shared" si="455"/>
        <v>0</v>
      </c>
      <c r="AD753" s="3" t="str">
        <f t="shared" si="456"/>
        <v/>
      </c>
      <c r="AE753" s="3" t="str">
        <f t="shared" si="457"/>
        <v/>
      </c>
      <c r="AF753" s="11">
        <f t="shared" si="458"/>
        <v>0</v>
      </c>
      <c r="AG753" s="3" t="str">
        <f t="shared" si="459"/>
        <v/>
      </c>
      <c r="AH753" s="3" t="str">
        <f t="shared" si="460"/>
        <v/>
      </c>
      <c r="AI753" s="11">
        <f t="shared" si="461"/>
        <v>0</v>
      </c>
      <c r="AJ753" s="11" t="str">
        <f t="shared" si="462"/>
        <v/>
      </c>
      <c r="AK753" s="11" t="str">
        <f t="shared" si="463"/>
        <v/>
      </c>
      <c r="AL753" s="11">
        <f t="shared" si="464"/>
        <v>0</v>
      </c>
      <c r="AM753" s="11" t="str">
        <f t="shared" si="465"/>
        <v/>
      </c>
      <c r="AN753" s="11" t="str">
        <f t="shared" si="466"/>
        <v/>
      </c>
      <c r="AO753" s="4">
        <f t="shared" si="467"/>
        <v>1.0609617807643845</v>
      </c>
      <c r="AP753" s="169"/>
      <c r="AQ753" s="170">
        <f t="shared" si="468"/>
        <v>0</v>
      </c>
      <c r="AR753" s="170">
        <f t="shared" si="433"/>
        <v>0</v>
      </c>
      <c r="AS753" s="7"/>
      <c r="AT753" s="4">
        <f t="shared" si="469"/>
        <v>1.0823953520929579</v>
      </c>
      <c r="AU753" s="4"/>
      <c r="AV753" s="5">
        <f t="shared" si="470"/>
        <v>0</v>
      </c>
      <c r="AW753" s="11">
        <f t="shared" si="432"/>
        <v>0</v>
      </c>
    </row>
    <row r="754" spans="5:49" x14ac:dyDescent="0.25">
      <c r="E754" s="3">
        <v>77.95</v>
      </c>
      <c r="F754" s="3">
        <v>72.819999999999993</v>
      </c>
      <c r="G754" s="13">
        <f t="shared" si="434"/>
        <v>-1.6155496655307355E-2</v>
      </c>
      <c r="H754" s="13">
        <f t="shared" si="435"/>
        <v>-1.5147416824452309E-2</v>
      </c>
      <c r="I754" s="4">
        <f t="shared" si="436"/>
        <v>1.0704476792090087</v>
      </c>
      <c r="J754" s="5">
        <f t="shared" si="437"/>
        <v>125</v>
      </c>
      <c r="K754" s="4">
        <f t="shared" si="438"/>
        <v>1.0103997400064997</v>
      </c>
      <c r="L754" s="4">
        <f t="shared" si="439"/>
        <v>1.0131865736704446</v>
      </c>
      <c r="M754" s="4">
        <f t="shared" si="440"/>
        <v>1.0144658753709199</v>
      </c>
      <c r="N754" s="4">
        <f t="shared" si="441"/>
        <v>1.0828940432261467</v>
      </c>
      <c r="O754" s="4">
        <f t="shared" si="442"/>
        <v>1.0841512890982856</v>
      </c>
      <c r="P754" s="4">
        <f t="shared" si="443"/>
        <v>1.0857984017944764</v>
      </c>
      <c r="Q754" s="4">
        <f t="shared" si="444"/>
        <v>1.0501364138587117</v>
      </c>
      <c r="R754" s="5">
        <f t="shared" si="447"/>
        <v>0</v>
      </c>
      <c r="S754" s="3" t="str">
        <f t="shared" si="448"/>
        <v/>
      </c>
      <c r="T754" s="3" t="str">
        <f t="shared" si="449"/>
        <v/>
      </c>
      <c r="U754" s="5">
        <f t="shared" si="450"/>
        <v>0</v>
      </c>
      <c r="V754" s="3" t="str">
        <f t="shared" si="451"/>
        <v/>
      </c>
      <c r="W754" s="3" t="str">
        <f t="shared" si="452"/>
        <v/>
      </c>
      <c r="X754" s="5">
        <f t="shared" si="445"/>
        <v>0</v>
      </c>
      <c r="Y754" s="3" t="str">
        <f t="shared" si="453"/>
        <v/>
      </c>
      <c r="Z754" s="3" t="str">
        <f t="shared" si="454"/>
        <v/>
      </c>
      <c r="AA754" s="5" t="str">
        <f t="shared" si="446"/>
        <v>No action</v>
      </c>
      <c r="AB754" s="5" t="str">
        <f t="shared" si="471"/>
        <v xml:space="preserve"> </v>
      </c>
      <c r="AC754" s="5">
        <f t="shared" si="455"/>
        <v>0</v>
      </c>
      <c r="AD754" s="3" t="str">
        <f t="shared" si="456"/>
        <v/>
      </c>
      <c r="AE754" s="3" t="str">
        <f t="shared" si="457"/>
        <v/>
      </c>
      <c r="AF754" s="11">
        <f t="shared" si="458"/>
        <v>0</v>
      </c>
      <c r="AG754" s="3" t="str">
        <f t="shared" si="459"/>
        <v/>
      </c>
      <c r="AH754" s="3" t="str">
        <f t="shared" si="460"/>
        <v/>
      </c>
      <c r="AI754" s="11">
        <f t="shared" si="461"/>
        <v>0</v>
      </c>
      <c r="AJ754" s="11" t="str">
        <f t="shared" si="462"/>
        <v/>
      </c>
      <c r="AK754" s="11" t="str">
        <f t="shared" si="463"/>
        <v/>
      </c>
      <c r="AL754" s="11">
        <f t="shared" si="464"/>
        <v>0</v>
      </c>
      <c r="AM754" s="11" t="str">
        <f t="shared" si="465"/>
        <v/>
      </c>
      <c r="AN754" s="11" t="str">
        <f t="shared" si="466"/>
        <v/>
      </c>
      <c r="AO754" s="4">
        <f t="shared" si="467"/>
        <v>1.0597432024169187</v>
      </c>
      <c r="AP754" s="169"/>
      <c r="AQ754" s="170">
        <f t="shared" si="468"/>
        <v>0</v>
      </c>
      <c r="AR754" s="170">
        <f t="shared" si="433"/>
        <v>0</v>
      </c>
      <c r="AS754" s="7"/>
      <c r="AT754" s="4">
        <f t="shared" si="469"/>
        <v>1.0811521560010988</v>
      </c>
      <c r="AU754" s="4"/>
      <c r="AV754" s="5">
        <f t="shared" si="470"/>
        <v>0</v>
      </c>
      <c r="AW754" s="11">
        <f t="shared" si="432"/>
        <v>0</v>
      </c>
    </row>
    <row r="755" spans="5:49" x14ac:dyDescent="0.25">
      <c r="E755" s="3">
        <v>79.23</v>
      </c>
      <c r="F755" s="3">
        <v>73.94</v>
      </c>
      <c r="G755" s="13">
        <f t="shared" si="434"/>
        <v>-5.8971141781680725E-3</v>
      </c>
      <c r="H755" s="13">
        <f t="shared" si="435"/>
        <v>-3.7725680409593787E-3</v>
      </c>
      <c r="I755" s="4">
        <f t="shared" si="436"/>
        <v>1.071544495536922</v>
      </c>
      <c r="J755" s="5">
        <f t="shared" si="437"/>
        <v>111</v>
      </c>
      <c r="K755" s="4">
        <f t="shared" si="438"/>
        <v>1.0103997400064997</v>
      </c>
      <c r="L755" s="4">
        <f t="shared" si="439"/>
        <v>1.0131865736704446</v>
      </c>
      <c r="M755" s="4">
        <f t="shared" si="440"/>
        <v>1.0144658753709199</v>
      </c>
      <c r="N755" s="4">
        <f t="shared" si="441"/>
        <v>1.0828940432261467</v>
      </c>
      <c r="O755" s="4">
        <f t="shared" si="442"/>
        <v>1.0841512890982856</v>
      </c>
      <c r="P755" s="4">
        <f t="shared" si="443"/>
        <v>1.0857984017944764</v>
      </c>
      <c r="Q755" s="4">
        <f t="shared" si="444"/>
        <v>1.0501364138587117</v>
      </c>
      <c r="R755" s="5">
        <f t="shared" si="447"/>
        <v>0</v>
      </c>
      <c r="S755" s="3" t="str">
        <f t="shared" si="448"/>
        <v/>
      </c>
      <c r="T755" s="3" t="str">
        <f t="shared" si="449"/>
        <v/>
      </c>
      <c r="U755" s="5">
        <f t="shared" si="450"/>
        <v>0</v>
      </c>
      <c r="V755" s="3" t="str">
        <f t="shared" si="451"/>
        <v/>
      </c>
      <c r="W755" s="3" t="str">
        <f t="shared" si="452"/>
        <v/>
      </c>
      <c r="X755" s="5">
        <f t="shared" si="445"/>
        <v>0</v>
      </c>
      <c r="Y755" s="3" t="str">
        <f t="shared" si="453"/>
        <v/>
      </c>
      <c r="Z755" s="3" t="str">
        <f t="shared" si="454"/>
        <v/>
      </c>
      <c r="AA755" s="5" t="str">
        <f t="shared" si="446"/>
        <v>No action</v>
      </c>
      <c r="AB755" s="5" t="str">
        <f t="shared" si="471"/>
        <v xml:space="preserve"> </v>
      </c>
      <c r="AC755" s="5">
        <f t="shared" si="455"/>
        <v>0</v>
      </c>
      <c r="AD755" s="3" t="str">
        <f t="shared" si="456"/>
        <v/>
      </c>
      <c r="AE755" s="3" t="str">
        <f t="shared" si="457"/>
        <v/>
      </c>
      <c r="AF755" s="11">
        <f t="shared" si="458"/>
        <v>0</v>
      </c>
      <c r="AG755" s="3" t="str">
        <f t="shared" si="459"/>
        <v/>
      </c>
      <c r="AH755" s="3" t="str">
        <f t="shared" si="460"/>
        <v/>
      </c>
      <c r="AI755" s="11">
        <f t="shared" si="461"/>
        <v>0</v>
      </c>
      <c r="AJ755" s="11" t="str">
        <f t="shared" si="462"/>
        <v/>
      </c>
      <c r="AK755" s="11" t="str">
        <f t="shared" si="463"/>
        <v/>
      </c>
      <c r="AL755" s="11">
        <f t="shared" si="464"/>
        <v>0</v>
      </c>
      <c r="AM755" s="11" t="str">
        <f t="shared" si="465"/>
        <v/>
      </c>
      <c r="AN755" s="11" t="str">
        <f t="shared" si="466"/>
        <v/>
      </c>
      <c r="AO755" s="4">
        <f t="shared" si="467"/>
        <v>1.0608290505815527</v>
      </c>
      <c r="AP755" s="169"/>
      <c r="AQ755" s="170">
        <f t="shared" si="468"/>
        <v>0</v>
      </c>
      <c r="AR755" s="170">
        <f t="shared" si="433"/>
        <v>0</v>
      </c>
      <c r="AS755" s="7"/>
      <c r="AT755" s="4">
        <f t="shared" si="469"/>
        <v>1.0822599404922912</v>
      </c>
      <c r="AU755" s="4"/>
      <c r="AV755" s="5">
        <f t="shared" si="470"/>
        <v>0</v>
      </c>
      <c r="AW755" s="11">
        <f t="shared" si="432"/>
        <v>0</v>
      </c>
    </row>
    <row r="756" spans="5:49" x14ac:dyDescent="0.25">
      <c r="E756" s="3">
        <v>79.7</v>
      </c>
      <c r="F756" s="3">
        <v>74.22</v>
      </c>
      <c r="G756" s="13">
        <f t="shared" si="434"/>
        <v>3.9047739009951954E-3</v>
      </c>
      <c r="H756" s="13">
        <f t="shared" si="435"/>
        <v>4.4660982541615546E-3</v>
      </c>
      <c r="I756" s="4">
        <f t="shared" si="436"/>
        <v>1.0738345459444893</v>
      </c>
      <c r="J756" s="5">
        <f t="shared" si="437"/>
        <v>86</v>
      </c>
      <c r="K756" s="4">
        <f t="shared" si="438"/>
        <v>1.0103997400064997</v>
      </c>
      <c r="L756" s="4">
        <f t="shared" si="439"/>
        <v>1.0131865736704446</v>
      </c>
      <c r="M756" s="4">
        <f t="shared" si="440"/>
        <v>1.0144658753709199</v>
      </c>
      <c r="N756" s="4">
        <f t="shared" si="441"/>
        <v>1.0828940432261467</v>
      </c>
      <c r="O756" s="4">
        <f t="shared" si="442"/>
        <v>1.0841512890982856</v>
      </c>
      <c r="P756" s="4">
        <f t="shared" si="443"/>
        <v>1.0857984017944764</v>
      </c>
      <c r="Q756" s="4">
        <f t="shared" si="444"/>
        <v>1.0501364138587117</v>
      </c>
      <c r="R756" s="5">
        <f t="shared" si="447"/>
        <v>0</v>
      </c>
      <c r="S756" s="3" t="str">
        <f t="shared" si="448"/>
        <v/>
      </c>
      <c r="T756" s="3" t="str">
        <f t="shared" si="449"/>
        <v/>
      </c>
      <c r="U756" s="5">
        <f t="shared" si="450"/>
        <v>0</v>
      </c>
      <c r="V756" s="3" t="str">
        <f t="shared" si="451"/>
        <v/>
      </c>
      <c r="W756" s="3" t="str">
        <f t="shared" si="452"/>
        <v/>
      </c>
      <c r="X756" s="5">
        <f t="shared" si="445"/>
        <v>0</v>
      </c>
      <c r="Y756" s="3" t="str">
        <f t="shared" si="453"/>
        <v/>
      </c>
      <c r="Z756" s="3" t="str">
        <f t="shared" si="454"/>
        <v/>
      </c>
      <c r="AA756" s="5" t="str">
        <f t="shared" si="446"/>
        <v>No action</v>
      </c>
      <c r="AB756" s="5" t="str">
        <f t="shared" si="471"/>
        <v xml:space="preserve"> </v>
      </c>
      <c r="AC756" s="5">
        <f t="shared" si="455"/>
        <v>0</v>
      </c>
      <c r="AD756" s="3" t="str">
        <f t="shared" si="456"/>
        <v/>
      </c>
      <c r="AE756" s="3" t="str">
        <f t="shared" si="457"/>
        <v/>
      </c>
      <c r="AF756" s="11">
        <f t="shared" si="458"/>
        <v>0</v>
      </c>
      <c r="AG756" s="3" t="str">
        <f t="shared" si="459"/>
        <v/>
      </c>
      <c r="AH756" s="3" t="str">
        <f t="shared" si="460"/>
        <v/>
      </c>
      <c r="AI756" s="11">
        <f t="shared" si="461"/>
        <v>0</v>
      </c>
      <c r="AJ756" s="11" t="str">
        <f t="shared" si="462"/>
        <v/>
      </c>
      <c r="AK756" s="11" t="str">
        <f t="shared" si="463"/>
        <v/>
      </c>
      <c r="AL756" s="11">
        <f t="shared" si="464"/>
        <v>0</v>
      </c>
      <c r="AM756" s="11" t="str">
        <f t="shared" si="465"/>
        <v/>
      </c>
      <c r="AN756" s="11" t="str">
        <f t="shared" si="466"/>
        <v/>
      </c>
      <c r="AO756" s="4">
        <f t="shared" si="467"/>
        <v>1.0630962004850444</v>
      </c>
      <c r="AP756" s="169"/>
      <c r="AQ756" s="170">
        <f t="shared" si="468"/>
        <v>0</v>
      </c>
      <c r="AR756" s="170">
        <f t="shared" si="433"/>
        <v>0</v>
      </c>
      <c r="AS756" s="7"/>
      <c r="AT756" s="4">
        <f t="shared" si="469"/>
        <v>1.0845728914039343</v>
      </c>
      <c r="AU756" s="4"/>
      <c r="AV756" s="5">
        <f t="shared" si="470"/>
        <v>0</v>
      </c>
      <c r="AW756" s="11">
        <f t="shared" si="432"/>
        <v>0</v>
      </c>
    </row>
    <row r="757" spans="5:49" x14ac:dyDescent="0.25">
      <c r="E757" s="3">
        <v>79.39</v>
      </c>
      <c r="F757" s="3">
        <v>73.89</v>
      </c>
      <c r="G757" s="13">
        <f t="shared" si="434"/>
        <v>7.4873096446701481E-3</v>
      </c>
      <c r="H757" s="13">
        <f t="shared" si="435"/>
        <v>4.486133768352385E-3</v>
      </c>
      <c r="I757" s="4">
        <f t="shared" si="436"/>
        <v>1.0744349709026932</v>
      </c>
      <c r="J757" s="5">
        <f t="shared" si="437"/>
        <v>83</v>
      </c>
      <c r="K757" s="4">
        <f t="shared" si="438"/>
        <v>1.0103997400064997</v>
      </c>
      <c r="L757" s="4">
        <f t="shared" si="439"/>
        <v>1.0131865736704446</v>
      </c>
      <c r="M757" s="4">
        <f t="shared" si="440"/>
        <v>1.0144658753709199</v>
      </c>
      <c r="N757" s="4">
        <f t="shared" si="441"/>
        <v>1.0828940432261467</v>
      </c>
      <c r="O757" s="4">
        <f t="shared" si="442"/>
        <v>1.0841512890982856</v>
      </c>
      <c r="P757" s="4">
        <f t="shared" si="443"/>
        <v>1.0857984017944764</v>
      </c>
      <c r="Q757" s="4">
        <f t="shared" si="444"/>
        <v>1.0501364138587117</v>
      </c>
      <c r="R757" s="5">
        <f t="shared" si="447"/>
        <v>0</v>
      </c>
      <c r="S757" s="3" t="str">
        <f t="shared" si="448"/>
        <v/>
      </c>
      <c r="T757" s="3" t="str">
        <f t="shared" si="449"/>
        <v/>
      </c>
      <c r="U757" s="5">
        <f t="shared" si="450"/>
        <v>0</v>
      </c>
      <c r="V757" s="3" t="str">
        <f t="shared" si="451"/>
        <v/>
      </c>
      <c r="W757" s="3" t="str">
        <f t="shared" si="452"/>
        <v/>
      </c>
      <c r="X757" s="5">
        <f t="shared" si="445"/>
        <v>0</v>
      </c>
      <c r="Y757" s="3" t="str">
        <f t="shared" si="453"/>
        <v/>
      </c>
      <c r="Z757" s="3" t="str">
        <f t="shared" si="454"/>
        <v/>
      </c>
      <c r="AA757" s="5" t="str">
        <f t="shared" si="446"/>
        <v>No action</v>
      </c>
      <c r="AB757" s="5" t="str">
        <f t="shared" si="471"/>
        <v xml:space="preserve"> </v>
      </c>
      <c r="AC757" s="5">
        <f t="shared" si="455"/>
        <v>0</v>
      </c>
      <c r="AD757" s="3" t="str">
        <f t="shared" si="456"/>
        <v/>
      </c>
      <c r="AE757" s="3" t="str">
        <f t="shared" si="457"/>
        <v/>
      </c>
      <c r="AF757" s="11">
        <f t="shared" si="458"/>
        <v>0</v>
      </c>
      <c r="AG757" s="3" t="str">
        <f t="shared" si="459"/>
        <v/>
      </c>
      <c r="AH757" s="3" t="str">
        <f t="shared" si="460"/>
        <v/>
      </c>
      <c r="AI757" s="11">
        <f t="shared" si="461"/>
        <v>0</v>
      </c>
      <c r="AJ757" s="11" t="str">
        <f t="shared" si="462"/>
        <v/>
      </c>
      <c r="AK757" s="11" t="str">
        <f t="shared" si="463"/>
        <v/>
      </c>
      <c r="AL757" s="11">
        <f t="shared" si="464"/>
        <v>0</v>
      </c>
      <c r="AM757" s="11" t="str">
        <f t="shared" si="465"/>
        <v/>
      </c>
      <c r="AN757" s="11" t="str">
        <f t="shared" si="466"/>
        <v/>
      </c>
      <c r="AO757" s="4">
        <f t="shared" si="467"/>
        <v>1.0636906211936663</v>
      </c>
      <c r="AP757" s="169"/>
      <c r="AQ757" s="170">
        <f t="shared" si="468"/>
        <v>0</v>
      </c>
      <c r="AR757" s="170">
        <f t="shared" si="433"/>
        <v>0</v>
      </c>
      <c r="AS757" s="7"/>
      <c r="AT757" s="4">
        <f t="shared" si="469"/>
        <v>1.0851793206117202</v>
      </c>
      <c r="AU757" s="4"/>
      <c r="AV757" s="5">
        <f t="shared" si="470"/>
        <v>0</v>
      </c>
      <c r="AW757" s="11">
        <f t="shared" si="432"/>
        <v>0</v>
      </c>
    </row>
    <row r="758" spans="5:49" x14ac:dyDescent="0.25">
      <c r="E758" s="3">
        <v>78.8</v>
      </c>
      <c r="F758" s="3">
        <v>73.56</v>
      </c>
      <c r="G758" s="13">
        <f t="shared" si="434"/>
        <v>-2.5355596784168211E-2</v>
      </c>
      <c r="H758" s="13">
        <f t="shared" si="435"/>
        <v>-2.6597856292179367E-2</v>
      </c>
      <c r="I758" s="4">
        <f t="shared" si="436"/>
        <v>1.0712343665035344</v>
      </c>
      <c r="J758" s="5">
        <f t="shared" si="437"/>
        <v>114</v>
      </c>
      <c r="K758" s="4">
        <f t="shared" si="438"/>
        <v>1.0103997400064997</v>
      </c>
      <c r="L758" s="4">
        <f t="shared" si="439"/>
        <v>1.0131865736704446</v>
      </c>
      <c r="M758" s="4">
        <f t="shared" si="440"/>
        <v>1.0144658753709199</v>
      </c>
      <c r="N758" s="4">
        <f t="shared" si="441"/>
        <v>1.0828940432261467</v>
      </c>
      <c r="O758" s="4">
        <f t="shared" si="442"/>
        <v>1.0841512890982856</v>
      </c>
      <c r="P758" s="4">
        <f t="shared" si="443"/>
        <v>1.0857984017944764</v>
      </c>
      <c r="Q758" s="4">
        <f t="shared" si="444"/>
        <v>1.0501364138587117</v>
      </c>
      <c r="R758" s="5">
        <f t="shared" si="447"/>
        <v>0</v>
      </c>
      <c r="S758" s="3" t="str">
        <f t="shared" si="448"/>
        <v/>
      </c>
      <c r="T758" s="3" t="str">
        <f t="shared" si="449"/>
        <v/>
      </c>
      <c r="U758" s="5">
        <f t="shared" si="450"/>
        <v>0</v>
      </c>
      <c r="V758" s="3" t="str">
        <f t="shared" si="451"/>
        <v/>
      </c>
      <c r="W758" s="3" t="str">
        <f t="shared" si="452"/>
        <v/>
      </c>
      <c r="X758" s="5">
        <f t="shared" si="445"/>
        <v>0</v>
      </c>
      <c r="Y758" s="3" t="str">
        <f t="shared" si="453"/>
        <v/>
      </c>
      <c r="Z758" s="3" t="str">
        <f t="shared" si="454"/>
        <v/>
      </c>
      <c r="AA758" s="5" t="str">
        <f t="shared" si="446"/>
        <v>No action</v>
      </c>
      <c r="AB758" s="5" t="str">
        <f t="shared" si="471"/>
        <v xml:space="preserve"> </v>
      </c>
      <c r="AC758" s="5">
        <f t="shared" si="455"/>
        <v>0</v>
      </c>
      <c r="AD758" s="3" t="str">
        <f t="shared" si="456"/>
        <v/>
      </c>
      <c r="AE758" s="3" t="str">
        <f t="shared" si="457"/>
        <v/>
      </c>
      <c r="AF758" s="11">
        <f t="shared" si="458"/>
        <v>0</v>
      </c>
      <c r="AG758" s="3" t="str">
        <f t="shared" si="459"/>
        <v/>
      </c>
      <c r="AH758" s="3" t="str">
        <f t="shared" si="460"/>
        <v/>
      </c>
      <c r="AI758" s="11">
        <f t="shared" si="461"/>
        <v>0</v>
      </c>
      <c r="AJ758" s="11" t="str">
        <f t="shared" si="462"/>
        <v/>
      </c>
      <c r="AK758" s="11" t="str">
        <f t="shared" si="463"/>
        <v/>
      </c>
      <c r="AL758" s="11">
        <f t="shared" si="464"/>
        <v>0</v>
      </c>
      <c r="AM758" s="11" t="str">
        <f t="shared" si="465"/>
        <v/>
      </c>
      <c r="AN758" s="11" t="str">
        <f t="shared" si="466"/>
        <v/>
      </c>
      <c r="AO758" s="4">
        <f t="shared" si="467"/>
        <v>1.0605220228384991</v>
      </c>
      <c r="AP758" s="169"/>
      <c r="AQ758" s="170">
        <f t="shared" si="468"/>
        <v>0</v>
      </c>
      <c r="AR758" s="170">
        <f t="shared" si="433"/>
        <v>0</v>
      </c>
      <c r="AS758" s="7"/>
      <c r="AT758" s="4">
        <f t="shared" si="469"/>
        <v>1.0819467101685698</v>
      </c>
      <c r="AU758" s="4"/>
      <c r="AV758" s="5">
        <f t="shared" si="470"/>
        <v>0</v>
      </c>
      <c r="AW758" s="11">
        <f t="shared" si="432"/>
        <v>0</v>
      </c>
    </row>
    <row r="759" spans="5:49" x14ac:dyDescent="0.25">
      <c r="E759" s="3">
        <v>80.849999999999994</v>
      </c>
      <c r="F759" s="3">
        <v>75.569999999999993</v>
      </c>
      <c r="G759" s="13">
        <f t="shared" si="434"/>
        <v>1.6469700779481844E-2</v>
      </c>
      <c r="H759" s="13">
        <f t="shared" si="435"/>
        <v>1.9700445284037249E-2</v>
      </c>
      <c r="I759" s="4">
        <f t="shared" si="436"/>
        <v>1.0698689956331877</v>
      </c>
      <c r="J759" s="5">
        <f t="shared" si="437"/>
        <v>135</v>
      </c>
      <c r="K759" s="4">
        <f t="shared" si="438"/>
        <v>1.0103997400064997</v>
      </c>
      <c r="L759" s="4">
        <f t="shared" si="439"/>
        <v>1.0131865736704446</v>
      </c>
      <c r="M759" s="4">
        <f t="shared" si="440"/>
        <v>1.0144658753709199</v>
      </c>
      <c r="N759" s="4">
        <f t="shared" si="441"/>
        <v>1.0828940432261467</v>
      </c>
      <c r="O759" s="4">
        <f t="shared" si="442"/>
        <v>1.0841512890982856</v>
      </c>
      <c r="P759" s="4">
        <f t="shared" si="443"/>
        <v>1.0857984017944764</v>
      </c>
      <c r="Q759" s="4">
        <f t="shared" si="444"/>
        <v>1.0501364138587117</v>
      </c>
      <c r="R759" s="5">
        <f t="shared" si="447"/>
        <v>0</v>
      </c>
      <c r="S759" s="3" t="str">
        <f t="shared" si="448"/>
        <v/>
      </c>
      <c r="T759" s="3" t="str">
        <f t="shared" si="449"/>
        <v/>
      </c>
      <c r="U759" s="5">
        <f t="shared" si="450"/>
        <v>0</v>
      </c>
      <c r="V759" s="3" t="str">
        <f t="shared" si="451"/>
        <v/>
      </c>
      <c r="W759" s="3" t="str">
        <f t="shared" si="452"/>
        <v/>
      </c>
      <c r="X759" s="5">
        <f t="shared" si="445"/>
        <v>0</v>
      </c>
      <c r="Y759" s="3" t="str">
        <f t="shared" si="453"/>
        <v/>
      </c>
      <c r="Z759" s="3" t="str">
        <f t="shared" si="454"/>
        <v/>
      </c>
      <c r="AA759" s="5" t="str">
        <f t="shared" si="446"/>
        <v>No action</v>
      </c>
      <c r="AB759" s="5" t="str">
        <f t="shared" si="471"/>
        <v xml:space="preserve"> </v>
      </c>
      <c r="AC759" s="5">
        <f t="shared" si="455"/>
        <v>0</v>
      </c>
      <c r="AD759" s="3" t="str">
        <f t="shared" si="456"/>
        <v/>
      </c>
      <c r="AE759" s="3" t="str">
        <f t="shared" si="457"/>
        <v/>
      </c>
      <c r="AF759" s="11">
        <f t="shared" si="458"/>
        <v>0</v>
      </c>
      <c r="AG759" s="3" t="str">
        <f t="shared" si="459"/>
        <v/>
      </c>
      <c r="AH759" s="3" t="str">
        <f t="shared" si="460"/>
        <v/>
      </c>
      <c r="AI759" s="11">
        <f t="shared" si="461"/>
        <v>0</v>
      </c>
      <c r="AJ759" s="11" t="str">
        <f t="shared" si="462"/>
        <v/>
      </c>
      <c r="AK759" s="11" t="str">
        <f t="shared" si="463"/>
        <v/>
      </c>
      <c r="AL759" s="11">
        <f t="shared" si="464"/>
        <v>0</v>
      </c>
      <c r="AM759" s="11" t="str">
        <f t="shared" si="465"/>
        <v/>
      </c>
      <c r="AN759" s="11" t="str">
        <f t="shared" si="466"/>
        <v/>
      </c>
      <c r="AO759" s="4">
        <f t="shared" si="467"/>
        <v>1.0591703056768558</v>
      </c>
      <c r="AP759" s="169"/>
      <c r="AQ759" s="170">
        <f t="shared" si="468"/>
        <v>0</v>
      </c>
      <c r="AR759" s="170">
        <f t="shared" si="433"/>
        <v>0</v>
      </c>
      <c r="AS759" s="7"/>
      <c r="AT759" s="4">
        <f t="shared" si="469"/>
        <v>1.0805676855895197</v>
      </c>
      <c r="AU759" s="4"/>
      <c r="AV759" s="5">
        <f t="shared" si="470"/>
        <v>0</v>
      </c>
      <c r="AW759" s="11">
        <f t="shared" si="432"/>
        <v>0</v>
      </c>
    </row>
    <row r="760" spans="5:49" x14ac:dyDescent="0.25">
      <c r="E760" s="3">
        <v>79.540000000000006</v>
      </c>
      <c r="F760" s="3">
        <v>74.11</v>
      </c>
      <c r="G760" s="13">
        <f t="shared" si="434"/>
        <v>3.0978613091380502E-2</v>
      </c>
      <c r="H760" s="13">
        <f t="shared" si="435"/>
        <v>3.2604152152710064E-2</v>
      </c>
      <c r="I760" s="4">
        <f t="shared" si="436"/>
        <v>1.0732694643098097</v>
      </c>
      <c r="J760" s="5">
        <f t="shared" si="437"/>
        <v>93</v>
      </c>
      <c r="K760" s="4">
        <f t="shared" si="438"/>
        <v>1.0103997400064997</v>
      </c>
      <c r="L760" s="4">
        <f t="shared" si="439"/>
        <v>1.0131865736704446</v>
      </c>
      <c r="M760" s="4">
        <f t="shared" si="440"/>
        <v>1.0144658753709199</v>
      </c>
      <c r="N760" s="4">
        <f t="shared" si="441"/>
        <v>1.0828940432261467</v>
      </c>
      <c r="O760" s="4">
        <f t="shared" si="442"/>
        <v>1.0841512890982856</v>
      </c>
      <c r="P760" s="4">
        <f t="shared" si="443"/>
        <v>1.0857984017944764</v>
      </c>
      <c r="Q760" s="4">
        <f t="shared" si="444"/>
        <v>1.0501364138587117</v>
      </c>
      <c r="R760" s="5">
        <f t="shared" si="447"/>
        <v>0</v>
      </c>
      <c r="S760" s="3" t="str">
        <f t="shared" si="448"/>
        <v/>
      </c>
      <c r="T760" s="3" t="str">
        <f t="shared" si="449"/>
        <v/>
      </c>
      <c r="U760" s="5">
        <f t="shared" si="450"/>
        <v>0</v>
      </c>
      <c r="V760" s="3" t="str">
        <f t="shared" si="451"/>
        <v/>
      </c>
      <c r="W760" s="3" t="str">
        <f t="shared" si="452"/>
        <v/>
      </c>
      <c r="X760" s="5">
        <f t="shared" si="445"/>
        <v>0</v>
      </c>
      <c r="Y760" s="3" t="str">
        <f t="shared" si="453"/>
        <v/>
      </c>
      <c r="Z760" s="3" t="str">
        <f t="shared" si="454"/>
        <v/>
      </c>
      <c r="AA760" s="5" t="str">
        <f t="shared" si="446"/>
        <v>No action</v>
      </c>
      <c r="AB760" s="5" t="str">
        <f t="shared" si="471"/>
        <v xml:space="preserve"> </v>
      </c>
      <c r="AC760" s="5">
        <f t="shared" si="455"/>
        <v>0</v>
      </c>
      <c r="AD760" s="3" t="str">
        <f t="shared" si="456"/>
        <v/>
      </c>
      <c r="AE760" s="3" t="str">
        <f t="shared" si="457"/>
        <v/>
      </c>
      <c r="AF760" s="11">
        <f t="shared" si="458"/>
        <v>0</v>
      </c>
      <c r="AG760" s="3" t="str">
        <f t="shared" si="459"/>
        <v/>
      </c>
      <c r="AH760" s="3" t="str">
        <f t="shared" si="460"/>
        <v/>
      </c>
      <c r="AI760" s="11">
        <f t="shared" si="461"/>
        <v>0</v>
      </c>
      <c r="AJ760" s="11" t="str">
        <f t="shared" si="462"/>
        <v/>
      </c>
      <c r="AK760" s="11" t="str">
        <f t="shared" si="463"/>
        <v/>
      </c>
      <c r="AL760" s="11">
        <f t="shared" si="464"/>
        <v>0</v>
      </c>
      <c r="AM760" s="11" t="str">
        <f t="shared" si="465"/>
        <v/>
      </c>
      <c r="AN760" s="11" t="str">
        <f t="shared" si="466"/>
        <v/>
      </c>
      <c r="AO760" s="4">
        <f t="shared" si="467"/>
        <v>1.0625367696667116</v>
      </c>
      <c r="AP760" s="169"/>
      <c r="AQ760" s="170">
        <f t="shared" si="468"/>
        <v>0</v>
      </c>
      <c r="AR760" s="170">
        <f t="shared" si="433"/>
        <v>0</v>
      </c>
      <c r="AS760" s="7"/>
      <c r="AT760" s="4">
        <f t="shared" si="469"/>
        <v>1.0840021589529079</v>
      </c>
      <c r="AU760" s="4"/>
      <c r="AV760" s="5">
        <f t="shared" si="470"/>
        <v>0</v>
      </c>
      <c r="AW760" s="11">
        <f t="shared" si="432"/>
        <v>0</v>
      </c>
    </row>
    <row r="761" spans="5:49" x14ac:dyDescent="0.25">
      <c r="E761" s="3">
        <v>77.150000000000006</v>
      </c>
      <c r="F761" s="3">
        <v>71.77</v>
      </c>
      <c r="G761" s="13">
        <f t="shared" si="434"/>
        <v>1.4278296988576855E-3</v>
      </c>
      <c r="H761" s="13">
        <f t="shared" si="435"/>
        <v>1.674808094905611E-3</v>
      </c>
      <c r="I761" s="4">
        <f t="shared" si="436"/>
        <v>1.0749616831545215</v>
      </c>
      <c r="J761" s="5">
        <f t="shared" si="437"/>
        <v>79</v>
      </c>
      <c r="K761" s="4">
        <f t="shared" si="438"/>
        <v>1.0103997400064997</v>
      </c>
      <c r="L761" s="4">
        <f t="shared" si="439"/>
        <v>1.0131865736704446</v>
      </c>
      <c r="M761" s="4">
        <f t="shared" si="440"/>
        <v>1.0144658753709199</v>
      </c>
      <c r="N761" s="4">
        <f t="shared" si="441"/>
        <v>1.0828940432261467</v>
      </c>
      <c r="O761" s="4">
        <f t="shared" si="442"/>
        <v>1.0841512890982856</v>
      </c>
      <c r="P761" s="4">
        <f t="shared" si="443"/>
        <v>1.0857984017944764</v>
      </c>
      <c r="Q761" s="4">
        <f t="shared" si="444"/>
        <v>1.0501364138587117</v>
      </c>
      <c r="R761" s="5">
        <f t="shared" si="447"/>
        <v>0</v>
      </c>
      <c r="S761" s="3" t="str">
        <f t="shared" si="448"/>
        <v/>
      </c>
      <c r="T761" s="3" t="str">
        <f t="shared" si="449"/>
        <v/>
      </c>
      <c r="U761" s="5">
        <f t="shared" si="450"/>
        <v>0</v>
      </c>
      <c r="V761" s="3" t="str">
        <f t="shared" si="451"/>
        <v/>
      </c>
      <c r="W761" s="3" t="str">
        <f t="shared" si="452"/>
        <v/>
      </c>
      <c r="X761" s="5">
        <f t="shared" si="445"/>
        <v>0</v>
      </c>
      <c r="Y761" s="3" t="str">
        <f t="shared" si="453"/>
        <v/>
      </c>
      <c r="Z761" s="3" t="str">
        <f t="shared" si="454"/>
        <v/>
      </c>
      <c r="AA761" s="5" t="str">
        <f t="shared" si="446"/>
        <v>No action</v>
      </c>
      <c r="AB761" s="5" t="str">
        <f t="shared" si="471"/>
        <v xml:space="preserve"> </v>
      </c>
      <c r="AC761" s="5">
        <f t="shared" si="455"/>
        <v>0</v>
      </c>
      <c r="AD761" s="3" t="str">
        <f t="shared" si="456"/>
        <v/>
      </c>
      <c r="AE761" s="3" t="str">
        <f t="shared" si="457"/>
        <v/>
      </c>
      <c r="AF761" s="11">
        <f t="shared" si="458"/>
        <v>0</v>
      </c>
      <c r="AG761" s="3" t="str">
        <f t="shared" si="459"/>
        <v/>
      </c>
      <c r="AH761" s="3" t="str">
        <f t="shared" si="460"/>
        <v/>
      </c>
      <c r="AI761" s="11">
        <f t="shared" si="461"/>
        <v>0</v>
      </c>
      <c r="AJ761" s="11" t="str">
        <f t="shared" si="462"/>
        <v/>
      </c>
      <c r="AK761" s="11" t="str">
        <f t="shared" si="463"/>
        <v/>
      </c>
      <c r="AL761" s="11">
        <f t="shared" si="464"/>
        <v>0</v>
      </c>
      <c r="AM761" s="11" t="str">
        <f t="shared" si="465"/>
        <v/>
      </c>
      <c r="AN761" s="11" t="str">
        <f t="shared" si="466"/>
        <v/>
      </c>
      <c r="AO761" s="4">
        <f t="shared" si="467"/>
        <v>1.0642120663229762</v>
      </c>
      <c r="AP761" s="169"/>
      <c r="AQ761" s="170">
        <f t="shared" si="468"/>
        <v>0</v>
      </c>
      <c r="AR761" s="170">
        <f t="shared" si="433"/>
        <v>0</v>
      </c>
      <c r="AS761" s="7"/>
      <c r="AT761" s="4">
        <f t="shared" si="469"/>
        <v>1.0857112999860667</v>
      </c>
      <c r="AU761" s="4"/>
      <c r="AV761" s="5">
        <f t="shared" si="470"/>
        <v>0</v>
      </c>
      <c r="AW761" s="11">
        <f t="shared" si="432"/>
        <v>0</v>
      </c>
    </row>
    <row r="762" spans="5:49" x14ac:dyDescent="0.25">
      <c r="E762" s="3">
        <v>77.040000000000006</v>
      </c>
      <c r="F762" s="3">
        <v>71.650000000000006</v>
      </c>
      <c r="G762" s="13">
        <f t="shared" si="434"/>
        <v>1.5153511661615493E-2</v>
      </c>
      <c r="H762" s="13">
        <f t="shared" si="435"/>
        <v>1.8044899119068036E-2</v>
      </c>
      <c r="I762" s="4">
        <f t="shared" si="436"/>
        <v>1.0752267969295184</v>
      </c>
      <c r="J762" s="5">
        <f t="shared" si="437"/>
        <v>78</v>
      </c>
      <c r="K762" s="4">
        <f t="shared" si="438"/>
        <v>1.0103997400064997</v>
      </c>
      <c r="L762" s="4">
        <f t="shared" si="439"/>
        <v>1.0131865736704446</v>
      </c>
      <c r="M762" s="4">
        <f t="shared" si="440"/>
        <v>1.0144658753709199</v>
      </c>
      <c r="N762" s="4">
        <f t="shared" si="441"/>
        <v>1.0828940432261467</v>
      </c>
      <c r="O762" s="4">
        <f t="shared" si="442"/>
        <v>1.0841512890982856</v>
      </c>
      <c r="P762" s="4">
        <f t="shared" si="443"/>
        <v>1.0857984017944764</v>
      </c>
      <c r="Q762" s="4">
        <f t="shared" si="444"/>
        <v>1.0501364138587117</v>
      </c>
      <c r="R762" s="5">
        <f t="shared" si="447"/>
        <v>0</v>
      </c>
      <c r="S762" s="3" t="str">
        <f t="shared" si="448"/>
        <v/>
      </c>
      <c r="T762" s="3" t="str">
        <f t="shared" si="449"/>
        <v/>
      </c>
      <c r="U762" s="5">
        <f t="shared" si="450"/>
        <v>0</v>
      </c>
      <c r="V762" s="3" t="str">
        <f t="shared" si="451"/>
        <v/>
      </c>
      <c r="W762" s="3" t="str">
        <f t="shared" si="452"/>
        <v/>
      </c>
      <c r="X762" s="5">
        <f t="shared" si="445"/>
        <v>0</v>
      </c>
      <c r="Y762" s="3" t="str">
        <f t="shared" si="453"/>
        <v/>
      </c>
      <c r="Z762" s="3" t="str">
        <f t="shared" si="454"/>
        <v/>
      </c>
      <c r="AA762" s="5" t="str">
        <f t="shared" si="446"/>
        <v>No action</v>
      </c>
      <c r="AB762" s="5" t="str">
        <f t="shared" si="471"/>
        <v xml:space="preserve"> </v>
      </c>
      <c r="AC762" s="5">
        <f t="shared" si="455"/>
        <v>0</v>
      </c>
      <c r="AD762" s="3" t="str">
        <f t="shared" si="456"/>
        <v/>
      </c>
      <c r="AE762" s="3" t="str">
        <f t="shared" si="457"/>
        <v/>
      </c>
      <c r="AF762" s="11">
        <f t="shared" si="458"/>
        <v>0</v>
      </c>
      <c r="AG762" s="3" t="str">
        <f t="shared" si="459"/>
        <v/>
      </c>
      <c r="AH762" s="3" t="str">
        <f t="shared" si="460"/>
        <v/>
      </c>
      <c r="AI762" s="11">
        <f t="shared" si="461"/>
        <v>0</v>
      </c>
      <c r="AJ762" s="11" t="str">
        <f t="shared" si="462"/>
        <v/>
      </c>
      <c r="AK762" s="11" t="str">
        <f t="shared" si="463"/>
        <v/>
      </c>
      <c r="AL762" s="11">
        <f t="shared" si="464"/>
        <v>0</v>
      </c>
      <c r="AM762" s="11" t="str">
        <f t="shared" si="465"/>
        <v/>
      </c>
      <c r="AN762" s="11" t="str">
        <f t="shared" si="466"/>
        <v/>
      </c>
      <c r="AO762" s="4">
        <f t="shared" si="467"/>
        <v>1.0644745289602231</v>
      </c>
      <c r="AP762" s="169"/>
      <c r="AQ762" s="170">
        <f t="shared" si="468"/>
        <v>0</v>
      </c>
      <c r="AR762" s="170">
        <f t="shared" si="433"/>
        <v>0</v>
      </c>
      <c r="AS762" s="7"/>
      <c r="AT762" s="4">
        <f t="shared" si="469"/>
        <v>1.0859790648988137</v>
      </c>
      <c r="AU762" s="4"/>
      <c r="AV762" s="5">
        <f t="shared" si="470"/>
        <v>0</v>
      </c>
      <c r="AW762" s="11">
        <f t="shared" ref="AW762:AW825" si="472">IF(AND(I763 &lt; AU762, I762 &gt;=AU762), 1, IF(AND(I763 &gt;= AU762, I762 &lt; AU762), 1, 0))</f>
        <v>0</v>
      </c>
    </row>
    <row r="763" spans="5:49" x14ac:dyDescent="0.25">
      <c r="E763" s="3">
        <v>75.89</v>
      </c>
      <c r="F763" s="3">
        <v>70.38</v>
      </c>
      <c r="G763" s="13">
        <f t="shared" si="434"/>
        <v>-3.0159744408945643E-2</v>
      </c>
      <c r="H763" s="13">
        <f t="shared" si="435"/>
        <v>-3.1911966987620444E-2</v>
      </c>
      <c r="I763" s="4">
        <f t="shared" si="436"/>
        <v>1.0782892867291844</v>
      </c>
      <c r="J763" s="5">
        <f t="shared" si="437"/>
        <v>62</v>
      </c>
      <c r="K763" s="4">
        <f t="shared" si="438"/>
        <v>1.0103997400064997</v>
      </c>
      <c r="L763" s="4">
        <f t="shared" si="439"/>
        <v>1.0131865736704446</v>
      </c>
      <c r="M763" s="4">
        <f t="shared" si="440"/>
        <v>1.0144658753709199</v>
      </c>
      <c r="N763" s="4">
        <f t="shared" si="441"/>
        <v>1.0828940432261467</v>
      </c>
      <c r="O763" s="4">
        <f t="shared" si="442"/>
        <v>1.0841512890982856</v>
      </c>
      <c r="P763" s="4">
        <f t="shared" si="443"/>
        <v>1.0857984017944764</v>
      </c>
      <c r="Q763" s="4">
        <f t="shared" si="444"/>
        <v>1.0501364138587117</v>
      </c>
      <c r="R763" s="5">
        <f t="shared" si="447"/>
        <v>0</v>
      </c>
      <c r="S763" s="3" t="str">
        <f t="shared" si="448"/>
        <v/>
      </c>
      <c r="T763" s="3" t="str">
        <f t="shared" si="449"/>
        <v/>
      </c>
      <c r="U763" s="5">
        <f t="shared" si="450"/>
        <v>0</v>
      </c>
      <c r="V763" s="3" t="str">
        <f t="shared" si="451"/>
        <v/>
      </c>
      <c r="W763" s="3" t="str">
        <f t="shared" si="452"/>
        <v/>
      </c>
      <c r="X763" s="5">
        <f t="shared" si="445"/>
        <v>0</v>
      </c>
      <c r="Y763" s="3" t="str">
        <f t="shared" si="453"/>
        <v/>
      </c>
      <c r="Z763" s="3" t="str">
        <f t="shared" si="454"/>
        <v/>
      </c>
      <c r="AA763" s="5" t="str">
        <f t="shared" si="446"/>
        <v>No action</v>
      </c>
      <c r="AB763" s="5" t="str">
        <f t="shared" si="471"/>
        <v xml:space="preserve"> </v>
      </c>
      <c r="AC763" s="5">
        <f t="shared" si="455"/>
        <v>0</v>
      </c>
      <c r="AD763" s="3" t="str">
        <f t="shared" si="456"/>
        <v/>
      </c>
      <c r="AE763" s="3" t="str">
        <f t="shared" si="457"/>
        <v/>
      </c>
      <c r="AF763" s="11">
        <f t="shared" si="458"/>
        <v>0</v>
      </c>
      <c r="AG763" s="3" t="str">
        <f t="shared" si="459"/>
        <v/>
      </c>
      <c r="AH763" s="3" t="str">
        <f t="shared" si="460"/>
        <v/>
      </c>
      <c r="AI763" s="11">
        <f t="shared" si="461"/>
        <v>0</v>
      </c>
      <c r="AJ763" s="11" t="str">
        <f t="shared" si="462"/>
        <v/>
      </c>
      <c r="AK763" s="11" t="str">
        <f t="shared" si="463"/>
        <v/>
      </c>
      <c r="AL763" s="11">
        <f t="shared" si="464"/>
        <v>0</v>
      </c>
      <c r="AM763" s="11" t="str">
        <f t="shared" si="465"/>
        <v/>
      </c>
      <c r="AN763" s="11" t="str">
        <f t="shared" si="466"/>
        <v/>
      </c>
      <c r="AO763" s="4">
        <f t="shared" si="467"/>
        <v>1.0675063938618925</v>
      </c>
      <c r="AP763" s="169"/>
      <c r="AQ763" s="170">
        <f t="shared" si="468"/>
        <v>0</v>
      </c>
      <c r="AR763" s="170">
        <f t="shared" si="433"/>
        <v>0</v>
      </c>
      <c r="AS763" s="7"/>
      <c r="AT763" s="4">
        <f t="shared" si="469"/>
        <v>1.0890721795964764</v>
      </c>
      <c r="AU763" s="4"/>
      <c r="AV763" s="5">
        <f t="shared" si="470"/>
        <v>0</v>
      </c>
      <c r="AW763" s="11">
        <f t="shared" si="472"/>
        <v>0</v>
      </c>
    </row>
    <row r="764" spans="5:49" x14ac:dyDescent="0.25">
      <c r="E764" s="3">
        <v>78.25</v>
      </c>
      <c r="F764" s="3">
        <v>72.7</v>
      </c>
      <c r="G764" s="13">
        <f t="shared" si="434"/>
        <v>8.5062508055160357E-3</v>
      </c>
      <c r="H764" s="13">
        <f t="shared" si="435"/>
        <v>7.0646904003324185E-3</v>
      </c>
      <c r="I764" s="4">
        <f t="shared" si="436"/>
        <v>1.0763411279229711</v>
      </c>
      <c r="J764" s="5">
        <f t="shared" si="437"/>
        <v>73</v>
      </c>
      <c r="K764" s="4">
        <f t="shared" si="438"/>
        <v>1.0103997400064997</v>
      </c>
      <c r="L764" s="4">
        <f t="shared" si="439"/>
        <v>1.0131865736704446</v>
      </c>
      <c r="M764" s="4">
        <f t="shared" si="440"/>
        <v>1.0144658753709199</v>
      </c>
      <c r="N764" s="4">
        <f t="shared" si="441"/>
        <v>1.0828940432261467</v>
      </c>
      <c r="O764" s="4">
        <f t="shared" si="442"/>
        <v>1.0841512890982856</v>
      </c>
      <c r="P764" s="4">
        <f t="shared" si="443"/>
        <v>1.0857984017944764</v>
      </c>
      <c r="Q764" s="4">
        <f t="shared" si="444"/>
        <v>1.0501364138587117</v>
      </c>
      <c r="R764" s="5">
        <f t="shared" si="447"/>
        <v>0</v>
      </c>
      <c r="S764" s="3" t="str">
        <f t="shared" si="448"/>
        <v/>
      </c>
      <c r="T764" s="3" t="str">
        <f t="shared" si="449"/>
        <v/>
      </c>
      <c r="U764" s="5">
        <f t="shared" si="450"/>
        <v>0</v>
      </c>
      <c r="V764" s="3" t="str">
        <f t="shared" si="451"/>
        <v/>
      </c>
      <c r="W764" s="3" t="str">
        <f t="shared" si="452"/>
        <v/>
      </c>
      <c r="X764" s="5">
        <f t="shared" si="445"/>
        <v>0</v>
      </c>
      <c r="Y764" s="3" t="str">
        <f t="shared" si="453"/>
        <v/>
      </c>
      <c r="Z764" s="3" t="str">
        <f t="shared" si="454"/>
        <v/>
      </c>
      <c r="AA764" s="5" t="str">
        <f t="shared" si="446"/>
        <v>No action</v>
      </c>
      <c r="AB764" s="5" t="str">
        <f t="shared" si="471"/>
        <v xml:space="preserve"> </v>
      </c>
      <c r="AC764" s="5">
        <f t="shared" si="455"/>
        <v>0</v>
      </c>
      <c r="AD764" s="3" t="str">
        <f t="shared" si="456"/>
        <v/>
      </c>
      <c r="AE764" s="3" t="str">
        <f t="shared" si="457"/>
        <v/>
      </c>
      <c r="AF764" s="11">
        <f t="shared" si="458"/>
        <v>0</v>
      </c>
      <c r="AG764" s="3" t="str">
        <f t="shared" si="459"/>
        <v/>
      </c>
      <c r="AH764" s="3" t="str">
        <f t="shared" si="460"/>
        <v/>
      </c>
      <c r="AI764" s="11">
        <f t="shared" si="461"/>
        <v>0</v>
      </c>
      <c r="AJ764" s="11" t="str">
        <f t="shared" si="462"/>
        <v/>
      </c>
      <c r="AK764" s="11" t="str">
        <f t="shared" si="463"/>
        <v/>
      </c>
      <c r="AL764" s="11">
        <f t="shared" si="464"/>
        <v>0</v>
      </c>
      <c r="AM764" s="11" t="str">
        <f t="shared" si="465"/>
        <v/>
      </c>
      <c r="AN764" s="11" t="str">
        <f t="shared" si="466"/>
        <v/>
      </c>
      <c r="AO764" s="4">
        <f t="shared" si="467"/>
        <v>1.0655777166437415</v>
      </c>
      <c r="AP764" s="169"/>
      <c r="AQ764" s="170">
        <f t="shared" si="468"/>
        <v>0</v>
      </c>
      <c r="AR764" s="170">
        <f t="shared" si="433"/>
        <v>0</v>
      </c>
      <c r="AS764" s="7"/>
      <c r="AT764" s="4">
        <f t="shared" si="469"/>
        <v>1.0871045392022007</v>
      </c>
      <c r="AU764" s="4"/>
      <c r="AV764" s="5">
        <f t="shared" si="470"/>
        <v>0</v>
      </c>
      <c r="AW764" s="11">
        <f t="shared" si="472"/>
        <v>0</v>
      </c>
    </row>
    <row r="765" spans="5:49" x14ac:dyDescent="0.25">
      <c r="E765" s="3">
        <v>77.59</v>
      </c>
      <c r="F765" s="3">
        <v>72.19</v>
      </c>
      <c r="G765" s="13">
        <f t="shared" si="434"/>
        <v>-1.4855256475368228E-2</v>
      </c>
      <c r="H765" s="13">
        <f t="shared" si="435"/>
        <v>-2.1948245495190366E-2</v>
      </c>
      <c r="I765" s="4">
        <f t="shared" si="436"/>
        <v>1.0748026042388144</v>
      </c>
      <c r="J765" s="5">
        <f t="shared" si="437"/>
        <v>81</v>
      </c>
      <c r="K765" s="4">
        <f t="shared" si="438"/>
        <v>1.0103997400064997</v>
      </c>
      <c r="L765" s="4">
        <f t="shared" si="439"/>
        <v>1.0131865736704446</v>
      </c>
      <c r="M765" s="4">
        <f t="shared" si="440"/>
        <v>1.0144658753709199</v>
      </c>
      <c r="N765" s="4">
        <f t="shared" si="441"/>
        <v>1.0828940432261467</v>
      </c>
      <c r="O765" s="4">
        <f t="shared" si="442"/>
        <v>1.0841512890982856</v>
      </c>
      <c r="P765" s="4">
        <f t="shared" si="443"/>
        <v>1.0857984017944764</v>
      </c>
      <c r="Q765" s="4">
        <f t="shared" si="444"/>
        <v>1.0501364138587117</v>
      </c>
      <c r="R765" s="5">
        <f t="shared" si="447"/>
        <v>0</v>
      </c>
      <c r="S765" s="3" t="str">
        <f t="shared" si="448"/>
        <v/>
      </c>
      <c r="T765" s="3" t="str">
        <f t="shared" si="449"/>
        <v/>
      </c>
      <c r="U765" s="5">
        <f t="shared" si="450"/>
        <v>0</v>
      </c>
      <c r="V765" s="3" t="str">
        <f t="shared" si="451"/>
        <v/>
      </c>
      <c r="W765" s="3" t="str">
        <f t="shared" si="452"/>
        <v/>
      </c>
      <c r="X765" s="5">
        <f t="shared" si="445"/>
        <v>0</v>
      </c>
      <c r="Y765" s="3" t="str">
        <f t="shared" si="453"/>
        <v/>
      </c>
      <c r="Z765" s="3" t="str">
        <f t="shared" si="454"/>
        <v/>
      </c>
      <c r="AA765" s="5" t="str">
        <f t="shared" si="446"/>
        <v>No action</v>
      </c>
      <c r="AB765" s="5" t="str">
        <f t="shared" si="471"/>
        <v xml:space="preserve"> </v>
      </c>
      <c r="AC765" s="5">
        <f t="shared" si="455"/>
        <v>0</v>
      </c>
      <c r="AD765" s="3" t="str">
        <f t="shared" si="456"/>
        <v/>
      </c>
      <c r="AE765" s="3" t="str">
        <f t="shared" si="457"/>
        <v/>
      </c>
      <c r="AF765" s="11">
        <f t="shared" si="458"/>
        <v>0</v>
      </c>
      <c r="AG765" s="3" t="str">
        <f t="shared" si="459"/>
        <v/>
      </c>
      <c r="AH765" s="3" t="str">
        <f t="shared" si="460"/>
        <v/>
      </c>
      <c r="AI765" s="11">
        <f t="shared" si="461"/>
        <v>0</v>
      </c>
      <c r="AJ765" s="11" t="str">
        <f t="shared" si="462"/>
        <v/>
      </c>
      <c r="AK765" s="11" t="str">
        <f t="shared" si="463"/>
        <v/>
      </c>
      <c r="AL765" s="11">
        <f t="shared" si="464"/>
        <v>0</v>
      </c>
      <c r="AM765" s="11" t="str">
        <f t="shared" si="465"/>
        <v/>
      </c>
      <c r="AN765" s="11" t="str">
        <f t="shared" si="466"/>
        <v/>
      </c>
      <c r="AO765" s="4">
        <f t="shared" si="467"/>
        <v>1.0640545781964261</v>
      </c>
      <c r="AP765" s="169"/>
      <c r="AQ765" s="170">
        <f t="shared" si="468"/>
        <v>0</v>
      </c>
      <c r="AR765" s="170">
        <f t="shared" si="433"/>
        <v>0</v>
      </c>
      <c r="AS765" s="7"/>
      <c r="AT765" s="4">
        <f t="shared" si="469"/>
        <v>1.0855506302812026</v>
      </c>
      <c r="AU765" s="4"/>
      <c r="AV765" s="5">
        <f t="shared" si="470"/>
        <v>0</v>
      </c>
      <c r="AW765" s="11">
        <f t="shared" si="472"/>
        <v>0</v>
      </c>
    </row>
    <row r="766" spans="5:49" x14ac:dyDescent="0.25">
      <c r="E766" s="3">
        <v>78.760000000000005</v>
      </c>
      <c r="F766" s="3">
        <v>73.81</v>
      </c>
      <c r="G766" s="13">
        <f t="shared" si="434"/>
        <v>3.4682080924855585E-2</v>
      </c>
      <c r="H766" s="13">
        <f t="shared" si="435"/>
        <v>4.295605482549103E-2</v>
      </c>
      <c r="I766" s="4">
        <f t="shared" si="436"/>
        <v>1.067064083457526</v>
      </c>
      <c r="J766" s="5">
        <f t="shared" si="437"/>
        <v>178</v>
      </c>
      <c r="K766" s="4">
        <f t="shared" si="438"/>
        <v>1.0103997400064997</v>
      </c>
      <c r="L766" s="4">
        <f t="shared" si="439"/>
        <v>1.0131865736704446</v>
      </c>
      <c r="M766" s="4">
        <f t="shared" si="440"/>
        <v>1.0144658753709199</v>
      </c>
      <c r="N766" s="4">
        <f t="shared" si="441"/>
        <v>1.0828940432261467</v>
      </c>
      <c r="O766" s="4">
        <f t="shared" si="442"/>
        <v>1.0841512890982856</v>
      </c>
      <c r="P766" s="4">
        <f t="shared" si="443"/>
        <v>1.0857984017944764</v>
      </c>
      <c r="Q766" s="4">
        <f t="shared" si="444"/>
        <v>1.0501364138587117</v>
      </c>
      <c r="R766" s="5">
        <f t="shared" si="447"/>
        <v>0</v>
      </c>
      <c r="S766" s="3" t="str">
        <f t="shared" si="448"/>
        <v/>
      </c>
      <c r="T766" s="3" t="str">
        <f t="shared" si="449"/>
        <v/>
      </c>
      <c r="U766" s="5">
        <f t="shared" si="450"/>
        <v>0</v>
      </c>
      <c r="V766" s="3" t="str">
        <f t="shared" si="451"/>
        <v/>
      </c>
      <c r="W766" s="3" t="str">
        <f t="shared" si="452"/>
        <v/>
      </c>
      <c r="X766" s="5">
        <f t="shared" si="445"/>
        <v>0</v>
      </c>
      <c r="Y766" s="3" t="str">
        <f t="shared" si="453"/>
        <v/>
      </c>
      <c r="Z766" s="3" t="str">
        <f t="shared" si="454"/>
        <v/>
      </c>
      <c r="AA766" s="5" t="str">
        <f t="shared" si="446"/>
        <v>No action</v>
      </c>
      <c r="AB766" s="5" t="str">
        <f t="shared" si="471"/>
        <v xml:space="preserve"> </v>
      </c>
      <c r="AC766" s="5">
        <f t="shared" si="455"/>
        <v>0</v>
      </c>
      <c r="AD766" s="3" t="str">
        <f t="shared" si="456"/>
        <v/>
      </c>
      <c r="AE766" s="3" t="str">
        <f t="shared" si="457"/>
        <v/>
      </c>
      <c r="AF766" s="11">
        <f t="shared" si="458"/>
        <v>0</v>
      </c>
      <c r="AG766" s="3" t="str">
        <f t="shared" si="459"/>
        <v/>
      </c>
      <c r="AH766" s="3" t="str">
        <f t="shared" si="460"/>
        <v/>
      </c>
      <c r="AI766" s="11">
        <f t="shared" si="461"/>
        <v>0</v>
      </c>
      <c r="AJ766" s="11" t="str">
        <f t="shared" si="462"/>
        <v/>
      </c>
      <c r="AK766" s="11" t="str">
        <f t="shared" si="463"/>
        <v/>
      </c>
      <c r="AL766" s="11">
        <f t="shared" si="464"/>
        <v>0</v>
      </c>
      <c r="AM766" s="11" t="str">
        <f t="shared" si="465"/>
        <v/>
      </c>
      <c r="AN766" s="11" t="str">
        <f t="shared" si="466"/>
        <v/>
      </c>
      <c r="AO766" s="4">
        <f t="shared" si="467"/>
        <v>1.0563934426229507</v>
      </c>
      <c r="AP766" s="169"/>
      <c r="AQ766" s="170">
        <f t="shared" si="468"/>
        <v>0</v>
      </c>
      <c r="AR766" s="170">
        <f t="shared" si="433"/>
        <v>0</v>
      </c>
      <c r="AS766" s="7"/>
      <c r="AT766" s="4">
        <f t="shared" si="469"/>
        <v>1.0777347242921014</v>
      </c>
      <c r="AU766" s="4"/>
      <c r="AV766" s="5">
        <f t="shared" si="470"/>
        <v>0</v>
      </c>
      <c r="AW766" s="11">
        <f t="shared" si="472"/>
        <v>0</v>
      </c>
    </row>
    <row r="767" spans="5:49" x14ac:dyDescent="0.25">
      <c r="E767" s="3">
        <v>76.12</v>
      </c>
      <c r="F767" s="3">
        <v>70.77</v>
      </c>
      <c r="G767" s="13">
        <f t="shared" si="434"/>
        <v>-1.8945740430467817E-2</v>
      </c>
      <c r="H767" s="13">
        <f t="shared" si="435"/>
        <v>-2.0348837209302362E-2</v>
      </c>
      <c r="I767" s="4">
        <f t="shared" si="436"/>
        <v>1.0755970043803873</v>
      </c>
      <c r="J767" s="5">
        <f t="shared" si="437"/>
        <v>75</v>
      </c>
      <c r="K767" s="4">
        <f t="shared" si="438"/>
        <v>1.0103997400064997</v>
      </c>
      <c r="L767" s="4">
        <f t="shared" si="439"/>
        <v>1.0131865736704446</v>
      </c>
      <c r="M767" s="4">
        <f t="shared" si="440"/>
        <v>1.0144658753709199</v>
      </c>
      <c r="N767" s="4">
        <f t="shared" si="441"/>
        <v>1.0828940432261467</v>
      </c>
      <c r="O767" s="4">
        <f t="shared" si="442"/>
        <v>1.0841512890982856</v>
      </c>
      <c r="P767" s="4">
        <f t="shared" si="443"/>
        <v>1.0857984017944764</v>
      </c>
      <c r="Q767" s="4">
        <f t="shared" si="444"/>
        <v>1.0501364138587117</v>
      </c>
      <c r="R767" s="5">
        <f t="shared" si="447"/>
        <v>0</v>
      </c>
      <c r="S767" s="3" t="str">
        <f t="shared" si="448"/>
        <v/>
      </c>
      <c r="T767" s="3" t="str">
        <f t="shared" si="449"/>
        <v/>
      </c>
      <c r="U767" s="5">
        <f t="shared" si="450"/>
        <v>0</v>
      </c>
      <c r="V767" s="3" t="str">
        <f t="shared" si="451"/>
        <v/>
      </c>
      <c r="W767" s="3" t="str">
        <f t="shared" si="452"/>
        <v/>
      </c>
      <c r="X767" s="5">
        <f t="shared" si="445"/>
        <v>0</v>
      </c>
      <c r="Y767" s="3" t="str">
        <f t="shared" si="453"/>
        <v/>
      </c>
      <c r="Z767" s="3" t="str">
        <f t="shared" si="454"/>
        <v/>
      </c>
      <c r="AA767" s="5" t="str">
        <f t="shared" si="446"/>
        <v>No action</v>
      </c>
      <c r="AB767" s="5" t="str">
        <f t="shared" si="471"/>
        <v xml:space="preserve"> </v>
      </c>
      <c r="AC767" s="5">
        <f t="shared" si="455"/>
        <v>0</v>
      </c>
      <c r="AD767" s="3" t="str">
        <f t="shared" si="456"/>
        <v/>
      </c>
      <c r="AE767" s="3" t="str">
        <f t="shared" si="457"/>
        <v/>
      </c>
      <c r="AF767" s="11">
        <f t="shared" si="458"/>
        <v>0</v>
      </c>
      <c r="AG767" s="3" t="str">
        <f t="shared" si="459"/>
        <v/>
      </c>
      <c r="AH767" s="3" t="str">
        <f t="shared" si="460"/>
        <v/>
      </c>
      <c r="AI767" s="11">
        <f t="shared" si="461"/>
        <v>0</v>
      </c>
      <c r="AJ767" s="11" t="str">
        <f t="shared" si="462"/>
        <v/>
      </c>
      <c r="AK767" s="11" t="str">
        <f t="shared" si="463"/>
        <v/>
      </c>
      <c r="AL767" s="11">
        <f t="shared" si="464"/>
        <v>0</v>
      </c>
      <c r="AM767" s="11" t="str">
        <f t="shared" si="465"/>
        <v/>
      </c>
      <c r="AN767" s="11" t="str">
        <f t="shared" si="466"/>
        <v/>
      </c>
      <c r="AO767" s="4">
        <f t="shared" si="467"/>
        <v>1.0648410343365835</v>
      </c>
      <c r="AP767" s="169"/>
      <c r="AQ767" s="170">
        <f t="shared" si="468"/>
        <v>0</v>
      </c>
      <c r="AR767" s="170">
        <f t="shared" si="433"/>
        <v>0</v>
      </c>
      <c r="AS767" s="7"/>
      <c r="AT767" s="4">
        <f t="shared" si="469"/>
        <v>1.0863529744241911</v>
      </c>
      <c r="AU767" s="4"/>
      <c r="AV767" s="5">
        <f t="shared" si="470"/>
        <v>0</v>
      </c>
      <c r="AW767" s="11">
        <f t="shared" si="472"/>
        <v>0</v>
      </c>
    </row>
    <row r="768" spans="5:49" x14ac:dyDescent="0.25">
      <c r="E768" s="3">
        <v>77.59</v>
      </c>
      <c r="F768" s="3">
        <v>72.239999999999995</v>
      </c>
      <c r="G768" s="13">
        <f t="shared" si="434"/>
        <v>1.0286458333333526E-2</v>
      </c>
      <c r="H768" s="13">
        <f t="shared" si="435"/>
        <v>1.2189995796552999E-2</v>
      </c>
      <c r="I768" s="4">
        <f t="shared" si="436"/>
        <v>1.0740586932447398</v>
      </c>
      <c r="J768" s="5">
        <f t="shared" si="437"/>
        <v>84</v>
      </c>
      <c r="K768" s="4">
        <f t="shared" si="438"/>
        <v>1.0103997400064997</v>
      </c>
      <c r="L768" s="4">
        <f t="shared" si="439"/>
        <v>1.0131865736704446</v>
      </c>
      <c r="M768" s="4">
        <f t="shared" si="440"/>
        <v>1.0144658753709199</v>
      </c>
      <c r="N768" s="4">
        <f t="shared" si="441"/>
        <v>1.0828940432261467</v>
      </c>
      <c r="O768" s="4">
        <f t="shared" si="442"/>
        <v>1.0841512890982856</v>
      </c>
      <c r="P768" s="4">
        <f t="shared" si="443"/>
        <v>1.0857984017944764</v>
      </c>
      <c r="Q768" s="4">
        <f t="shared" si="444"/>
        <v>1.0501364138587117</v>
      </c>
      <c r="R768" s="5">
        <f t="shared" si="447"/>
        <v>0</v>
      </c>
      <c r="S768" s="3" t="str">
        <f t="shared" si="448"/>
        <v/>
      </c>
      <c r="T768" s="3" t="str">
        <f t="shared" si="449"/>
        <v/>
      </c>
      <c r="U768" s="5">
        <f t="shared" si="450"/>
        <v>0</v>
      </c>
      <c r="V768" s="3" t="str">
        <f t="shared" si="451"/>
        <v/>
      </c>
      <c r="W768" s="3" t="str">
        <f t="shared" si="452"/>
        <v/>
      </c>
      <c r="X768" s="5">
        <f t="shared" si="445"/>
        <v>0</v>
      </c>
      <c r="Y768" s="3" t="str">
        <f t="shared" si="453"/>
        <v/>
      </c>
      <c r="Z768" s="3" t="str">
        <f t="shared" si="454"/>
        <v/>
      </c>
      <c r="AA768" s="5" t="str">
        <f t="shared" si="446"/>
        <v>No action</v>
      </c>
      <c r="AB768" s="5" t="str">
        <f t="shared" si="471"/>
        <v xml:space="preserve"> </v>
      </c>
      <c r="AC768" s="5">
        <f t="shared" si="455"/>
        <v>0</v>
      </c>
      <c r="AD768" s="3" t="str">
        <f t="shared" si="456"/>
        <v/>
      </c>
      <c r="AE768" s="3" t="str">
        <f t="shared" si="457"/>
        <v/>
      </c>
      <c r="AF768" s="11">
        <f t="shared" si="458"/>
        <v>0</v>
      </c>
      <c r="AG768" s="3" t="str">
        <f t="shared" si="459"/>
        <v/>
      </c>
      <c r="AH768" s="3" t="str">
        <f t="shared" si="460"/>
        <v/>
      </c>
      <c r="AI768" s="11">
        <f t="shared" si="461"/>
        <v>0</v>
      </c>
      <c r="AJ768" s="11" t="str">
        <f t="shared" si="462"/>
        <v/>
      </c>
      <c r="AK768" s="11" t="str">
        <f t="shared" si="463"/>
        <v/>
      </c>
      <c r="AL768" s="11">
        <f t="shared" si="464"/>
        <v>0</v>
      </c>
      <c r="AM768" s="11" t="str">
        <f t="shared" si="465"/>
        <v/>
      </c>
      <c r="AN768" s="11" t="str">
        <f t="shared" si="466"/>
        <v/>
      </c>
      <c r="AO768" s="4">
        <f t="shared" si="467"/>
        <v>1.0633181063122923</v>
      </c>
      <c r="AP768" s="169"/>
      <c r="AQ768" s="170">
        <f t="shared" si="468"/>
        <v>0</v>
      </c>
      <c r="AR768" s="170">
        <f t="shared" si="433"/>
        <v>0</v>
      </c>
      <c r="AS768" s="7"/>
      <c r="AT768" s="4">
        <f t="shared" si="469"/>
        <v>1.0847992801771873</v>
      </c>
      <c r="AU768" s="4"/>
      <c r="AV768" s="5">
        <f t="shared" si="470"/>
        <v>0</v>
      </c>
      <c r="AW768" s="11">
        <f t="shared" si="472"/>
        <v>0</v>
      </c>
    </row>
    <row r="769" spans="5:49" x14ac:dyDescent="0.25">
      <c r="E769" s="3">
        <v>76.8</v>
      </c>
      <c r="F769" s="3">
        <v>71.37</v>
      </c>
      <c r="G769" s="13">
        <f t="shared" si="434"/>
        <v>-7.8801188476941286E-3</v>
      </c>
      <c r="H769" s="13">
        <f t="shared" si="435"/>
        <v>-9.0252707581226499E-3</v>
      </c>
      <c r="I769" s="4">
        <f t="shared" si="436"/>
        <v>1.0760823875577974</v>
      </c>
      <c r="J769" s="5">
        <f t="shared" si="437"/>
        <v>74</v>
      </c>
      <c r="K769" s="4">
        <f t="shared" si="438"/>
        <v>1.0103997400064997</v>
      </c>
      <c r="L769" s="4">
        <f t="shared" si="439"/>
        <v>1.0131865736704446</v>
      </c>
      <c r="M769" s="4">
        <f t="shared" si="440"/>
        <v>1.0144658753709199</v>
      </c>
      <c r="N769" s="4">
        <f t="shared" si="441"/>
        <v>1.0828940432261467</v>
      </c>
      <c r="O769" s="4">
        <f t="shared" si="442"/>
        <v>1.0841512890982856</v>
      </c>
      <c r="P769" s="4">
        <f t="shared" si="443"/>
        <v>1.0857984017944764</v>
      </c>
      <c r="Q769" s="4">
        <f t="shared" si="444"/>
        <v>1.0501364138587117</v>
      </c>
      <c r="R769" s="5">
        <f t="shared" si="447"/>
        <v>0</v>
      </c>
      <c r="S769" s="3" t="str">
        <f t="shared" si="448"/>
        <v/>
      </c>
      <c r="T769" s="3" t="str">
        <f t="shared" si="449"/>
        <v/>
      </c>
      <c r="U769" s="5">
        <f t="shared" si="450"/>
        <v>0</v>
      </c>
      <c r="V769" s="3" t="str">
        <f t="shared" si="451"/>
        <v/>
      </c>
      <c r="W769" s="3" t="str">
        <f t="shared" si="452"/>
        <v/>
      </c>
      <c r="X769" s="5">
        <f t="shared" si="445"/>
        <v>0</v>
      </c>
      <c r="Y769" s="3" t="str">
        <f t="shared" si="453"/>
        <v/>
      </c>
      <c r="Z769" s="3" t="str">
        <f t="shared" si="454"/>
        <v/>
      </c>
      <c r="AA769" s="5" t="str">
        <f t="shared" si="446"/>
        <v>No action</v>
      </c>
      <c r="AB769" s="5" t="str">
        <f t="shared" si="471"/>
        <v xml:space="preserve"> </v>
      </c>
      <c r="AC769" s="5">
        <f t="shared" si="455"/>
        <v>0</v>
      </c>
      <c r="AD769" s="3" t="str">
        <f t="shared" si="456"/>
        <v/>
      </c>
      <c r="AE769" s="3" t="str">
        <f t="shared" si="457"/>
        <v/>
      </c>
      <c r="AF769" s="11">
        <f t="shared" si="458"/>
        <v>0</v>
      </c>
      <c r="AG769" s="3" t="str">
        <f t="shared" si="459"/>
        <v/>
      </c>
      <c r="AH769" s="3" t="str">
        <f t="shared" si="460"/>
        <v/>
      </c>
      <c r="AI769" s="11">
        <f t="shared" si="461"/>
        <v>0</v>
      </c>
      <c r="AJ769" s="11" t="str">
        <f t="shared" si="462"/>
        <v/>
      </c>
      <c r="AK769" s="11" t="str">
        <f t="shared" si="463"/>
        <v/>
      </c>
      <c r="AL769" s="11">
        <f t="shared" si="464"/>
        <v>0</v>
      </c>
      <c r="AM769" s="11" t="str">
        <f t="shared" si="465"/>
        <v/>
      </c>
      <c r="AN769" s="11" t="str">
        <f t="shared" si="466"/>
        <v/>
      </c>
      <c r="AO769" s="4">
        <f t="shared" si="467"/>
        <v>1.0653215636822193</v>
      </c>
      <c r="AP769" s="169"/>
      <c r="AQ769" s="170">
        <f t="shared" si="468"/>
        <v>0</v>
      </c>
      <c r="AR769" s="170">
        <f t="shared" si="433"/>
        <v>0</v>
      </c>
      <c r="AS769" s="7"/>
      <c r="AT769" s="4">
        <f t="shared" si="469"/>
        <v>1.0868432114333755</v>
      </c>
      <c r="AU769" s="4"/>
      <c r="AV769" s="5">
        <f t="shared" si="470"/>
        <v>0</v>
      </c>
      <c r="AW769" s="11">
        <f t="shared" si="472"/>
        <v>0</v>
      </c>
    </row>
    <row r="770" spans="5:49" x14ac:dyDescent="0.25">
      <c r="E770" s="3">
        <v>77.41</v>
      </c>
      <c r="F770" s="3">
        <v>72.02</v>
      </c>
      <c r="G770" s="13">
        <f t="shared" si="434"/>
        <v>-1.1240260569676974E-2</v>
      </c>
      <c r="H770" s="13">
        <f t="shared" si="435"/>
        <v>-9.080902586681483E-3</v>
      </c>
      <c r="I770" s="4">
        <f t="shared" si="436"/>
        <v>1.0748403221327409</v>
      </c>
      <c r="J770" s="5">
        <f t="shared" si="437"/>
        <v>80</v>
      </c>
      <c r="K770" s="4">
        <f t="shared" si="438"/>
        <v>1.0103997400064997</v>
      </c>
      <c r="L770" s="4">
        <f t="shared" si="439"/>
        <v>1.0131865736704446</v>
      </c>
      <c r="M770" s="4">
        <f t="shared" si="440"/>
        <v>1.0144658753709199</v>
      </c>
      <c r="N770" s="4">
        <f t="shared" si="441"/>
        <v>1.0828940432261467</v>
      </c>
      <c r="O770" s="4">
        <f t="shared" si="442"/>
        <v>1.0841512890982856</v>
      </c>
      <c r="P770" s="4">
        <f t="shared" si="443"/>
        <v>1.0857984017944764</v>
      </c>
      <c r="Q770" s="4">
        <f t="shared" si="444"/>
        <v>1.0501364138587117</v>
      </c>
      <c r="R770" s="5">
        <f t="shared" si="447"/>
        <v>0</v>
      </c>
      <c r="S770" s="3" t="str">
        <f t="shared" si="448"/>
        <v/>
      </c>
      <c r="T770" s="3" t="str">
        <f t="shared" si="449"/>
        <v/>
      </c>
      <c r="U770" s="5">
        <f t="shared" si="450"/>
        <v>0</v>
      </c>
      <c r="V770" s="3" t="str">
        <f t="shared" si="451"/>
        <v/>
      </c>
      <c r="W770" s="3" t="str">
        <f t="shared" si="452"/>
        <v/>
      </c>
      <c r="X770" s="5">
        <f t="shared" si="445"/>
        <v>0</v>
      </c>
      <c r="Y770" s="3" t="str">
        <f t="shared" si="453"/>
        <v/>
      </c>
      <c r="Z770" s="3" t="str">
        <f t="shared" si="454"/>
        <v/>
      </c>
      <c r="AA770" s="5" t="str">
        <f t="shared" si="446"/>
        <v>No action</v>
      </c>
      <c r="AB770" s="5" t="str">
        <f t="shared" si="471"/>
        <v xml:space="preserve"> </v>
      </c>
      <c r="AC770" s="5">
        <f t="shared" si="455"/>
        <v>0</v>
      </c>
      <c r="AD770" s="3" t="str">
        <f t="shared" si="456"/>
        <v/>
      </c>
      <c r="AE770" s="3" t="str">
        <f t="shared" si="457"/>
        <v/>
      </c>
      <c r="AF770" s="11">
        <f t="shared" si="458"/>
        <v>0</v>
      </c>
      <c r="AG770" s="3" t="str">
        <f t="shared" si="459"/>
        <v/>
      </c>
      <c r="AH770" s="3" t="str">
        <f t="shared" si="460"/>
        <v/>
      </c>
      <c r="AI770" s="11">
        <f t="shared" si="461"/>
        <v>0</v>
      </c>
      <c r="AJ770" s="11" t="str">
        <f t="shared" si="462"/>
        <v/>
      </c>
      <c r="AK770" s="11" t="str">
        <f t="shared" si="463"/>
        <v/>
      </c>
      <c r="AL770" s="11">
        <f t="shared" si="464"/>
        <v>0</v>
      </c>
      <c r="AM770" s="11" t="str">
        <f t="shared" si="465"/>
        <v/>
      </c>
      <c r="AN770" s="11" t="str">
        <f t="shared" si="466"/>
        <v/>
      </c>
      <c r="AO770" s="4">
        <f t="shared" si="467"/>
        <v>1.0640919189114135</v>
      </c>
      <c r="AP770" s="169"/>
      <c r="AQ770" s="170">
        <f t="shared" si="468"/>
        <v>0</v>
      </c>
      <c r="AR770" s="170">
        <f t="shared" si="433"/>
        <v>0</v>
      </c>
      <c r="AS770" s="7"/>
      <c r="AT770" s="4">
        <f t="shared" si="469"/>
        <v>1.0855887253540684</v>
      </c>
      <c r="AU770" s="4"/>
      <c r="AV770" s="5">
        <f t="shared" si="470"/>
        <v>0</v>
      </c>
      <c r="AW770" s="11">
        <f t="shared" si="472"/>
        <v>0</v>
      </c>
    </row>
    <row r="771" spans="5:49" x14ac:dyDescent="0.25">
      <c r="E771" s="3">
        <v>78.290000000000006</v>
      </c>
      <c r="F771" s="3">
        <v>72.680000000000007</v>
      </c>
      <c r="G771" s="13">
        <f t="shared" si="434"/>
        <v>0</v>
      </c>
      <c r="H771" s="13">
        <f t="shared" si="435"/>
        <v>3.8674033149170839E-3</v>
      </c>
      <c r="I771" s="4">
        <f t="shared" si="436"/>
        <v>1.0771876719867914</v>
      </c>
      <c r="J771" s="5">
        <f t="shared" si="437"/>
        <v>69</v>
      </c>
      <c r="K771" s="4">
        <f t="shared" si="438"/>
        <v>1.0103997400064997</v>
      </c>
      <c r="L771" s="4">
        <f t="shared" si="439"/>
        <v>1.0131865736704446</v>
      </c>
      <c r="M771" s="4">
        <f t="shared" si="440"/>
        <v>1.0144658753709199</v>
      </c>
      <c r="N771" s="4">
        <f t="shared" si="441"/>
        <v>1.0828940432261467</v>
      </c>
      <c r="O771" s="4">
        <f t="shared" si="442"/>
        <v>1.0841512890982856</v>
      </c>
      <c r="P771" s="4">
        <f t="shared" si="443"/>
        <v>1.0857984017944764</v>
      </c>
      <c r="Q771" s="4">
        <f t="shared" si="444"/>
        <v>1.0501364138587117</v>
      </c>
      <c r="R771" s="5">
        <f t="shared" si="447"/>
        <v>0</v>
      </c>
      <c r="S771" s="3" t="str">
        <f t="shared" si="448"/>
        <v/>
      </c>
      <c r="T771" s="3" t="str">
        <f t="shared" si="449"/>
        <v/>
      </c>
      <c r="U771" s="5">
        <f t="shared" si="450"/>
        <v>0</v>
      </c>
      <c r="V771" s="3" t="str">
        <f t="shared" si="451"/>
        <v/>
      </c>
      <c r="W771" s="3" t="str">
        <f t="shared" si="452"/>
        <v/>
      </c>
      <c r="X771" s="5">
        <f t="shared" si="445"/>
        <v>0</v>
      </c>
      <c r="Y771" s="3" t="str">
        <f t="shared" si="453"/>
        <v/>
      </c>
      <c r="Z771" s="3" t="str">
        <f t="shared" si="454"/>
        <v/>
      </c>
      <c r="AA771" s="5" t="str">
        <f t="shared" si="446"/>
        <v>No action</v>
      </c>
      <c r="AB771" s="5" t="str">
        <f t="shared" si="471"/>
        <v xml:space="preserve"> </v>
      </c>
      <c r="AC771" s="5">
        <f t="shared" si="455"/>
        <v>0</v>
      </c>
      <c r="AD771" s="3" t="str">
        <f t="shared" si="456"/>
        <v/>
      </c>
      <c r="AE771" s="3" t="str">
        <f t="shared" si="457"/>
        <v/>
      </c>
      <c r="AF771" s="11">
        <f t="shared" si="458"/>
        <v>0</v>
      </c>
      <c r="AG771" s="3" t="str">
        <f t="shared" si="459"/>
        <v/>
      </c>
      <c r="AH771" s="3" t="str">
        <f t="shared" si="460"/>
        <v/>
      </c>
      <c r="AI771" s="11">
        <f t="shared" si="461"/>
        <v>0</v>
      </c>
      <c r="AJ771" s="11" t="str">
        <f t="shared" si="462"/>
        <v/>
      </c>
      <c r="AK771" s="11" t="str">
        <f t="shared" si="463"/>
        <v/>
      </c>
      <c r="AL771" s="11">
        <f t="shared" si="464"/>
        <v>0</v>
      </c>
      <c r="AM771" s="11" t="str">
        <f t="shared" si="465"/>
        <v/>
      </c>
      <c r="AN771" s="11" t="str">
        <f t="shared" si="466"/>
        <v/>
      </c>
      <c r="AO771" s="4">
        <f t="shared" si="467"/>
        <v>1.0664157952669235</v>
      </c>
      <c r="AP771" s="169"/>
      <c r="AQ771" s="170">
        <f t="shared" si="468"/>
        <v>0</v>
      </c>
      <c r="AR771" s="170">
        <f t="shared" si="433"/>
        <v>0</v>
      </c>
      <c r="AS771" s="7"/>
      <c r="AT771" s="4">
        <f t="shared" si="469"/>
        <v>1.0879595487066593</v>
      </c>
      <c r="AU771" s="4"/>
      <c r="AV771" s="5">
        <f t="shared" si="470"/>
        <v>0</v>
      </c>
      <c r="AW771" s="11">
        <f t="shared" si="472"/>
        <v>0</v>
      </c>
    </row>
    <row r="772" spans="5:49" x14ac:dyDescent="0.25">
      <c r="E772" s="3">
        <v>78.290000000000006</v>
      </c>
      <c r="F772" s="3">
        <v>72.400000000000006</v>
      </c>
      <c r="G772" s="13">
        <f t="shared" si="434"/>
        <v>5.2645095017977983E-3</v>
      </c>
      <c r="H772" s="13">
        <f t="shared" si="435"/>
        <v>-2.2050716648290836E-3</v>
      </c>
      <c r="I772" s="4">
        <f t="shared" si="436"/>
        <v>1.081353591160221</v>
      </c>
      <c r="J772" s="5">
        <f t="shared" si="437"/>
        <v>47</v>
      </c>
      <c r="K772" s="4">
        <f t="shared" si="438"/>
        <v>1.0103997400064997</v>
      </c>
      <c r="L772" s="4">
        <f t="shared" si="439"/>
        <v>1.0131865736704446</v>
      </c>
      <c r="M772" s="4">
        <f t="shared" si="440"/>
        <v>1.0144658753709199</v>
      </c>
      <c r="N772" s="4">
        <f t="shared" si="441"/>
        <v>1.0828940432261467</v>
      </c>
      <c r="O772" s="4">
        <f t="shared" si="442"/>
        <v>1.0841512890982856</v>
      </c>
      <c r="P772" s="4">
        <f t="shared" si="443"/>
        <v>1.0857984017944764</v>
      </c>
      <c r="Q772" s="4">
        <f t="shared" si="444"/>
        <v>1.0501364138587117</v>
      </c>
      <c r="R772" s="5">
        <f t="shared" si="447"/>
        <v>0</v>
      </c>
      <c r="S772" s="3" t="str">
        <f t="shared" si="448"/>
        <v/>
      </c>
      <c r="T772" s="3" t="str">
        <f t="shared" si="449"/>
        <v/>
      </c>
      <c r="U772" s="5">
        <f t="shared" si="450"/>
        <v>0</v>
      </c>
      <c r="V772" s="3" t="str">
        <f t="shared" si="451"/>
        <v/>
      </c>
      <c r="W772" s="3" t="str">
        <f t="shared" si="452"/>
        <v/>
      </c>
      <c r="X772" s="5">
        <f t="shared" si="445"/>
        <v>0</v>
      </c>
      <c r="Y772" s="3" t="str">
        <f t="shared" si="453"/>
        <v/>
      </c>
      <c r="Z772" s="3" t="str">
        <f t="shared" si="454"/>
        <v/>
      </c>
      <c r="AA772" s="5" t="str">
        <f t="shared" si="446"/>
        <v>No action</v>
      </c>
      <c r="AB772" s="5" t="str">
        <f t="shared" si="471"/>
        <v xml:space="preserve"> </v>
      </c>
      <c r="AC772" s="5">
        <f t="shared" si="455"/>
        <v>0</v>
      </c>
      <c r="AD772" s="3" t="str">
        <f t="shared" si="456"/>
        <v/>
      </c>
      <c r="AE772" s="3" t="str">
        <f t="shared" si="457"/>
        <v/>
      </c>
      <c r="AF772" s="11">
        <f t="shared" si="458"/>
        <v>0</v>
      </c>
      <c r="AG772" s="3" t="str">
        <f t="shared" si="459"/>
        <v/>
      </c>
      <c r="AH772" s="3" t="str">
        <f t="shared" si="460"/>
        <v/>
      </c>
      <c r="AI772" s="11">
        <f t="shared" si="461"/>
        <v>0</v>
      </c>
      <c r="AJ772" s="11" t="str">
        <f t="shared" si="462"/>
        <v/>
      </c>
      <c r="AK772" s="11" t="str">
        <f t="shared" si="463"/>
        <v/>
      </c>
      <c r="AL772" s="11">
        <f t="shared" si="464"/>
        <v>0</v>
      </c>
      <c r="AM772" s="11" t="str">
        <f t="shared" si="465"/>
        <v/>
      </c>
      <c r="AN772" s="11" t="str">
        <f t="shared" si="466"/>
        <v/>
      </c>
      <c r="AO772" s="4">
        <f t="shared" si="467"/>
        <v>1.0705400552486188</v>
      </c>
      <c r="AP772" s="169"/>
      <c r="AQ772" s="170">
        <f t="shared" si="468"/>
        <v>0</v>
      </c>
      <c r="AR772" s="170">
        <f t="shared" si="433"/>
        <v>0</v>
      </c>
      <c r="AS772" s="7"/>
      <c r="AT772" s="4">
        <f t="shared" si="469"/>
        <v>1.0921671270718232</v>
      </c>
      <c r="AU772" s="4"/>
      <c r="AV772" s="5">
        <f t="shared" si="470"/>
        <v>0</v>
      </c>
      <c r="AW772" s="11">
        <f t="shared" si="472"/>
        <v>0</v>
      </c>
    </row>
    <row r="773" spans="5:49" x14ac:dyDescent="0.25">
      <c r="E773" s="3">
        <v>77.88</v>
      </c>
      <c r="F773" s="3">
        <v>72.56</v>
      </c>
      <c r="G773" s="13">
        <f t="shared" si="434"/>
        <v>-1.5423514538558725E-2</v>
      </c>
      <c r="H773" s="13">
        <f t="shared" si="435"/>
        <v>-1.8796484110885747E-2</v>
      </c>
      <c r="I773" s="4">
        <f t="shared" si="436"/>
        <v>1.0733186328555677</v>
      </c>
      <c r="J773" s="5">
        <f t="shared" si="437"/>
        <v>91</v>
      </c>
      <c r="K773" s="4">
        <f t="shared" si="438"/>
        <v>1.0103997400064997</v>
      </c>
      <c r="L773" s="4">
        <f t="shared" si="439"/>
        <v>1.0131865736704446</v>
      </c>
      <c r="M773" s="4">
        <f t="shared" si="440"/>
        <v>1.0144658753709199</v>
      </c>
      <c r="N773" s="4">
        <f t="shared" si="441"/>
        <v>1.0828940432261467</v>
      </c>
      <c r="O773" s="4">
        <f t="shared" si="442"/>
        <v>1.0841512890982856</v>
      </c>
      <c r="P773" s="4">
        <f t="shared" si="443"/>
        <v>1.0857984017944764</v>
      </c>
      <c r="Q773" s="4">
        <f t="shared" si="444"/>
        <v>1.0501364138587117</v>
      </c>
      <c r="R773" s="5">
        <f t="shared" si="447"/>
        <v>0</v>
      </c>
      <c r="S773" s="3" t="str">
        <f t="shared" si="448"/>
        <v/>
      </c>
      <c r="T773" s="3" t="str">
        <f t="shared" si="449"/>
        <v/>
      </c>
      <c r="U773" s="5">
        <f t="shared" si="450"/>
        <v>0</v>
      </c>
      <c r="V773" s="3" t="str">
        <f t="shared" si="451"/>
        <v/>
      </c>
      <c r="W773" s="3" t="str">
        <f t="shared" si="452"/>
        <v/>
      </c>
      <c r="X773" s="5">
        <f t="shared" si="445"/>
        <v>0</v>
      </c>
      <c r="Y773" s="3" t="str">
        <f t="shared" si="453"/>
        <v/>
      </c>
      <c r="Z773" s="3" t="str">
        <f t="shared" si="454"/>
        <v/>
      </c>
      <c r="AA773" s="5" t="str">
        <f t="shared" si="446"/>
        <v>No action</v>
      </c>
      <c r="AB773" s="5" t="str">
        <f t="shared" si="471"/>
        <v xml:space="preserve"> </v>
      </c>
      <c r="AC773" s="5">
        <f t="shared" si="455"/>
        <v>0</v>
      </c>
      <c r="AD773" s="3" t="str">
        <f t="shared" si="456"/>
        <v/>
      </c>
      <c r="AE773" s="3" t="str">
        <f t="shared" si="457"/>
        <v/>
      </c>
      <c r="AF773" s="11">
        <f t="shared" si="458"/>
        <v>0</v>
      </c>
      <c r="AG773" s="3" t="str">
        <f t="shared" si="459"/>
        <v/>
      </c>
      <c r="AH773" s="3" t="str">
        <f t="shared" si="460"/>
        <v/>
      </c>
      <c r="AI773" s="11">
        <f t="shared" si="461"/>
        <v>0</v>
      </c>
      <c r="AJ773" s="11" t="str">
        <f t="shared" si="462"/>
        <v/>
      </c>
      <c r="AK773" s="11" t="str">
        <f t="shared" si="463"/>
        <v/>
      </c>
      <c r="AL773" s="11">
        <f t="shared" si="464"/>
        <v>0</v>
      </c>
      <c r="AM773" s="11" t="str">
        <f t="shared" si="465"/>
        <v/>
      </c>
      <c r="AN773" s="11" t="str">
        <f t="shared" si="466"/>
        <v/>
      </c>
      <c r="AO773" s="4">
        <f t="shared" si="467"/>
        <v>1.0625854465270121</v>
      </c>
      <c r="AP773" s="169"/>
      <c r="AQ773" s="170">
        <f t="shared" si="468"/>
        <v>0</v>
      </c>
      <c r="AR773" s="170">
        <f t="shared" si="433"/>
        <v>0</v>
      </c>
      <c r="AS773" s="7"/>
      <c r="AT773" s="4">
        <f t="shared" si="469"/>
        <v>1.0840518191841233</v>
      </c>
      <c r="AU773" s="4"/>
      <c r="AV773" s="5">
        <f t="shared" si="470"/>
        <v>0</v>
      </c>
      <c r="AW773" s="11">
        <f t="shared" si="472"/>
        <v>0</v>
      </c>
    </row>
    <row r="774" spans="5:49" x14ac:dyDescent="0.25">
      <c r="E774" s="3">
        <v>79.099999999999994</v>
      </c>
      <c r="F774" s="3">
        <v>73.95</v>
      </c>
      <c r="G774" s="13">
        <f t="shared" si="434"/>
        <v>6.8737270875762757E-3</v>
      </c>
      <c r="H774" s="13">
        <f t="shared" si="435"/>
        <v>9.556313993174026E-3</v>
      </c>
      <c r="I774" s="4">
        <f t="shared" si="436"/>
        <v>1.0696416497633534</v>
      </c>
      <c r="J774" s="5">
        <f t="shared" si="437"/>
        <v>141</v>
      </c>
      <c r="K774" s="4">
        <f t="shared" si="438"/>
        <v>1.0103997400064997</v>
      </c>
      <c r="L774" s="4">
        <f t="shared" si="439"/>
        <v>1.0131865736704446</v>
      </c>
      <c r="M774" s="4">
        <f t="shared" si="440"/>
        <v>1.0144658753709199</v>
      </c>
      <c r="N774" s="4">
        <f t="shared" si="441"/>
        <v>1.0828940432261467</v>
      </c>
      <c r="O774" s="4">
        <f t="shared" si="442"/>
        <v>1.0841512890982856</v>
      </c>
      <c r="P774" s="4">
        <f t="shared" si="443"/>
        <v>1.0857984017944764</v>
      </c>
      <c r="Q774" s="4">
        <f t="shared" si="444"/>
        <v>1.0501364138587117</v>
      </c>
      <c r="R774" s="5">
        <f t="shared" si="447"/>
        <v>0</v>
      </c>
      <c r="S774" s="3" t="str">
        <f t="shared" si="448"/>
        <v/>
      </c>
      <c r="T774" s="3" t="str">
        <f t="shared" si="449"/>
        <v/>
      </c>
      <c r="U774" s="5">
        <f t="shared" si="450"/>
        <v>0</v>
      </c>
      <c r="V774" s="3" t="str">
        <f t="shared" si="451"/>
        <v/>
      </c>
      <c r="W774" s="3" t="str">
        <f t="shared" si="452"/>
        <v/>
      </c>
      <c r="X774" s="5">
        <f t="shared" si="445"/>
        <v>0</v>
      </c>
      <c r="Y774" s="3" t="str">
        <f t="shared" si="453"/>
        <v/>
      </c>
      <c r="Z774" s="3" t="str">
        <f t="shared" si="454"/>
        <v/>
      </c>
      <c r="AA774" s="5" t="str">
        <f t="shared" si="446"/>
        <v>No action</v>
      </c>
      <c r="AB774" s="5" t="str">
        <f t="shared" si="471"/>
        <v xml:space="preserve"> </v>
      </c>
      <c r="AC774" s="5">
        <f t="shared" si="455"/>
        <v>0</v>
      </c>
      <c r="AD774" s="3" t="str">
        <f t="shared" si="456"/>
        <v/>
      </c>
      <c r="AE774" s="3" t="str">
        <f t="shared" si="457"/>
        <v/>
      </c>
      <c r="AF774" s="11">
        <f t="shared" si="458"/>
        <v>0</v>
      </c>
      <c r="AG774" s="3" t="str">
        <f t="shared" si="459"/>
        <v/>
      </c>
      <c r="AH774" s="3" t="str">
        <f t="shared" si="460"/>
        <v/>
      </c>
      <c r="AI774" s="11">
        <f t="shared" si="461"/>
        <v>0</v>
      </c>
      <c r="AJ774" s="11" t="str">
        <f t="shared" si="462"/>
        <v/>
      </c>
      <c r="AK774" s="11" t="str">
        <f t="shared" si="463"/>
        <v/>
      </c>
      <c r="AL774" s="11">
        <f t="shared" si="464"/>
        <v>0</v>
      </c>
      <c r="AM774" s="11" t="str">
        <f t="shared" si="465"/>
        <v/>
      </c>
      <c r="AN774" s="11" t="str">
        <f t="shared" si="466"/>
        <v/>
      </c>
      <c r="AO774" s="4">
        <f t="shared" si="467"/>
        <v>1.0589452332657199</v>
      </c>
      <c r="AP774" s="169"/>
      <c r="AQ774" s="170">
        <f t="shared" si="468"/>
        <v>0</v>
      </c>
      <c r="AR774" s="170">
        <f t="shared" ref="AR774:AR837" si="473">IF(AND(I775 &lt; AP774, I774 &gt;=AP774), 1, IF(AND(I775 &gt;= AP774, I774 &lt; AP774), 1, 0))</f>
        <v>0</v>
      </c>
      <c r="AS774" s="7"/>
      <c r="AT774" s="4">
        <f t="shared" si="469"/>
        <v>1.0803380662609869</v>
      </c>
      <c r="AU774" s="4"/>
      <c r="AV774" s="5">
        <f t="shared" si="470"/>
        <v>0</v>
      </c>
      <c r="AW774" s="11">
        <f t="shared" si="472"/>
        <v>0</v>
      </c>
    </row>
    <row r="775" spans="5:49" x14ac:dyDescent="0.25">
      <c r="E775" s="3">
        <v>78.56</v>
      </c>
      <c r="F775" s="3">
        <v>73.25</v>
      </c>
      <c r="G775" s="13">
        <f t="shared" si="434"/>
        <v>-1.8735948038970718E-2</v>
      </c>
      <c r="H775" s="13">
        <f t="shared" si="435"/>
        <v>-2.0197966827180336E-2</v>
      </c>
      <c r="I775" s="4">
        <f t="shared" si="436"/>
        <v>1.0724914675767918</v>
      </c>
      <c r="J775" s="5">
        <f t="shared" si="437"/>
        <v>97</v>
      </c>
      <c r="K775" s="4">
        <f t="shared" si="438"/>
        <v>1.0103997400064997</v>
      </c>
      <c r="L775" s="4">
        <f t="shared" si="439"/>
        <v>1.0131865736704446</v>
      </c>
      <c r="M775" s="4">
        <f t="shared" si="440"/>
        <v>1.0144658753709199</v>
      </c>
      <c r="N775" s="4">
        <f t="shared" si="441"/>
        <v>1.0828940432261467</v>
      </c>
      <c r="O775" s="4">
        <f t="shared" si="442"/>
        <v>1.0841512890982856</v>
      </c>
      <c r="P775" s="4">
        <f t="shared" si="443"/>
        <v>1.0857984017944764</v>
      </c>
      <c r="Q775" s="4">
        <f t="shared" si="444"/>
        <v>1.0501364138587117</v>
      </c>
      <c r="R775" s="5">
        <f t="shared" si="447"/>
        <v>0</v>
      </c>
      <c r="S775" s="3" t="str">
        <f t="shared" si="448"/>
        <v/>
      </c>
      <c r="T775" s="3" t="str">
        <f t="shared" si="449"/>
        <v/>
      </c>
      <c r="U775" s="5">
        <f t="shared" si="450"/>
        <v>0</v>
      </c>
      <c r="V775" s="3" t="str">
        <f t="shared" si="451"/>
        <v/>
      </c>
      <c r="W775" s="3" t="str">
        <f t="shared" si="452"/>
        <v/>
      </c>
      <c r="X775" s="5">
        <f t="shared" si="445"/>
        <v>0</v>
      </c>
      <c r="Y775" s="3" t="str">
        <f t="shared" si="453"/>
        <v/>
      </c>
      <c r="Z775" s="3" t="str">
        <f t="shared" si="454"/>
        <v/>
      </c>
      <c r="AA775" s="5" t="str">
        <f t="shared" si="446"/>
        <v>No action</v>
      </c>
      <c r="AB775" s="5" t="str">
        <f t="shared" si="471"/>
        <v xml:space="preserve"> </v>
      </c>
      <c r="AC775" s="5">
        <f t="shared" si="455"/>
        <v>0</v>
      </c>
      <c r="AD775" s="3" t="str">
        <f t="shared" si="456"/>
        <v/>
      </c>
      <c r="AE775" s="3" t="str">
        <f t="shared" si="457"/>
        <v/>
      </c>
      <c r="AF775" s="11">
        <f t="shared" si="458"/>
        <v>0</v>
      </c>
      <c r="AG775" s="3" t="str">
        <f t="shared" si="459"/>
        <v/>
      </c>
      <c r="AH775" s="3" t="str">
        <f t="shared" si="460"/>
        <v/>
      </c>
      <c r="AI775" s="11">
        <f t="shared" si="461"/>
        <v>0</v>
      </c>
      <c r="AJ775" s="11" t="str">
        <f t="shared" si="462"/>
        <v/>
      </c>
      <c r="AK775" s="11" t="str">
        <f t="shared" si="463"/>
        <v/>
      </c>
      <c r="AL775" s="11">
        <f t="shared" si="464"/>
        <v>0</v>
      </c>
      <c r="AM775" s="11" t="str">
        <f t="shared" si="465"/>
        <v/>
      </c>
      <c r="AN775" s="11" t="str">
        <f t="shared" si="466"/>
        <v/>
      </c>
      <c r="AO775" s="4">
        <f t="shared" si="467"/>
        <v>1.0617665529010238</v>
      </c>
      <c r="AP775" s="169"/>
      <c r="AQ775" s="170">
        <f t="shared" si="468"/>
        <v>0</v>
      </c>
      <c r="AR775" s="170">
        <f t="shared" si="473"/>
        <v>0</v>
      </c>
      <c r="AS775" s="7"/>
      <c r="AT775" s="4">
        <f t="shared" si="469"/>
        <v>1.0832163822525598</v>
      </c>
      <c r="AU775" s="4"/>
      <c r="AV775" s="5">
        <f t="shared" si="470"/>
        <v>0</v>
      </c>
      <c r="AW775" s="11">
        <f t="shared" si="472"/>
        <v>0</v>
      </c>
    </row>
    <row r="776" spans="5:49" x14ac:dyDescent="0.25">
      <c r="E776" s="3">
        <v>80.06</v>
      </c>
      <c r="F776" s="3">
        <v>74.760000000000005</v>
      </c>
      <c r="G776" s="13">
        <f t="shared" si="434"/>
        <v>6.4110622250157512E-3</v>
      </c>
      <c r="H776" s="13">
        <f t="shared" si="435"/>
        <v>5.2440500201693663E-3</v>
      </c>
      <c r="I776" s="4">
        <f t="shared" si="436"/>
        <v>1.0708935259497057</v>
      </c>
      <c r="J776" s="5">
        <f t="shared" si="437"/>
        <v>121</v>
      </c>
      <c r="K776" s="4">
        <f t="shared" si="438"/>
        <v>1.0103997400064997</v>
      </c>
      <c r="L776" s="4">
        <f t="shared" si="439"/>
        <v>1.0131865736704446</v>
      </c>
      <c r="M776" s="4">
        <f t="shared" si="440"/>
        <v>1.0144658753709199</v>
      </c>
      <c r="N776" s="4">
        <f t="shared" si="441"/>
        <v>1.0828940432261467</v>
      </c>
      <c r="O776" s="4">
        <f t="shared" si="442"/>
        <v>1.0841512890982856</v>
      </c>
      <c r="P776" s="4">
        <f t="shared" si="443"/>
        <v>1.0857984017944764</v>
      </c>
      <c r="Q776" s="4">
        <f t="shared" si="444"/>
        <v>1.0501364138587117</v>
      </c>
      <c r="R776" s="5">
        <f t="shared" si="447"/>
        <v>0</v>
      </c>
      <c r="S776" s="3" t="str">
        <f t="shared" si="448"/>
        <v/>
      </c>
      <c r="T776" s="3" t="str">
        <f t="shared" si="449"/>
        <v/>
      </c>
      <c r="U776" s="5">
        <f t="shared" si="450"/>
        <v>0</v>
      </c>
      <c r="V776" s="3" t="str">
        <f t="shared" si="451"/>
        <v/>
      </c>
      <c r="W776" s="3" t="str">
        <f t="shared" si="452"/>
        <v/>
      </c>
      <c r="X776" s="5">
        <f t="shared" si="445"/>
        <v>0</v>
      </c>
      <c r="Y776" s="3" t="str">
        <f t="shared" si="453"/>
        <v/>
      </c>
      <c r="Z776" s="3" t="str">
        <f t="shared" si="454"/>
        <v/>
      </c>
      <c r="AA776" s="5" t="str">
        <f t="shared" si="446"/>
        <v>No action</v>
      </c>
      <c r="AB776" s="5" t="str">
        <f t="shared" si="471"/>
        <v xml:space="preserve"> </v>
      </c>
      <c r="AC776" s="5">
        <f t="shared" si="455"/>
        <v>0</v>
      </c>
      <c r="AD776" s="3" t="str">
        <f t="shared" si="456"/>
        <v/>
      </c>
      <c r="AE776" s="3" t="str">
        <f t="shared" si="457"/>
        <v/>
      </c>
      <c r="AF776" s="11">
        <f t="shared" si="458"/>
        <v>0</v>
      </c>
      <c r="AG776" s="3" t="str">
        <f t="shared" si="459"/>
        <v/>
      </c>
      <c r="AH776" s="3" t="str">
        <f t="shared" si="460"/>
        <v/>
      </c>
      <c r="AI776" s="11">
        <f t="shared" si="461"/>
        <v>0</v>
      </c>
      <c r="AJ776" s="11" t="str">
        <f t="shared" si="462"/>
        <v/>
      </c>
      <c r="AK776" s="11" t="str">
        <f t="shared" si="463"/>
        <v/>
      </c>
      <c r="AL776" s="11">
        <f t="shared" si="464"/>
        <v>0</v>
      </c>
      <c r="AM776" s="11" t="str">
        <f t="shared" si="465"/>
        <v/>
      </c>
      <c r="AN776" s="11" t="str">
        <f t="shared" si="466"/>
        <v/>
      </c>
      <c r="AO776" s="4">
        <f t="shared" si="467"/>
        <v>1.0601845906902085</v>
      </c>
      <c r="AP776" s="169"/>
      <c r="AQ776" s="170">
        <f t="shared" si="468"/>
        <v>0</v>
      </c>
      <c r="AR776" s="170">
        <f t="shared" si="473"/>
        <v>0</v>
      </c>
      <c r="AS776" s="7"/>
      <c r="AT776" s="4">
        <f t="shared" si="469"/>
        <v>1.0816024612092028</v>
      </c>
      <c r="AU776" s="4"/>
      <c r="AV776" s="5">
        <f t="shared" si="470"/>
        <v>0</v>
      </c>
      <c r="AW776" s="11">
        <f t="shared" si="472"/>
        <v>0</v>
      </c>
    </row>
    <row r="777" spans="5:49" x14ac:dyDescent="0.25">
      <c r="E777" s="3">
        <v>79.55</v>
      </c>
      <c r="F777" s="3">
        <v>74.37</v>
      </c>
      <c r="G777" s="13">
        <f t="shared" si="434"/>
        <v>-6.1219390304848575E-3</v>
      </c>
      <c r="H777" s="13">
        <f t="shared" si="435"/>
        <v>-9.5884938074310977E-3</v>
      </c>
      <c r="I777" s="4">
        <f t="shared" si="436"/>
        <v>1.0696517412935322</v>
      </c>
      <c r="J777" s="5">
        <f t="shared" si="437"/>
        <v>140</v>
      </c>
      <c r="K777" s="4">
        <f t="shared" si="438"/>
        <v>1.0103997400064997</v>
      </c>
      <c r="L777" s="4">
        <f t="shared" si="439"/>
        <v>1.0131865736704446</v>
      </c>
      <c r="M777" s="4">
        <f t="shared" si="440"/>
        <v>1.0144658753709199</v>
      </c>
      <c r="N777" s="4">
        <f t="shared" si="441"/>
        <v>1.0828940432261467</v>
      </c>
      <c r="O777" s="4">
        <f t="shared" si="442"/>
        <v>1.0841512890982856</v>
      </c>
      <c r="P777" s="4">
        <f t="shared" si="443"/>
        <v>1.0857984017944764</v>
      </c>
      <c r="Q777" s="4">
        <f t="shared" si="444"/>
        <v>1.0501364138587117</v>
      </c>
      <c r="R777" s="5">
        <f t="shared" si="447"/>
        <v>0</v>
      </c>
      <c r="S777" s="3" t="str">
        <f t="shared" si="448"/>
        <v/>
      </c>
      <c r="T777" s="3" t="str">
        <f t="shared" si="449"/>
        <v/>
      </c>
      <c r="U777" s="5">
        <f t="shared" si="450"/>
        <v>0</v>
      </c>
      <c r="V777" s="3" t="str">
        <f t="shared" si="451"/>
        <v/>
      </c>
      <c r="W777" s="3" t="str">
        <f t="shared" si="452"/>
        <v/>
      </c>
      <c r="X777" s="5">
        <f t="shared" si="445"/>
        <v>0</v>
      </c>
      <c r="Y777" s="3" t="str">
        <f t="shared" si="453"/>
        <v/>
      </c>
      <c r="Z777" s="3" t="str">
        <f t="shared" si="454"/>
        <v/>
      </c>
      <c r="AA777" s="5" t="str">
        <f t="shared" si="446"/>
        <v>No action</v>
      </c>
      <c r="AB777" s="5" t="str">
        <f t="shared" si="471"/>
        <v xml:space="preserve"> </v>
      </c>
      <c r="AC777" s="5">
        <f t="shared" si="455"/>
        <v>0</v>
      </c>
      <c r="AD777" s="3" t="str">
        <f t="shared" si="456"/>
        <v/>
      </c>
      <c r="AE777" s="3" t="str">
        <f t="shared" si="457"/>
        <v/>
      </c>
      <c r="AF777" s="11">
        <f t="shared" si="458"/>
        <v>0</v>
      </c>
      <c r="AG777" s="3" t="str">
        <f t="shared" si="459"/>
        <v/>
      </c>
      <c r="AH777" s="3" t="str">
        <f t="shared" si="460"/>
        <v/>
      </c>
      <c r="AI777" s="11">
        <f t="shared" si="461"/>
        <v>0</v>
      </c>
      <c r="AJ777" s="11" t="str">
        <f t="shared" si="462"/>
        <v/>
      </c>
      <c r="AK777" s="11" t="str">
        <f t="shared" si="463"/>
        <v/>
      </c>
      <c r="AL777" s="11">
        <f t="shared" si="464"/>
        <v>0</v>
      </c>
      <c r="AM777" s="11" t="str">
        <f t="shared" si="465"/>
        <v/>
      </c>
      <c r="AN777" s="11" t="str">
        <f t="shared" si="466"/>
        <v/>
      </c>
      <c r="AO777" s="4">
        <f t="shared" si="467"/>
        <v>1.0589552238805968</v>
      </c>
      <c r="AP777" s="169"/>
      <c r="AQ777" s="170">
        <f t="shared" si="468"/>
        <v>0</v>
      </c>
      <c r="AR777" s="170">
        <f t="shared" si="473"/>
        <v>0</v>
      </c>
      <c r="AS777" s="7"/>
      <c r="AT777" s="4">
        <f t="shared" si="469"/>
        <v>1.0803482587064677</v>
      </c>
      <c r="AU777" s="4"/>
      <c r="AV777" s="5">
        <f t="shared" si="470"/>
        <v>0</v>
      </c>
      <c r="AW777" s="11">
        <f t="shared" si="472"/>
        <v>0</v>
      </c>
    </row>
    <row r="778" spans="5:49" x14ac:dyDescent="0.25">
      <c r="E778" s="3">
        <v>80.040000000000006</v>
      </c>
      <c r="F778" s="3">
        <v>75.09</v>
      </c>
      <c r="G778" s="13">
        <f t="shared" ref="G778:G841" si="474">(E778/E779)-1</f>
        <v>-2.342606149341131E-2</v>
      </c>
      <c r="H778" s="13">
        <f t="shared" ref="H778:H841" si="475">(F778/F779)-1</f>
        <v>-2.9343329886246106E-2</v>
      </c>
      <c r="I778" s="4">
        <f t="shared" ref="I778:I841" si="476">E778/F778</f>
        <v>1.0659208949260888</v>
      </c>
      <c r="J778" s="5">
        <f t="shared" ref="J778:J841" si="477">RANK(I778,$I$10:$I$867,0)</f>
        <v>197</v>
      </c>
      <c r="K778" s="4">
        <f t="shared" ref="K778:K841" si="478">$C$10</f>
        <v>1.0103997400064997</v>
      </c>
      <c r="L778" s="4">
        <f t="shared" ref="L778:L841" si="479">$C$11</f>
        <v>1.0131865736704446</v>
      </c>
      <c r="M778" s="4">
        <f t="shared" ref="M778:M841" si="480">$C$12</f>
        <v>1.0144658753709199</v>
      </c>
      <c r="N778" s="4">
        <f t="shared" ref="N778:N841" si="481">$C$13</f>
        <v>1.0828940432261467</v>
      </c>
      <c r="O778" s="4">
        <f t="shared" ref="O778:O841" si="482">$C$14</f>
        <v>1.0841512890982856</v>
      </c>
      <c r="P778" s="4">
        <f t="shared" ref="P778:P841" si="483">$C$15</f>
        <v>1.0857984017944764</v>
      </c>
      <c r="Q778" s="4">
        <f t="shared" ref="Q778:Q841" si="484">$J$5</f>
        <v>1.0501364138587117</v>
      </c>
      <c r="R778" s="5">
        <f t="shared" si="447"/>
        <v>0</v>
      </c>
      <c r="S778" s="3" t="str">
        <f t="shared" si="448"/>
        <v/>
      </c>
      <c r="T778" s="3" t="str">
        <f t="shared" si="449"/>
        <v/>
      </c>
      <c r="U778" s="5">
        <f t="shared" si="450"/>
        <v>0</v>
      </c>
      <c r="V778" s="3" t="str">
        <f t="shared" si="451"/>
        <v/>
      </c>
      <c r="W778" s="3" t="str">
        <f t="shared" si="452"/>
        <v/>
      </c>
      <c r="X778" s="5">
        <f t="shared" ref="X778:X841" si="485">IF(AND(I779 &gt; N778, I778 &lt;=N778), 1, IF(AND(I779 &lt;= N778, I778 &gt; N778), 1, 0))</f>
        <v>0</v>
      </c>
      <c r="Y778" s="3" t="str">
        <f t="shared" si="453"/>
        <v/>
      </c>
      <c r="Z778" s="3" t="str">
        <f t="shared" si="454"/>
        <v/>
      </c>
      <c r="AA778" s="5" t="str">
        <f t="shared" ref="AA778:AA841" si="486">IF(I778&gt;N778, "SELL BRENT, BUY WTI", IF(I778&lt;M778, "BUY BRENT, SELL WTI", "No action"))</f>
        <v>No action</v>
      </c>
      <c r="AB778" s="5" t="str">
        <f t="shared" si="471"/>
        <v xml:space="preserve"> </v>
      </c>
      <c r="AC778" s="5">
        <f t="shared" si="455"/>
        <v>0</v>
      </c>
      <c r="AD778" s="3" t="str">
        <f t="shared" si="456"/>
        <v/>
      </c>
      <c r="AE778" s="3" t="str">
        <f t="shared" si="457"/>
        <v/>
      </c>
      <c r="AF778" s="11">
        <f t="shared" si="458"/>
        <v>0</v>
      </c>
      <c r="AG778" s="3" t="str">
        <f t="shared" si="459"/>
        <v/>
      </c>
      <c r="AH778" s="3" t="str">
        <f t="shared" si="460"/>
        <v/>
      </c>
      <c r="AI778" s="11">
        <f t="shared" si="461"/>
        <v>0</v>
      </c>
      <c r="AJ778" s="11" t="str">
        <f t="shared" si="462"/>
        <v/>
      </c>
      <c r="AK778" s="11" t="str">
        <f t="shared" si="463"/>
        <v/>
      </c>
      <c r="AL778" s="11">
        <f t="shared" si="464"/>
        <v>0</v>
      </c>
      <c r="AM778" s="11" t="str">
        <f t="shared" si="465"/>
        <v/>
      </c>
      <c r="AN778" s="11" t="str">
        <f t="shared" si="466"/>
        <v/>
      </c>
      <c r="AO778" s="4">
        <f t="shared" si="467"/>
        <v>1.0552616859768278</v>
      </c>
      <c r="AP778" s="169"/>
      <c r="AQ778" s="170">
        <f t="shared" si="468"/>
        <v>0</v>
      </c>
      <c r="AR778" s="170">
        <f t="shared" si="473"/>
        <v>0</v>
      </c>
      <c r="AS778" s="7"/>
      <c r="AT778" s="4">
        <f t="shared" si="469"/>
        <v>1.0765801038753497</v>
      </c>
      <c r="AU778" s="4"/>
      <c r="AV778" s="5">
        <f t="shared" si="470"/>
        <v>0</v>
      </c>
      <c r="AW778" s="11">
        <f t="shared" si="472"/>
        <v>0</v>
      </c>
    </row>
    <row r="779" spans="5:49" x14ac:dyDescent="0.25">
      <c r="E779" s="3">
        <v>81.96</v>
      </c>
      <c r="F779" s="3">
        <v>77.36</v>
      </c>
      <c r="G779" s="13">
        <f t="shared" si="474"/>
        <v>-1.1934900542495575E-2</v>
      </c>
      <c r="H779" s="13">
        <f t="shared" si="475"/>
        <v>-8.3322650942188048E-3</v>
      </c>
      <c r="I779" s="4">
        <f t="shared" si="476"/>
        <v>1.0594622543950361</v>
      </c>
      <c r="J779" s="5">
        <f t="shared" si="477"/>
        <v>283</v>
      </c>
      <c r="K779" s="4">
        <f t="shared" si="478"/>
        <v>1.0103997400064997</v>
      </c>
      <c r="L779" s="4">
        <f t="shared" si="479"/>
        <v>1.0131865736704446</v>
      </c>
      <c r="M779" s="4">
        <f t="shared" si="480"/>
        <v>1.0144658753709199</v>
      </c>
      <c r="N779" s="4">
        <f t="shared" si="481"/>
        <v>1.0828940432261467</v>
      </c>
      <c r="O779" s="4">
        <f t="shared" si="482"/>
        <v>1.0841512890982856</v>
      </c>
      <c r="P779" s="4">
        <f t="shared" si="483"/>
        <v>1.0857984017944764</v>
      </c>
      <c r="Q779" s="4">
        <f t="shared" si="484"/>
        <v>1.0501364138587117</v>
      </c>
      <c r="R779" s="5">
        <f t="shared" ref="R779:R842" si="487">IF(AND(I780 &lt; M779, I779 &gt;=M779), 1, IF(AND(I780 &gt;= M779, I779 &lt; M779), 1, 0))</f>
        <v>0</v>
      </c>
      <c r="S779" s="3" t="str">
        <f t="shared" ref="S779:S842" si="488">IF(R779=1,E779,"")</f>
        <v/>
      </c>
      <c r="T779" s="3" t="str">
        <f t="shared" ref="T779:T842" si="489">IF(R779=1,F779,"")</f>
        <v/>
      </c>
      <c r="U779" s="5">
        <f t="shared" ref="U779:U842" si="490">IF(AND(I780 &lt; Q779, I779 &gt;=Q779), 1, IF(AND(I780 &gt;= Q779, I779 &lt; Q779), 1, 0))</f>
        <v>0</v>
      </c>
      <c r="V779" s="3" t="str">
        <f t="shared" ref="V779:V842" si="491">IF(AND(U779=1,S779&gt;0.01),E779,"")</f>
        <v/>
      </c>
      <c r="W779" s="3" t="str">
        <f t="shared" ref="W779:W842" si="492">IF(AND(U779=1,T779&gt;0.01),F779,"")</f>
        <v/>
      </c>
      <c r="X779" s="5">
        <f t="shared" si="485"/>
        <v>0</v>
      </c>
      <c r="Y779" s="3" t="str">
        <f t="shared" ref="Y779:Y842" si="493">IF(X779=1,E779,"")</f>
        <v/>
      </c>
      <c r="Z779" s="3" t="str">
        <f t="shared" ref="Z779:Z842" si="494">IF(X779=1,F779,"")</f>
        <v/>
      </c>
      <c r="AA779" s="5" t="str">
        <f t="shared" si="486"/>
        <v>No action</v>
      </c>
      <c r="AB779" s="5" t="str">
        <f t="shared" si="471"/>
        <v xml:space="preserve"> </v>
      </c>
      <c r="AC779" s="5">
        <f t="shared" ref="AC779:AC842" si="495">IF(AND(I780 &lt; L779, I779 &gt;=L779), 1, IF(AND(I780 &gt;= L779, I779 &lt; L779), 1, 0))</f>
        <v>0</v>
      </c>
      <c r="AD779" s="3" t="str">
        <f t="shared" ref="AD779:AD842" si="496">IF(AC779=1,E779,"")</f>
        <v/>
      </c>
      <c r="AE779" s="3" t="str">
        <f t="shared" ref="AE779:AE842" si="497">IF(AC779=1,F779,"")</f>
        <v/>
      </c>
      <c r="AF779" s="11">
        <f t="shared" ref="AF779:AF842" si="498">IF(AND(I780 &lt; O779, I779 &gt;=O779), 1, IF(AND(I780 &gt;= O779, I779 &lt; O779), 1, 0))</f>
        <v>0</v>
      </c>
      <c r="AG779" s="3" t="str">
        <f t="shared" ref="AG779:AG842" si="499">IF(AF779=1,E779,"")</f>
        <v/>
      </c>
      <c r="AH779" s="3" t="str">
        <f t="shared" ref="AH779:AH842" si="500">IF(AF779=1,F779,"")</f>
        <v/>
      </c>
      <c r="AI779" s="11">
        <f t="shared" ref="AI779:AI842" si="501">IF(AND(I780 &lt; K779, I779 &gt;=K779), 1, IF(AND(I780 &gt;= K779, I779 &lt; K779), 1, 0))</f>
        <v>0</v>
      </c>
      <c r="AJ779" s="11" t="str">
        <f t="shared" ref="AJ779:AJ842" si="502">IF(AI779=1,E779,"")</f>
        <v/>
      </c>
      <c r="AK779" s="11" t="str">
        <f t="shared" ref="AK779:AK842" si="503">IF(AI779=1,F779,"")</f>
        <v/>
      </c>
      <c r="AL779" s="11">
        <f t="shared" ref="AL779:AL842" si="504">IF(AND(I780 &lt; P779, I779 &gt;=P779), 1, IF(AND(I780 &gt;= P779, I779 &lt; P779), 1, 0))</f>
        <v>0</v>
      </c>
      <c r="AM779" s="11" t="str">
        <f t="shared" ref="AM779:AM842" si="505">IF(AL779=1,E779,"")</f>
        <v/>
      </c>
      <c r="AN779" s="11" t="str">
        <f t="shared" ref="AN779:AN842" si="506">IF(AL779=1,F779,"")</f>
        <v/>
      </c>
      <c r="AO779" s="4">
        <f t="shared" ref="AO779:AO842" si="507">(1-0.01)*I779</f>
        <v>1.0488676318510857</v>
      </c>
      <c r="AP779" s="169"/>
      <c r="AQ779" s="170">
        <f t="shared" ref="AQ779:AQ842" si="508">R779</f>
        <v>0</v>
      </c>
      <c r="AR779" s="170">
        <f t="shared" si="473"/>
        <v>0</v>
      </c>
      <c r="AS779" s="7"/>
      <c r="AT779" s="4">
        <f t="shared" ref="AT779:AT842" si="509">(1+0.01)*I779</f>
        <v>1.0700568769389864</v>
      </c>
      <c r="AU779" s="4"/>
      <c r="AV779" s="5">
        <f t="shared" ref="AV779:AV842" si="510">X779</f>
        <v>0</v>
      </c>
      <c r="AW779" s="11">
        <f t="shared" si="472"/>
        <v>0</v>
      </c>
    </row>
    <row r="780" spans="5:49" x14ac:dyDescent="0.25">
      <c r="E780" s="3">
        <v>82.95</v>
      </c>
      <c r="F780" s="3">
        <v>78.010000000000005</v>
      </c>
      <c r="G780" s="13">
        <f t="shared" si="474"/>
        <v>1.3686911890504749E-2</v>
      </c>
      <c r="H780" s="13">
        <f t="shared" si="475"/>
        <v>1.6019796822089205E-2</v>
      </c>
      <c r="I780" s="4">
        <f t="shared" si="476"/>
        <v>1.0633252147160621</v>
      </c>
      <c r="J780" s="5">
        <f t="shared" si="477"/>
        <v>238</v>
      </c>
      <c r="K780" s="4">
        <f t="shared" si="478"/>
        <v>1.0103997400064997</v>
      </c>
      <c r="L780" s="4">
        <f t="shared" si="479"/>
        <v>1.0131865736704446</v>
      </c>
      <c r="M780" s="4">
        <f t="shared" si="480"/>
        <v>1.0144658753709199</v>
      </c>
      <c r="N780" s="4">
        <f t="shared" si="481"/>
        <v>1.0828940432261467</v>
      </c>
      <c r="O780" s="4">
        <f t="shared" si="482"/>
        <v>1.0841512890982856</v>
      </c>
      <c r="P780" s="4">
        <f t="shared" si="483"/>
        <v>1.0857984017944764</v>
      </c>
      <c r="Q780" s="4">
        <f t="shared" si="484"/>
        <v>1.0501364138587117</v>
      </c>
      <c r="R780" s="5">
        <f t="shared" si="487"/>
        <v>0</v>
      </c>
      <c r="S780" s="3" t="str">
        <f t="shared" si="488"/>
        <v/>
      </c>
      <c r="T780" s="3" t="str">
        <f t="shared" si="489"/>
        <v/>
      </c>
      <c r="U780" s="5">
        <f t="shared" si="490"/>
        <v>0</v>
      </c>
      <c r="V780" s="3" t="str">
        <f t="shared" si="491"/>
        <v/>
      </c>
      <c r="W780" s="3" t="str">
        <f t="shared" si="492"/>
        <v/>
      </c>
      <c r="X780" s="5">
        <f t="shared" si="485"/>
        <v>0</v>
      </c>
      <c r="Y780" s="3" t="str">
        <f t="shared" si="493"/>
        <v/>
      </c>
      <c r="Z780" s="3" t="str">
        <f t="shared" si="494"/>
        <v/>
      </c>
      <c r="AA780" s="5" t="str">
        <f t="shared" si="486"/>
        <v>No action</v>
      </c>
      <c r="AB780" s="5" t="str">
        <f t="shared" ref="AB780:AB843" si="511">IF(AA780 = AA779," ", AA780)</f>
        <v xml:space="preserve"> </v>
      </c>
      <c r="AC780" s="5">
        <f t="shared" si="495"/>
        <v>0</v>
      </c>
      <c r="AD780" s="3" t="str">
        <f t="shared" si="496"/>
        <v/>
      </c>
      <c r="AE780" s="3" t="str">
        <f t="shared" si="497"/>
        <v/>
      </c>
      <c r="AF780" s="11">
        <f t="shared" si="498"/>
        <v>0</v>
      </c>
      <c r="AG780" s="3" t="str">
        <f t="shared" si="499"/>
        <v/>
      </c>
      <c r="AH780" s="3" t="str">
        <f t="shared" si="500"/>
        <v/>
      </c>
      <c r="AI780" s="11">
        <f t="shared" si="501"/>
        <v>0</v>
      </c>
      <c r="AJ780" s="11" t="str">
        <f t="shared" si="502"/>
        <v/>
      </c>
      <c r="AK780" s="11" t="str">
        <f t="shared" si="503"/>
        <v/>
      </c>
      <c r="AL780" s="11">
        <f t="shared" si="504"/>
        <v>0</v>
      </c>
      <c r="AM780" s="11" t="str">
        <f t="shared" si="505"/>
        <v/>
      </c>
      <c r="AN780" s="11" t="str">
        <f t="shared" si="506"/>
        <v/>
      </c>
      <c r="AO780" s="4">
        <f t="shared" si="507"/>
        <v>1.0526919625689015</v>
      </c>
      <c r="AP780" s="169"/>
      <c r="AQ780" s="170">
        <f t="shared" si="508"/>
        <v>0</v>
      </c>
      <c r="AR780" s="170">
        <f t="shared" si="473"/>
        <v>0</v>
      </c>
      <c r="AS780" s="7"/>
      <c r="AT780" s="4">
        <f t="shared" si="509"/>
        <v>1.0739584668632227</v>
      </c>
      <c r="AU780" s="4"/>
      <c r="AV780" s="5">
        <f t="shared" si="510"/>
        <v>0</v>
      </c>
      <c r="AW780" s="11">
        <f t="shared" si="472"/>
        <v>0</v>
      </c>
    </row>
    <row r="781" spans="5:49" x14ac:dyDescent="0.25">
      <c r="E781" s="3">
        <v>81.83</v>
      </c>
      <c r="F781" s="3">
        <v>76.78</v>
      </c>
      <c r="G781" s="13">
        <f t="shared" si="474"/>
        <v>-8.1212121212121957E-3</v>
      </c>
      <c r="H781" s="13">
        <f t="shared" si="475"/>
        <v>-1.3364173734258467E-2</v>
      </c>
      <c r="I781" s="4">
        <f t="shared" si="476"/>
        <v>1.0657723365459755</v>
      </c>
      <c r="J781" s="5">
        <f t="shared" si="477"/>
        <v>201</v>
      </c>
      <c r="K781" s="4">
        <f t="shared" si="478"/>
        <v>1.0103997400064997</v>
      </c>
      <c r="L781" s="4">
        <f t="shared" si="479"/>
        <v>1.0131865736704446</v>
      </c>
      <c r="M781" s="4">
        <f t="shared" si="480"/>
        <v>1.0144658753709199</v>
      </c>
      <c r="N781" s="4">
        <f t="shared" si="481"/>
        <v>1.0828940432261467</v>
      </c>
      <c r="O781" s="4">
        <f t="shared" si="482"/>
        <v>1.0841512890982856</v>
      </c>
      <c r="P781" s="4">
        <f t="shared" si="483"/>
        <v>1.0857984017944764</v>
      </c>
      <c r="Q781" s="4">
        <f t="shared" si="484"/>
        <v>1.0501364138587117</v>
      </c>
      <c r="R781" s="5">
        <f t="shared" si="487"/>
        <v>0</v>
      </c>
      <c r="S781" s="3" t="str">
        <f t="shared" si="488"/>
        <v/>
      </c>
      <c r="T781" s="3" t="str">
        <f t="shared" si="489"/>
        <v/>
      </c>
      <c r="U781" s="5">
        <f t="shared" si="490"/>
        <v>0</v>
      </c>
      <c r="V781" s="3" t="str">
        <f t="shared" si="491"/>
        <v/>
      </c>
      <c r="W781" s="3" t="str">
        <f t="shared" si="492"/>
        <v/>
      </c>
      <c r="X781" s="5">
        <f t="shared" si="485"/>
        <v>0</v>
      </c>
      <c r="Y781" s="3" t="str">
        <f t="shared" si="493"/>
        <v/>
      </c>
      <c r="Z781" s="3" t="str">
        <f t="shared" si="494"/>
        <v/>
      </c>
      <c r="AA781" s="5" t="str">
        <f t="shared" si="486"/>
        <v>No action</v>
      </c>
      <c r="AB781" s="5" t="str">
        <f t="shared" si="511"/>
        <v xml:space="preserve"> </v>
      </c>
      <c r="AC781" s="5">
        <f t="shared" si="495"/>
        <v>0</v>
      </c>
      <c r="AD781" s="3" t="str">
        <f t="shared" si="496"/>
        <v/>
      </c>
      <c r="AE781" s="3" t="str">
        <f t="shared" si="497"/>
        <v/>
      </c>
      <c r="AF781" s="11">
        <f t="shared" si="498"/>
        <v>0</v>
      </c>
      <c r="AG781" s="3" t="str">
        <f t="shared" si="499"/>
        <v/>
      </c>
      <c r="AH781" s="3" t="str">
        <f t="shared" si="500"/>
        <v/>
      </c>
      <c r="AI781" s="11">
        <f t="shared" si="501"/>
        <v>0</v>
      </c>
      <c r="AJ781" s="11" t="str">
        <f t="shared" si="502"/>
        <v/>
      </c>
      <c r="AK781" s="11" t="str">
        <f t="shared" si="503"/>
        <v/>
      </c>
      <c r="AL781" s="11">
        <f t="shared" si="504"/>
        <v>0</v>
      </c>
      <c r="AM781" s="11" t="str">
        <f t="shared" si="505"/>
        <v/>
      </c>
      <c r="AN781" s="11" t="str">
        <f t="shared" si="506"/>
        <v/>
      </c>
      <c r="AO781" s="4">
        <f t="shared" si="507"/>
        <v>1.0551146131805158</v>
      </c>
      <c r="AP781" s="169"/>
      <c r="AQ781" s="170">
        <f t="shared" si="508"/>
        <v>0</v>
      </c>
      <c r="AR781" s="170">
        <f t="shared" si="473"/>
        <v>0</v>
      </c>
      <c r="AS781" s="7"/>
      <c r="AT781" s="4">
        <f t="shared" si="509"/>
        <v>1.0764300599114351</v>
      </c>
      <c r="AU781" s="4"/>
      <c r="AV781" s="5">
        <f t="shared" si="510"/>
        <v>0</v>
      </c>
      <c r="AW781" s="11">
        <f t="shared" si="472"/>
        <v>0</v>
      </c>
    </row>
    <row r="782" spans="5:49" x14ac:dyDescent="0.25">
      <c r="E782" s="3">
        <v>82.5</v>
      </c>
      <c r="F782" s="3">
        <v>77.819999999999993</v>
      </c>
      <c r="G782" s="13">
        <f t="shared" si="474"/>
        <v>2.420856610800759E-2</v>
      </c>
      <c r="H782" s="13">
        <f t="shared" si="475"/>
        <v>2.5972313777191891E-2</v>
      </c>
      <c r="I782" s="4">
        <f t="shared" si="476"/>
        <v>1.0601387818041637</v>
      </c>
      <c r="J782" s="5">
        <f t="shared" si="477"/>
        <v>273</v>
      </c>
      <c r="K782" s="4">
        <f t="shared" si="478"/>
        <v>1.0103997400064997</v>
      </c>
      <c r="L782" s="4">
        <f t="shared" si="479"/>
        <v>1.0131865736704446</v>
      </c>
      <c r="M782" s="4">
        <f t="shared" si="480"/>
        <v>1.0144658753709199</v>
      </c>
      <c r="N782" s="4">
        <f t="shared" si="481"/>
        <v>1.0828940432261467</v>
      </c>
      <c r="O782" s="4">
        <f t="shared" si="482"/>
        <v>1.0841512890982856</v>
      </c>
      <c r="P782" s="4">
        <f t="shared" si="483"/>
        <v>1.0857984017944764</v>
      </c>
      <c r="Q782" s="4">
        <f t="shared" si="484"/>
        <v>1.0501364138587117</v>
      </c>
      <c r="R782" s="5">
        <f t="shared" si="487"/>
        <v>0</v>
      </c>
      <c r="S782" s="3" t="str">
        <f t="shared" si="488"/>
        <v/>
      </c>
      <c r="T782" s="3" t="str">
        <f t="shared" si="489"/>
        <v/>
      </c>
      <c r="U782" s="5">
        <f t="shared" si="490"/>
        <v>0</v>
      </c>
      <c r="V782" s="3" t="str">
        <f t="shared" si="491"/>
        <v/>
      </c>
      <c r="W782" s="3" t="str">
        <f t="shared" si="492"/>
        <v/>
      </c>
      <c r="X782" s="5">
        <f t="shared" si="485"/>
        <v>0</v>
      </c>
      <c r="Y782" s="3" t="str">
        <f t="shared" si="493"/>
        <v/>
      </c>
      <c r="Z782" s="3" t="str">
        <f t="shared" si="494"/>
        <v/>
      </c>
      <c r="AA782" s="5" t="str">
        <f t="shared" si="486"/>
        <v>No action</v>
      </c>
      <c r="AB782" s="5" t="str">
        <f t="shared" si="511"/>
        <v xml:space="preserve"> </v>
      </c>
      <c r="AC782" s="5">
        <f t="shared" si="495"/>
        <v>0</v>
      </c>
      <c r="AD782" s="3" t="str">
        <f t="shared" si="496"/>
        <v/>
      </c>
      <c r="AE782" s="3" t="str">
        <f t="shared" si="497"/>
        <v/>
      </c>
      <c r="AF782" s="11">
        <f t="shared" si="498"/>
        <v>0</v>
      </c>
      <c r="AG782" s="3" t="str">
        <f t="shared" si="499"/>
        <v/>
      </c>
      <c r="AH782" s="3" t="str">
        <f t="shared" si="500"/>
        <v/>
      </c>
      <c r="AI782" s="11">
        <f t="shared" si="501"/>
        <v>0</v>
      </c>
      <c r="AJ782" s="11" t="str">
        <f t="shared" si="502"/>
        <v/>
      </c>
      <c r="AK782" s="11" t="str">
        <f t="shared" si="503"/>
        <v/>
      </c>
      <c r="AL782" s="11">
        <f t="shared" si="504"/>
        <v>0</v>
      </c>
      <c r="AM782" s="11" t="str">
        <f t="shared" si="505"/>
        <v/>
      </c>
      <c r="AN782" s="11" t="str">
        <f t="shared" si="506"/>
        <v/>
      </c>
      <c r="AO782" s="4">
        <f t="shared" si="507"/>
        <v>1.0495373939861221</v>
      </c>
      <c r="AP782" s="169"/>
      <c r="AQ782" s="170">
        <f t="shared" si="508"/>
        <v>0</v>
      </c>
      <c r="AR782" s="170">
        <f t="shared" si="473"/>
        <v>0</v>
      </c>
      <c r="AS782" s="7"/>
      <c r="AT782" s="4">
        <f t="shared" si="509"/>
        <v>1.0707401696222052</v>
      </c>
      <c r="AU782" s="4"/>
      <c r="AV782" s="5">
        <f t="shared" si="510"/>
        <v>0</v>
      </c>
      <c r="AW782" s="11">
        <f t="shared" si="472"/>
        <v>0</v>
      </c>
    </row>
    <row r="783" spans="5:49" x14ac:dyDescent="0.25">
      <c r="E783" s="3">
        <v>80.55</v>
      </c>
      <c r="F783" s="3">
        <v>75.849999999999994</v>
      </c>
      <c r="G783" s="13">
        <f t="shared" si="474"/>
        <v>2.3506988564167663E-2</v>
      </c>
      <c r="H783" s="13">
        <f t="shared" si="475"/>
        <v>2.7499322676781457E-2</v>
      </c>
      <c r="I783" s="4">
        <f t="shared" si="476"/>
        <v>1.0619644034278182</v>
      </c>
      <c r="J783" s="5">
        <f t="shared" si="477"/>
        <v>253</v>
      </c>
      <c r="K783" s="4">
        <f t="shared" si="478"/>
        <v>1.0103997400064997</v>
      </c>
      <c r="L783" s="4">
        <f t="shared" si="479"/>
        <v>1.0131865736704446</v>
      </c>
      <c r="M783" s="4">
        <f t="shared" si="480"/>
        <v>1.0144658753709199</v>
      </c>
      <c r="N783" s="4">
        <f t="shared" si="481"/>
        <v>1.0828940432261467</v>
      </c>
      <c r="O783" s="4">
        <f t="shared" si="482"/>
        <v>1.0841512890982856</v>
      </c>
      <c r="P783" s="4">
        <f t="shared" si="483"/>
        <v>1.0857984017944764</v>
      </c>
      <c r="Q783" s="4">
        <f t="shared" si="484"/>
        <v>1.0501364138587117</v>
      </c>
      <c r="R783" s="5">
        <f t="shared" si="487"/>
        <v>0</v>
      </c>
      <c r="S783" s="3" t="str">
        <f t="shared" si="488"/>
        <v/>
      </c>
      <c r="T783" s="3" t="str">
        <f t="shared" si="489"/>
        <v/>
      </c>
      <c r="U783" s="5">
        <f t="shared" si="490"/>
        <v>0</v>
      </c>
      <c r="V783" s="3" t="str">
        <f t="shared" si="491"/>
        <v/>
      </c>
      <c r="W783" s="3" t="str">
        <f t="shared" si="492"/>
        <v/>
      </c>
      <c r="X783" s="5">
        <f t="shared" si="485"/>
        <v>0</v>
      </c>
      <c r="Y783" s="3" t="str">
        <f t="shared" si="493"/>
        <v/>
      </c>
      <c r="Z783" s="3" t="str">
        <f t="shared" si="494"/>
        <v/>
      </c>
      <c r="AA783" s="5" t="str">
        <f t="shared" si="486"/>
        <v>No action</v>
      </c>
      <c r="AB783" s="5" t="str">
        <f t="shared" si="511"/>
        <v xml:space="preserve"> </v>
      </c>
      <c r="AC783" s="5">
        <f t="shared" si="495"/>
        <v>0</v>
      </c>
      <c r="AD783" s="3" t="str">
        <f t="shared" si="496"/>
        <v/>
      </c>
      <c r="AE783" s="3" t="str">
        <f t="shared" si="497"/>
        <v/>
      </c>
      <c r="AF783" s="11">
        <f t="shared" si="498"/>
        <v>0</v>
      </c>
      <c r="AG783" s="3" t="str">
        <f t="shared" si="499"/>
        <v/>
      </c>
      <c r="AH783" s="3" t="str">
        <f t="shared" si="500"/>
        <v/>
      </c>
      <c r="AI783" s="11">
        <f t="shared" si="501"/>
        <v>0</v>
      </c>
      <c r="AJ783" s="11" t="str">
        <f t="shared" si="502"/>
        <v/>
      </c>
      <c r="AK783" s="11" t="str">
        <f t="shared" si="503"/>
        <v/>
      </c>
      <c r="AL783" s="11">
        <f t="shared" si="504"/>
        <v>0</v>
      </c>
      <c r="AM783" s="11" t="str">
        <f t="shared" si="505"/>
        <v/>
      </c>
      <c r="AN783" s="11" t="str">
        <f t="shared" si="506"/>
        <v/>
      </c>
      <c r="AO783" s="4">
        <f t="shared" si="507"/>
        <v>1.0513447593935399</v>
      </c>
      <c r="AP783" s="169"/>
      <c r="AQ783" s="170">
        <f t="shared" si="508"/>
        <v>0</v>
      </c>
      <c r="AR783" s="170">
        <f t="shared" si="473"/>
        <v>0</v>
      </c>
      <c r="AS783" s="7"/>
      <c r="AT783" s="4">
        <f t="shared" si="509"/>
        <v>1.0725840474620965</v>
      </c>
      <c r="AU783" s="4"/>
      <c r="AV783" s="5">
        <f t="shared" si="510"/>
        <v>0</v>
      </c>
      <c r="AW783" s="11">
        <f t="shared" si="472"/>
        <v>0</v>
      </c>
    </row>
    <row r="784" spans="5:49" x14ac:dyDescent="0.25">
      <c r="E784" s="3">
        <v>78.7</v>
      </c>
      <c r="F784" s="3">
        <v>73.819999999999993</v>
      </c>
      <c r="G784" s="13">
        <f t="shared" si="474"/>
        <v>1.771628087417576E-2</v>
      </c>
      <c r="H784" s="13">
        <f t="shared" si="475"/>
        <v>2.1306032097398786E-2</v>
      </c>
      <c r="I784" s="4">
        <f t="shared" si="476"/>
        <v>1.0661067461392577</v>
      </c>
      <c r="J784" s="5">
        <f t="shared" si="477"/>
        <v>194</v>
      </c>
      <c r="K784" s="4">
        <f t="shared" si="478"/>
        <v>1.0103997400064997</v>
      </c>
      <c r="L784" s="4">
        <f t="shared" si="479"/>
        <v>1.0131865736704446</v>
      </c>
      <c r="M784" s="4">
        <f t="shared" si="480"/>
        <v>1.0144658753709199</v>
      </c>
      <c r="N784" s="4">
        <f t="shared" si="481"/>
        <v>1.0828940432261467</v>
      </c>
      <c r="O784" s="4">
        <f t="shared" si="482"/>
        <v>1.0841512890982856</v>
      </c>
      <c r="P784" s="4">
        <f t="shared" si="483"/>
        <v>1.0857984017944764</v>
      </c>
      <c r="Q784" s="4">
        <f t="shared" si="484"/>
        <v>1.0501364138587117</v>
      </c>
      <c r="R784" s="5">
        <f t="shared" si="487"/>
        <v>0</v>
      </c>
      <c r="S784" s="3" t="str">
        <f t="shared" si="488"/>
        <v/>
      </c>
      <c r="T784" s="3" t="str">
        <f t="shared" si="489"/>
        <v/>
      </c>
      <c r="U784" s="5">
        <f t="shared" si="490"/>
        <v>0</v>
      </c>
      <c r="V784" s="3" t="str">
        <f t="shared" si="491"/>
        <v/>
      </c>
      <c r="W784" s="3" t="str">
        <f t="shared" si="492"/>
        <v/>
      </c>
      <c r="X784" s="5">
        <f t="shared" si="485"/>
        <v>0</v>
      </c>
      <c r="Y784" s="3" t="str">
        <f t="shared" si="493"/>
        <v/>
      </c>
      <c r="Z784" s="3" t="str">
        <f t="shared" si="494"/>
        <v/>
      </c>
      <c r="AA784" s="5" t="str">
        <f t="shared" si="486"/>
        <v>No action</v>
      </c>
      <c r="AB784" s="5" t="str">
        <f t="shared" si="511"/>
        <v xml:space="preserve"> </v>
      </c>
      <c r="AC784" s="5">
        <f t="shared" si="495"/>
        <v>0</v>
      </c>
      <c r="AD784" s="3" t="str">
        <f t="shared" si="496"/>
        <v/>
      </c>
      <c r="AE784" s="3" t="str">
        <f t="shared" si="497"/>
        <v/>
      </c>
      <c r="AF784" s="11">
        <f t="shared" si="498"/>
        <v>0</v>
      </c>
      <c r="AG784" s="3" t="str">
        <f t="shared" si="499"/>
        <v/>
      </c>
      <c r="AH784" s="3" t="str">
        <f t="shared" si="500"/>
        <v/>
      </c>
      <c r="AI784" s="11">
        <f t="shared" si="501"/>
        <v>0</v>
      </c>
      <c r="AJ784" s="11" t="str">
        <f t="shared" si="502"/>
        <v/>
      </c>
      <c r="AK784" s="11" t="str">
        <f t="shared" si="503"/>
        <v/>
      </c>
      <c r="AL784" s="11">
        <f t="shared" si="504"/>
        <v>0</v>
      </c>
      <c r="AM784" s="11" t="str">
        <f t="shared" si="505"/>
        <v/>
      </c>
      <c r="AN784" s="11" t="str">
        <f t="shared" si="506"/>
        <v/>
      </c>
      <c r="AO784" s="4">
        <f t="shared" si="507"/>
        <v>1.0554456786778652</v>
      </c>
      <c r="AP784" s="169"/>
      <c r="AQ784" s="170">
        <f t="shared" si="508"/>
        <v>0</v>
      </c>
      <c r="AR784" s="170">
        <f t="shared" si="473"/>
        <v>0</v>
      </c>
      <c r="AS784" s="7"/>
      <c r="AT784" s="4">
        <f t="shared" si="509"/>
        <v>1.0767678136006502</v>
      </c>
      <c r="AU784" s="4"/>
      <c r="AV784" s="5">
        <f t="shared" si="510"/>
        <v>0</v>
      </c>
      <c r="AW784" s="11">
        <f t="shared" si="472"/>
        <v>0</v>
      </c>
    </row>
    <row r="785" spans="5:49" x14ac:dyDescent="0.25">
      <c r="E785" s="3">
        <v>77.33</v>
      </c>
      <c r="F785" s="3">
        <v>72.28</v>
      </c>
      <c r="G785" s="13">
        <f t="shared" si="474"/>
        <v>-8.4626234132580969E-3</v>
      </c>
      <c r="H785" s="13">
        <f t="shared" si="475"/>
        <v>-6.8700192360539036E-3</v>
      </c>
      <c r="I785" s="4">
        <f t="shared" si="476"/>
        <v>1.0698671831765356</v>
      </c>
      <c r="J785" s="5">
        <f t="shared" si="477"/>
        <v>136</v>
      </c>
      <c r="K785" s="4">
        <f t="shared" si="478"/>
        <v>1.0103997400064997</v>
      </c>
      <c r="L785" s="4">
        <f t="shared" si="479"/>
        <v>1.0131865736704446</v>
      </c>
      <c r="M785" s="4">
        <f t="shared" si="480"/>
        <v>1.0144658753709199</v>
      </c>
      <c r="N785" s="4">
        <f t="shared" si="481"/>
        <v>1.0828940432261467</v>
      </c>
      <c r="O785" s="4">
        <f t="shared" si="482"/>
        <v>1.0841512890982856</v>
      </c>
      <c r="P785" s="4">
        <f t="shared" si="483"/>
        <v>1.0857984017944764</v>
      </c>
      <c r="Q785" s="4">
        <f t="shared" si="484"/>
        <v>1.0501364138587117</v>
      </c>
      <c r="R785" s="5">
        <f t="shared" si="487"/>
        <v>0</v>
      </c>
      <c r="S785" s="3" t="str">
        <f t="shared" si="488"/>
        <v/>
      </c>
      <c r="T785" s="3" t="str">
        <f t="shared" si="489"/>
        <v/>
      </c>
      <c r="U785" s="5">
        <f t="shared" si="490"/>
        <v>0</v>
      </c>
      <c r="V785" s="3" t="str">
        <f t="shared" si="491"/>
        <v/>
      </c>
      <c r="W785" s="3" t="str">
        <f t="shared" si="492"/>
        <v/>
      </c>
      <c r="X785" s="5">
        <f t="shared" si="485"/>
        <v>0</v>
      </c>
      <c r="Y785" s="3" t="str">
        <f t="shared" si="493"/>
        <v/>
      </c>
      <c r="Z785" s="3" t="str">
        <f t="shared" si="494"/>
        <v/>
      </c>
      <c r="AA785" s="5" t="str">
        <f t="shared" si="486"/>
        <v>No action</v>
      </c>
      <c r="AB785" s="5" t="str">
        <f t="shared" si="511"/>
        <v xml:space="preserve"> </v>
      </c>
      <c r="AC785" s="5">
        <f t="shared" si="495"/>
        <v>0</v>
      </c>
      <c r="AD785" s="3" t="str">
        <f t="shared" si="496"/>
        <v/>
      </c>
      <c r="AE785" s="3" t="str">
        <f t="shared" si="497"/>
        <v/>
      </c>
      <c r="AF785" s="11">
        <f t="shared" si="498"/>
        <v>0</v>
      </c>
      <c r="AG785" s="3" t="str">
        <f t="shared" si="499"/>
        <v/>
      </c>
      <c r="AH785" s="3" t="str">
        <f t="shared" si="500"/>
        <v/>
      </c>
      <c r="AI785" s="11">
        <f t="shared" si="501"/>
        <v>0</v>
      </c>
      <c r="AJ785" s="11" t="str">
        <f t="shared" si="502"/>
        <v/>
      </c>
      <c r="AK785" s="11" t="str">
        <f t="shared" si="503"/>
        <v/>
      </c>
      <c r="AL785" s="11">
        <f t="shared" si="504"/>
        <v>0</v>
      </c>
      <c r="AM785" s="11" t="str">
        <f t="shared" si="505"/>
        <v/>
      </c>
      <c r="AN785" s="11" t="str">
        <f t="shared" si="506"/>
        <v/>
      </c>
      <c r="AO785" s="4">
        <f t="shared" si="507"/>
        <v>1.0591685113447702</v>
      </c>
      <c r="AP785" s="169"/>
      <c r="AQ785" s="170">
        <f t="shared" si="508"/>
        <v>0</v>
      </c>
      <c r="AR785" s="170">
        <f t="shared" si="473"/>
        <v>0</v>
      </c>
      <c r="AS785" s="7"/>
      <c r="AT785" s="4">
        <f t="shared" si="509"/>
        <v>1.080565855008301</v>
      </c>
      <c r="AU785" s="4"/>
      <c r="AV785" s="5">
        <f t="shared" si="510"/>
        <v>0</v>
      </c>
      <c r="AW785" s="11">
        <f t="shared" si="472"/>
        <v>0</v>
      </c>
    </row>
    <row r="786" spans="5:49" x14ac:dyDescent="0.25">
      <c r="E786" s="3">
        <v>77.989999999999995</v>
      </c>
      <c r="F786" s="3">
        <v>72.78</v>
      </c>
      <c r="G786" s="13">
        <f t="shared" si="474"/>
        <v>-7.6345591042118466E-3</v>
      </c>
      <c r="H786" s="13">
        <f t="shared" si="475"/>
        <v>-7.2295730459691621E-3</v>
      </c>
      <c r="I786" s="4">
        <f t="shared" si="476"/>
        <v>1.0715856004396811</v>
      </c>
      <c r="J786" s="5">
        <f t="shared" si="477"/>
        <v>110</v>
      </c>
      <c r="K786" s="4">
        <f t="shared" si="478"/>
        <v>1.0103997400064997</v>
      </c>
      <c r="L786" s="4">
        <f t="shared" si="479"/>
        <v>1.0131865736704446</v>
      </c>
      <c r="M786" s="4">
        <f t="shared" si="480"/>
        <v>1.0144658753709199</v>
      </c>
      <c r="N786" s="4">
        <f t="shared" si="481"/>
        <v>1.0828940432261467</v>
      </c>
      <c r="O786" s="4">
        <f t="shared" si="482"/>
        <v>1.0841512890982856</v>
      </c>
      <c r="P786" s="4">
        <f t="shared" si="483"/>
        <v>1.0857984017944764</v>
      </c>
      <c r="Q786" s="4">
        <f t="shared" si="484"/>
        <v>1.0501364138587117</v>
      </c>
      <c r="R786" s="5">
        <f t="shared" si="487"/>
        <v>0</v>
      </c>
      <c r="S786" s="3" t="str">
        <f t="shared" si="488"/>
        <v/>
      </c>
      <c r="T786" s="3" t="str">
        <f t="shared" si="489"/>
        <v/>
      </c>
      <c r="U786" s="5">
        <f t="shared" si="490"/>
        <v>0</v>
      </c>
      <c r="V786" s="3" t="str">
        <f t="shared" si="491"/>
        <v/>
      </c>
      <c r="W786" s="3" t="str">
        <f t="shared" si="492"/>
        <v/>
      </c>
      <c r="X786" s="5">
        <f t="shared" si="485"/>
        <v>0</v>
      </c>
      <c r="Y786" s="3" t="str">
        <f t="shared" si="493"/>
        <v/>
      </c>
      <c r="Z786" s="3" t="str">
        <f t="shared" si="494"/>
        <v/>
      </c>
      <c r="AA786" s="5" t="str">
        <f t="shared" si="486"/>
        <v>No action</v>
      </c>
      <c r="AB786" s="5" t="str">
        <f t="shared" si="511"/>
        <v xml:space="preserve"> </v>
      </c>
      <c r="AC786" s="5">
        <f t="shared" si="495"/>
        <v>0</v>
      </c>
      <c r="AD786" s="3" t="str">
        <f t="shared" si="496"/>
        <v/>
      </c>
      <c r="AE786" s="3" t="str">
        <f t="shared" si="497"/>
        <v/>
      </c>
      <c r="AF786" s="11">
        <f t="shared" si="498"/>
        <v>0</v>
      </c>
      <c r="AG786" s="3" t="str">
        <f t="shared" si="499"/>
        <v/>
      </c>
      <c r="AH786" s="3" t="str">
        <f t="shared" si="500"/>
        <v/>
      </c>
      <c r="AI786" s="11">
        <f t="shared" si="501"/>
        <v>0</v>
      </c>
      <c r="AJ786" s="11" t="str">
        <f t="shared" si="502"/>
        <v/>
      </c>
      <c r="AK786" s="11" t="str">
        <f t="shared" si="503"/>
        <v/>
      </c>
      <c r="AL786" s="11">
        <f t="shared" si="504"/>
        <v>0</v>
      </c>
      <c r="AM786" s="11" t="str">
        <f t="shared" si="505"/>
        <v/>
      </c>
      <c r="AN786" s="11" t="str">
        <f t="shared" si="506"/>
        <v/>
      </c>
      <c r="AO786" s="4">
        <f t="shared" si="507"/>
        <v>1.0608697444352844</v>
      </c>
      <c r="AP786" s="169"/>
      <c r="AQ786" s="170">
        <f t="shared" si="508"/>
        <v>0</v>
      </c>
      <c r="AR786" s="170">
        <f t="shared" si="473"/>
        <v>0</v>
      </c>
      <c r="AS786" s="7"/>
      <c r="AT786" s="4">
        <f t="shared" si="509"/>
        <v>1.0823014564440778</v>
      </c>
      <c r="AU786" s="4"/>
      <c r="AV786" s="5">
        <f t="shared" si="510"/>
        <v>0</v>
      </c>
      <c r="AW786" s="11">
        <f t="shared" si="472"/>
        <v>0</v>
      </c>
    </row>
    <row r="787" spans="5:49" x14ac:dyDescent="0.25">
      <c r="E787" s="3">
        <v>78.59</v>
      </c>
      <c r="F787" s="3">
        <v>73.31</v>
      </c>
      <c r="G787" s="13">
        <f t="shared" si="474"/>
        <v>-7.8272945335183808E-3</v>
      </c>
      <c r="H787" s="13">
        <f t="shared" si="475"/>
        <v>-7.4465204440833377E-3</v>
      </c>
      <c r="I787" s="4">
        <f t="shared" si="476"/>
        <v>1.0720229163824853</v>
      </c>
      <c r="J787" s="5">
        <f t="shared" si="477"/>
        <v>102</v>
      </c>
      <c r="K787" s="4">
        <f t="shared" si="478"/>
        <v>1.0103997400064997</v>
      </c>
      <c r="L787" s="4">
        <f t="shared" si="479"/>
        <v>1.0131865736704446</v>
      </c>
      <c r="M787" s="4">
        <f t="shared" si="480"/>
        <v>1.0144658753709199</v>
      </c>
      <c r="N787" s="4">
        <f t="shared" si="481"/>
        <v>1.0828940432261467</v>
      </c>
      <c r="O787" s="4">
        <f t="shared" si="482"/>
        <v>1.0841512890982856</v>
      </c>
      <c r="P787" s="4">
        <f t="shared" si="483"/>
        <v>1.0857984017944764</v>
      </c>
      <c r="Q787" s="4">
        <f t="shared" si="484"/>
        <v>1.0501364138587117</v>
      </c>
      <c r="R787" s="5">
        <f t="shared" si="487"/>
        <v>0</v>
      </c>
      <c r="S787" s="3" t="str">
        <f t="shared" si="488"/>
        <v/>
      </c>
      <c r="T787" s="3" t="str">
        <f t="shared" si="489"/>
        <v/>
      </c>
      <c r="U787" s="5">
        <f t="shared" si="490"/>
        <v>0</v>
      </c>
      <c r="V787" s="3" t="str">
        <f t="shared" si="491"/>
        <v/>
      </c>
      <c r="W787" s="3" t="str">
        <f t="shared" si="492"/>
        <v/>
      </c>
      <c r="X787" s="5">
        <f t="shared" si="485"/>
        <v>0</v>
      </c>
      <c r="Y787" s="3" t="str">
        <f t="shared" si="493"/>
        <v/>
      </c>
      <c r="Z787" s="3" t="str">
        <f t="shared" si="494"/>
        <v/>
      </c>
      <c r="AA787" s="5" t="str">
        <f t="shared" si="486"/>
        <v>No action</v>
      </c>
      <c r="AB787" s="5" t="str">
        <f t="shared" si="511"/>
        <v xml:space="preserve"> </v>
      </c>
      <c r="AC787" s="5">
        <f t="shared" si="495"/>
        <v>0</v>
      </c>
      <c r="AD787" s="3" t="str">
        <f t="shared" si="496"/>
        <v/>
      </c>
      <c r="AE787" s="3" t="str">
        <f t="shared" si="497"/>
        <v/>
      </c>
      <c r="AF787" s="11">
        <f t="shared" si="498"/>
        <v>0</v>
      </c>
      <c r="AG787" s="3" t="str">
        <f t="shared" si="499"/>
        <v/>
      </c>
      <c r="AH787" s="3" t="str">
        <f t="shared" si="500"/>
        <v/>
      </c>
      <c r="AI787" s="11">
        <f t="shared" si="501"/>
        <v>0</v>
      </c>
      <c r="AJ787" s="11" t="str">
        <f t="shared" si="502"/>
        <v/>
      </c>
      <c r="AK787" s="11" t="str">
        <f t="shared" si="503"/>
        <v/>
      </c>
      <c r="AL787" s="11">
        <f t="shared" si="504"/>
        <v>0</v>
      </c>
      <c r="AM787" s="11" t="str">
        <f t="shared" si="505"/>
        <v/>
      </c>
      <c r="AN787" s="11" t="str">
        <f t="shared" si="506"/>
        <v/>
      </c>
      <c r="AO787" s="4">
        <f t="shared" si="507"/>
        <v>1.0613026872186604</v>
      </c>
      <c r="AP787" s="169"/>
      <c r="AQ787" s="170">
        <f t="shared" si="508"/>
        <v>0</v>
      </c>
      <c r="AR787" s="170">
        <f t="shared" si="473"/>
        <v>0</v>
      </c>
      <c r="AS787" s="7"/>
      <c r="AT787" s="4">
        <f t="shared" si="509"/>
        <v>1.0827431455463101</v>
      </c>
      <c r="AU787" s="4"/>
      <c r="AV787" s="5">
        <f t="shared" si="510"/>
        <v>0</v>
      </c>
      <c r="AW787" s="11">
        <f t="shared" si="472"/>
        <v>0</v>
      </c>
    </row>
    <row r="788" spans="5:49" x14ac:dyDescent="0.25">
      <c r="E788" s="3">
        <v>79.209999999999994</v>
      </c>
      <c r="F788" s="3">
        <v>73.86</v>
      </c>
      <c r="G788" s="13">
        <f t="shared" si="474"/>
        <v>-2.9645963493813543E-2</v>
      </c>
      <c r="H788" s="13">
        <f t="shared" si="475"/>
        <v>-3.096300183678824E-2</v>
      </c>
      <c r="I788" s="4">
        <f t="shared" si="476"/>
        <v>1.0724343352288113</v>
      </c>
      <c r="J788" s="5">
        <f t="shared" si="477"/>
        <v>99</v>
      </c>
      <c r="K788" s="4">
        <f t="shared" si="478"/>
        <v>1.0103997400064997</v>
      </c>
      <c r="L788" s="4">
        <f t="shared" si="479"/>
        <v>1.0131865736704446</v>
      </c>
      <c r="M788" s="4">
        <f t="shared" si="480"/>
        <v>1.0144658753709199</v>
      </c>
      <c r="N788" s="4">
        <f t="shared" si="481"/>
        <v>1.0828940432261467</v>
      </c>
      <c r="O788" s="4">
        <f t="shared" si="482"/>
        <v>1.0841512890982856</v>
      </c>
      <c r="P788" s="4">
        <f t="shared" si="483"/>
        <v>1.0857984017944764</v>
      </c>
      <c r="Q788" s="4">
        <f t="shared" si="484"/>
        <v>1.0501364138587117</v>
      </c>
      <c r="R788" s="5">
        <f t="shared" si="487"/>
        <v>0</v>
      </c>
      <c r="S788" s="3" t="str">
        <f t="shared" si="488"/>
        <v/>
      </c>
      <c r="T788" s="3" t="str">
        <f t="shared" si="489"/>
        <v/>
      </c>
      <c r="U788" s="5">
        <f t="shared" si="490"/>
        <v>0</v>
      </c>
      <c r="V788" s="3" t="str">
        <f t="shared" si="491"/>
        <v/>
      </c>
      <c r="W788" s="3" t="str">
        <f t="shared" si="492"/>
        <v/>
      </c>
      <c r="X788" s="5">
        <f t="shared" si="485"/>
        <v>0</v>
      </c>
      <c r="Y788" s="3" t="str">
        <f t="shared" si="493"/>
        <v/>
      </c>
      <c r="Z788" s="3" t="str">
        <f t="shared" si="494"/>
        <v/>
      </c>
      <c r="AA788" s="5" t="str">
        <f t="shared" si="486"/>
        <v>No action</v>
      </c>
      <c r="AB788" s="5" t="str">
        <f t="shared" si="511"/>
        <v xml:space="preserve"> </v>
      </c>
      <c r="AC788" s="5">
        <f t="shared" si="495"/>
        <v>0</v>
      </c>
      <c r="AD788" s="3" t="str">
        <f t="shared" si="496"/>
        <v/>
      </c>
      <c r="AE788" s="3" t="str">
        <f t="shared" si="497"/>
        <v/>
      </c>
      <c r="AF788" s="11">
        <f t="shared" si="498"/>
        <v>0</v>
      </c>
      <c r="AG788" s="3" t="str">
        <f t="shared" si="499"/>
        <v/>
      </c>
      <c r="AH788" s="3" t="str">
        <f t="shared" si="500"/>
        <v/>
      </c>
      <c r="AI788" s="11">
        <f t="shared" si="501"/>
        <v>0</v>
      </c>
      <c r="AJ788" s="11" t="str">
        <f t="shared" si="502"/>
        <v/>
      </c>
      <c r="AK788" s="11" t="str">
        <f t="shared" si="503"/>
        <v/>
      </c>
      <c r="AL788" s="11">
        <f t="shared" si="504"/>
        <v>0</v>
      </c>
      <c r="AM788" s="11" t="str">
        <f t="shared" si="505"/>
        <v/>
      </c>
      <c r="AN788" s="11" t="str">
        <f t="shared" si="506"/>
        <v/>
      </c>
      <c r="AO788" s="4">
        <f t="shared" si="507"/>
        <v>1.0617099918765232</v>
      </c>
      <c r="AP788" s="169"/>
      <c r="AQ788" s="170">
        <f t="shared" si="508"/>
        <v>0</v>
      </c>
      <c r="AR788" s="170">
        <f t="shared" si="473"/>
        <v>0</v>
      </c>
      <c r="AS788" s="7"/>
      <c r="AT788" s="4">
        <f t="shared" si="509"/>
        <v>1.0831586785810994</v>
      </c>
      <c r="AU788" s="4"/>
      <c r="AV788" s="5">
        <f t="shared" si="510"/>
        <v>0</v>
      </c>
      <c r="AW788" s="11">
        <f t="shared" si="472"/>
        <v>0</v>
      </c>
    </row>
    <row r="789" spans="5:49" x14ac:dyDescent="0.25">
      <c r="E789" s="3">
        <v>81.63</v>
      </c>
      <c r="F789" s="3">
        <v>76.22</v>
      </c>
      <c r="G789" s="13">
        <f t="shared" si="474"/>
        <v>-6.8134809587541145E-3</v>
      </c>
      <c r="H789" s="13">
        <f t="shared" si="475"/>
        <v>-8.0687142113483601E-3</v>
      </c>
      <c r="I789" s="4">
        <f t="shared" si="476"/>
        <v>1.0709787457360271</v>
      </c>
      <c r="J789" s="5">
        <f t="shared" si="477"/>
        <v>119</v>
      </c>
      <c r="K789" s="4">
        <f t="shared" si="478"/>
        <v>1.0103997400064997</v>
      </c>
      <c r="L789" s="4">
        <f t="shared" si="479"/>
        <v>1.0131865736704446</v>
      </c>
      <c r="M789" s="4">
        <f t="shared" si="480"/>
        <v>1.0144658753709199</v>
      </c>
      <c r="N789" s="4">
        <f t="shared" si="481"/>
        <v>1.0828940432261467</v>
      </c>
      <c r="O789" s="4">
        <f t="shared" si="482"/>
        <v>1.0841512890982856</v>
      </c>
      <c r="P789" s="4">
        <f t="shared" si="483"/>
        <v>1.0857984017944764</v>
      </c>
      <c r="Q789" s="4">
        <f t="shared" si="484"/>
        <v>1.0501364138587117</v>
      </c>
      <c r="R789" s="5">
        <f t="shared" si="487"/>
        <v>0</v>
      </c>
      <c r="S789" s="3" t="str">
        <f t="shared" si="488"/>
        <v/>
      </c>
      <c r="T789" s="3" t="str">
        <f t="shared" si="489"/>
        <v/>
      </c>
      <c r="U789" s="5">
        <f t="shared" si="490"/>
        <v>0</v>
      </c>
      <c r="V789" s="3" t="str">
        <f t="shared" si="491"/>
        <v/>
      </c>
      <c r="W789" s="3" t="str">
        <f t="shared" si="492"/>
        <v/>
      </c>
      <c r="X789" s="5">
        <f t="shared" si="485"/>
        <v>0</v>
      </c>
      <c r="Y789" s="3" t="str">
        <f t="shared" si="493"/>
        <v/>
      </c>
      <c r="Z789" s="3" t="str">
        <f t="shared" si="494"/>
        <v/>
      </c>
      <c r="AA789" s="5" t="str">
        <f t="shared" si="486"/>
        <v>No action</v>
      </c>
      <c r="AB789" s="5" t="str">
        <f t="shared" si="511"/>
        <v xml:space="preserve"> </v>
      </c>
      <c r="AC789" s="5">
        <f t="shared" si="495"/>
        <v>0</v>
      </c>
      <c r="AD789" s="3" t="str">
        <f t="shared" si="496"/>
        <v/>
      </c>
      <c r="AE789" s="3" t="str">
        <f t="shared" si="497"/>
        <v/>
      </c>
      <c r="AF789" s="11">
        <f t="shared" si="498"/>
        <v>0</v>
      </c>
      <c r="AG789" s="3" t="str">
        <f t="shared" si="499"/>
        <v/>
      </c>
      <c r="AH789" s="3" t="str">
        <f t="shared" si="500"/>
        <v/>
      </c>
      <c r="AI789" s="11">
        <f t="shared" si="501"/>
        <v>0</v>
      </c>
      <c r="AJ789" s="11" t="str">
        <f t="shared" si="502"/>
        <v/>
      </c>
      <c r="AK789" s="11" t="str">
        <f t="shared" si="503"/>
        <v/>
      </c>
      <c r="AL789" s="11">
        <f t="shared" si="504"/>
        <v>0</v>
      </c>
      <c r="AM789" s="11" t="str">
        <f t="shared" si="505"/>
        <v/>
      </c>
      <c r="AN789" s="11" t="str">
        <f t="shared" si="506"/>
        <v/>
      </c>
      <c r="AO789" s="4">
        <f t="shared" si="507"/>
        <v>1.0602689582786669</v>
      </c>
      <c r="AP789" s="169"/>
      <c r="AQ789" s="170">
        <f t="shared" si="508"/>
        <v>0</v>
      </c>
      <c r="AR789" s="170">
        <f t="shared" si="473"/>
        <v>0</v>
      </c>
      <c r="AS789" s="7"/>
      <c r="AT789" s="4">
        <f t="shared" si="509"/>
        <v>1.0816885331933874</v>
      </c>
      <c r="AU789" s="4"/>
      <c r="AV789" s="5">
        <f t="shared" si="510"/>
        <v>0</v>
      </c>
      <c r="AW789" s="11">
        <f t="shared" si="472"/>
        <v>0</v>
      </c>
    </row>
    <row r="790" spans="5:49" x14ac:dyDescent="0.25">
      <c r="E790" s="3">
        <v>82.19</v>
      </c>
      <c r="F790" s="3">
        <v>76.84</v>
      </c>
      <c r="G790" s="13">
        <f t="shared" si="474"/>
        <v>2.3170731707315984E-3</v>
      </c>
      <c r="H790" s="13">
        <f t="shared" si="475"/>
        <v>-1.0400416016640435E-3</v>
      </c>
      <c r="I790" s="4">
        <f t="shared" si="476"/>
        <v>1.0696251952108276</v>
      </c>
      <c r="J790" s="5">
        <f t="shared" si="477"/>
        <v>143</v>
      </c>
      <c r="K790" s="4">
        <f t="shared" si="478"/>
        <v>1.0103997400064997</v>
      </c>
      <c r="L790" s="4">
        <f t="shared" si="479"/>
        <v>1.0131865736704446</v>
      </c>
      <c r="M790" s="4">
        <f t="shared" si="480"/>
        <v>1.0144658753709199</v>
      </c>
      <c r="N790" s="4">
        <f t="shared" si="481"/>
        <v>1.0828940432261467</v>
      </c>
      <c r="O790" s="4">
        <f t="shared" si="482"/>
        <v>1.0841512890982856</v>
      </c>
      <c r="P790" s="4">
        <f t="shared" si="483"/>
        <v>1.0857984017944764</v>
      </c>
      <c r="Q790" s="4">
        <f t="shared" si="484"/>
        <v>1.0501364138587117</v>
      </c>
      <c r="R790" s="5">
        <f t="shared" si="487"/>
        <v>0</v>
      </c>
      <c r="S790" s="3" t="str">
        <f t="shared" si="488"/>
        <v/>
      </c>
      <c r="T790" s="3" t="str">
        <f t="shared" si="489"/>
        <v/>
      </c>
      <c r="U790" s="5">
        <f t="shared" si="490"/>
        <v>0</v>
      </c>
      <c r="V790" s="3" t="str">
        <f t="shared" si="491"/>
        <v/>
      </c>
      <c r="W790" s="3" t="str">
        <f t="shared" si="492"/>
        <v/>
      </c>
      <c r="X790" s="5">
        <f t="shared" si="485"/>
        <v>0</v>
      </c>
      <c r="Y790" s="3" t="str">
        <f t="shared" si="493"/>
        <v/>
      </c>
      <c r="Z790" s="3" t="str">
        <f t="shared" si="494"/>
        <v/>
      </c>
      <c r="AA790" s="5" t="str">
        <f t="shared" si="486"/>
        <v>No action</v>
      </c>
      <c r="AB790" s="5" t="str">
        <f t="shared" si="511"/>
        <v xml:space="preserve"> </v>
      </c>
      <c r="AC790" s="5">
        <f t="shared" si="495"/>
        <v>0</v>
      </c>
      <c r="AD790" s="3" t="str">
        <f t="shared" si="496"/>
        <v/>
      </c>
      <c r="AE790" s="3" t="str">
        <f t="shared" si="497"/>
        <v/>
      </c>
      <c r="AF790" s="11">
        <f t="shared" si="498"/>
        <v>0</v>
      </c>
      <c r="AG790" s="3" t="str">
        <f t="shared" si="499"/>
        <v/>
      </c>
      <c r="AH790" s="3" t="str">
        <f t="shared" si="500"/>
        <v/>
      </c>
      <c r="AI790" s="11">
        <f t="shared" si="501"/>
        <v>0</v>
      </c>
      <c r="AJ790" s="11" t="str">
        <f t="shared" si="502"/>
        <v/>
      </c>
      <c r="AK790" s="11" t="str">
        <f t="shared" si="503"/>
        <v/>
      </c>
      <c r="AL790" s="11">
        <f t="shared" si="504"/>
        <v>0</v>
      </c>
      <c r="AM790" s="11" t="str">
        <f t="shared" si="505"/>
        <v/>
      </c>
      <c r="AN790" s="11" t="str">
        <f t="shared" si="506"/>
        <v/>
      </c>
      <c r="AO790" s="4">
        <f t="shared" si="507"/>
        <v>1.0589289432587192</v>
      </c>
      <c r="AP790" s="169"/>
      <c r="AQ790" s="170">
        <f t="shared" si="508"/>
        <v>0</v>
      </c>
      <c r="AR790" s="170">
        <f t="shared" si="473"/>
        <v>0</v>
      </c>
      <c r="AS790" s="7"/>
      <c r="AT790" s="4">
        <f t="shared" si="509"/>
        <v>1.0803214471629359</v>
      </c>
      <c r="AU790" s="4"/>
      <c r="AV790" s="5">
        <f t="shared" si="510"/>
        <v>0</v>
      </c>
      <c r="AW790" s="11">
        <f t="shared" si="472"/>
        <v>0</v>
      </c>
    </row>
    <row r="791" spans="5:49" x14ac:dyDescent="0.25">
      <c r="E791" s="3">
        <v>82</v>
      </c>
      <c r="F791" s="3">
        <v>76.92</v>
      </c>
      <c r="G791" s="13">
        <f t="shared" si="474"/>
        <v>-9.3028875196327077E-3</v>
      </c>
      <c r="H791" s="13">
        <f t="shared" si="475"/>
        <v>-1.2199820213175894E-2</v>
      </c>
      <c r="I791" s="4">
        <f t="shared" si="476"/>
        <v>1.0660426417056681</v>
      </c>
      <c r="J791" s="5">
        <f t="shared" si="477"/>
        <v>195</v>
      </c>
      <c r="K791" s="4">
        <f t="shared" si="478"/>
        <v>1.0103997400064997</v>
      </c>
      <c r="L791" s="4">
        <f t="shared" si="479"/>
        <v>1.0131865736704446</v>
      </c>
      <c r="M791" s="4">
        <f t="shared" si="480"/>
        <v>1.0144658753709199</v>
      </c>
      <c r="N791" s="4">
        <f t="shared" si="481"/>
        <v>1.0828940432261467</v>
      </c>
      <c r="O791" s="4">
        <f t="shared" si="482"/>
        <v>1.0841512890982856</v>
      </c>
      <c r="P791" s="4">
        <f t="shared" si="483"/>
        <v>1.0857984017944764</v>
      </c>
      <c r="Q791" s="4">
        <f t="shared" si="484"/>
        <v>1.0501364138587117</v>
      </c>
      <c r="R791" s="5">
        <f t="shared" si="487"/>
        <v>0</v>
      </c>
      <c r="S791" s="3" t="str">
        <f t="shared" si="488"/>
        <v/>
      </c>
      <c r="T791" s="3" t="str">
        <f t="shared" si="489"/>
        <v/>
      </c>
      <c r="U791" s="5">
        <f t="shared" si="490"/>
        <v>0</v>
      </c>
      <c r="V791" s="3" t="str">
        <f t="shared" si="491"/>
        <v/>
      </c>
      <c r="W791" s="3" t="str">
        <f t="shared" si="492"/>
        <v/>
      </c>
      <c r="X791" s="5">
        <f t="shared" si="485"/>
        <v>0</v>
      </c>
      <c r="Y791" s="3" t="str">
        <f t="shared" si="493"/>
        <v/>
      </c>
      <c r="Z791" s="3" t="str">
        <f t="shared" si="494"/>
        <v/>
      </c>
      <c r="AA791" s="5" t="str">
        <f t="shared" si="486"/>
        <v>No action</v>
      </c>
      <c r="AB791" s="5" t="str">
        <f t="shared" si="511"/>
        <v xml:space="preserve"> </v>
      </c>
      <c r="AC791" s="5">
        <f t="shared" si="495"/>
        <v>0</v>
      </c>
      <c r="AD791" s="3" t="str">
        <f t="shared" si="496"/>
        <v/>
      </c>
      <c r="AE791" s="3" t="str">
        <f t="shared" si="497"/>
        <v/>
      </c>
      <c r="AF791" s="11">
        <f t="shared" si="498"/>
        <v>0</v>
      </c>
      <c r="AG791" s="3" t="str">
        <f t="shared" si="499"/>
        <v/>
      </c>
      <c r="AH791" s="3" t="str">
        <f t="shared" si="500"/>
        <v/>
      </c>
      <c r="AI791" s="11">
        <f t="shared" si="501"/>
        <v>0</v>
      </c>
      <c r="AJ791" s="11" t="str">
        <f t="shared" si="502"/>
        <v/>
      </c>
      <c r="AK791" s="11" t="str">
        <f t="shared" si="503"/>
        <v/>
      </c>
      <c r="AL791" s="11">
        <f t="shared" si="504"/>
        <v>0</v>
      </c>
      <c r="AM791" s="11" t="str">
        <f t="shared" si="505"/>
        <v/>
      </c>
      <c r="AN791" s="11" t="str">
        <f t="shared" si="506"/>
        <v/>
      </c>
      <c r="AO791" s="4">
        <f t="shared" si="507"/>
        <v>1.0553822152886114</v>
      </c>
      <c r="AP791" s="169"/>
      <c r="AQ791" s="170">
        <f t="shared" si="508"/>
        <v>0</v>
      </c>
      <c r="AR791" s="170">
        <f t="shared" si="473"/>
        <v>0</v>
      </c>
      <c r="AS791" s="7"/>
      <c r="AT791" s="4">
        <f t="shared" si="509"/>
        <v>1.0767030681227248</v>
      </c>
      <c r="AU791" s="4"/>
      <c r="AV791" s="5">
        <f t="shared" si="510"/>
        <v>0</v>
      </c>
      <c r="AW791" s="11">
        <f t="shared" si="472"/>
        <v>0</v>
      </c>
    </row>
    <row r="792" spans="5:49" x14ac:dyDescent="0.25">
      <c r="E792" s="3">
        <v>82.77</v>
      </c>
      <c r="F792" s="3">
        <v>77.87</v>
      </c>
      <c r="G792" s="13">
        <f t="shared" si="474"/>
        <v>1.4338235294117707E-2</v>
      </c>
      <c r="H792" s="13">
        <f t="shared" si="475"/>
        <v>1.6049060542797644E-2</v>
      </c>
      <c r="I792" s="4">
        <f t="shared" si="476"/>
        <v>1.0629253884679593</v>
      </c>
      <c r="J792" s="5">
        <f t="shared" si="477"/>
        <v>244</v>
      </c>
      <c r="K792" s="4">
        <f t="shared" si="478"/>
        <v>1.0103997400064997</v>
      </c>
      <c r="L792" s="4">
        <f t="shared" si="479"/>
        <v>1.0131865736704446</v>
      </c>
      <c r="M792" s="4">
        <f t="shared" si="480"/>
        <v>1.0144658753709199</v>
      </c>
      <c r="N792" s="4">
        <f t="shared" si="481"/>
        <v>1.0828940432261467</v>
      </c>
      <c r="O792" s="4">
        <f t="shared" si="482"/>
        <v>1.0841512890982856</v>
      </c>
      <c r="P792" s="4">
        <f t="shared" si="483"/>
        <v>1.0857984017944764</v>
      </c>
      <c r="Q792" s="4">
        <f t="shared" si="484"/>
        <v>1.0501364138587117</v>
      </c>
      <c r="R792" s="5">
        <f t="shared" si="487"/>
        <v>0</v>
      </c>
      <c r="S792" s="3" t="str">
        <f t="shared" si="488"/>
        <v/>
      </c>
      <c r="T792" s="3" t="str">
        <f t="shared" si="489"/>
        <v/>
      </c>
      <c r="U792" s="5">
        <f t="shared" si="490"/>
        <v>0</v>
      </c>
      <c r="V792" s="3" t="str">
        <f t="shared" si="491"/>
        <v/>
      </c>
      <c r="W792" s="3" t="str">
        <f t="shared" si="492"/>
        <v/>
      </c>
      <c r="X792" s="5">
        <f t="shared" si="485"/>
        <v>0</v>
      </c>
      <c r="Y792" s="3" t="str">
        <f t="shared" si="493"/>
        <v/>
      </c>
      <c r="Z792" s="3" t="str">
        <f t="shared" si="494"/>
        <v/>
      </c>
      <c r="AA792" s="5" t="str">
        <f t="shared" si="486"/>
        <v>No action</v>
      </c>
      <c r="AB792" s="5" t="str">
        <f t="shared" si="511"/>
        <v xml:space="preserve"> </v>
      </c>
      <c r="AC792" s="5">
        <f t="shared" si="495"/>
        <v>0</v>
      </c>
      <c r="AD792" s="3" t="str">
        <f t="shared" si="496"/>
        <v/>
      </c>
      <c r="AE792" s="3" t="str">
        <f t="shared" si="497"/>
        <v/>
      </c>
      <c r="AF792" s="11">
        <f t="shared" si="498"/>
        <v>0</v>
      </c>
      <c r="AG792" s="3" t="str">
        <f t="shared" si="499"/>
        <v/>
      </c>
      <c r="AH792" s="3" t="str">
        <f t="shared" si="500"/>
        <v/>
      </c>
      <c r="AI792" s="11">
        <f t="shared" si="501"/>
        <v>0</v>
      </c>
      <c r="AJ792" s="11" t="str">
        <f t="shared" si="502"/>
        <v/>
      </c>
      <c r="AK792" s="11" t="str">
        <f t="shared" si="503"/>
        <v/>
      </c>
      <c r="AL792" s="11">
        <f t="shared" si="504"/>
        <v>0</v>
      </c>
      <c r="AM792" s="11" t="str">
        <f t="shared" si="505"/>
        <v/>
      </c>
      <c r="AN792" s="11" t="str">
        <f t="shared" si="506"/>
        <v/>
      </c>
      <c r="AO792" s="4">
        <f t="shared" si="507"/>
        <v>1.0522961345832798</v>
      </c>
      <c r="AP792" s="169"/>
      <c r="AQ792" s="170">
        <f t="shared" si="508"/>
        <v>0</v>
      </c>
      <c r="AR792" s="170">
        <f t="shared" si="473"/>
        <v>0</v>
      </c>
      <c r="AS792" s="7"/>
      <c r="AT792" s="4">
        <f t="shared" si="509"/>
        <v>1.0735546423526388</v>
      </c>
      <c r="AU792" s="4"/>
      <c r="AV792" s="5">
        <f t="shared" si="510"/>
        <v>0</v>
      </c>
      <c r="AW792" s="11">
        <f t="shared" si="472"/>
        <v>0</v>
      </c>
    </row>
    <row r="793" spans="5:49" x14ac:dyDescent="0.25">
      <c r="E793" s="3">
        <v>81.599999999999994</v>
      </c>
      <c r="F793" s="3">
        <v>76.64</v>
      </c>
      <c r="G793" s="13">
        <f t="shared" si="474"/>
        <v>-1.520637219406229E-2</v>
      </c>
      <c r="H793" s="13">
        <f t="shared" si="475"/>
        <v>-1.781366141227736E-2</v>
      </c>
      <c r="I793" s="4">
        <f t="shared" si="476"/>
        <v>1.0647181628392484</v>
      </c>
      <c r="J793" s="5">
        <f t="shared" si="477"/>
        <v>217</v>
      </c>
      <c r="K793" s="4">
        <f t="shared" si="478"/>
        <v>1.0103997400064997</v>
      </c>
      <c r="L793" s="4">
        <f t="shared" si="479"/>
        <v>1.0131865736704446</v>
      </c>
      <c r="M793" s="4">
        <f t="shared" si="480"/>
        <v>1.0144658753709199</v>
      </c>
      <c r="N793" s="4">
        <f t="shared" si="481"/>
        <v>1.0828940432261467</v>
      </c>
      <c r="O793" s="4">
        <f t="shared" si="482"/>
        <v>1.0841512890982856</v>
      </c>
      <c r="P793" s="4">
        <f t="shared" si="483"/>
        <v>1.0857984017944764</v>
      </c>
      <c r="Q793" s="4">
        <f t="shared" si="484"/>
        <v>1.0501364138587117</v>
      </c>
      <c r="R793" s="5">
        <f t="shared" si="487"/>
        <v>0</v>
      </c>
      <c r="S793" s="3" t="str">
        <f t="shared" si="488"/>
        <v/>
      </c>
      <c r="T793" s="3" t="str">
        <f t="shared" si="489"/>
        <v/>
      </c>
      <c r="U793" s="5">
        <f t="shared" si="490"/>
        <v>0</v>
      </c>
      <c r="V793" s="3" t="str">
        <f t="shared" si="491"/>
        <v/>
      </c>
      <c r="W793" s="3" t="str">
        <f t="shared" si="492"/>
        <v/>
      </c>
      <c r="X793" s="5">
        <f t="shared" si="485"/>
        <v>0</v>
      </c>
      <c r="Y793" s="3" t="str">
        <f t="shared" si="493"/>
        <v/>
      </c>
      <c r="Z793" s="3" t="str">
        <f t="shared" si="494"/>
        <v/>
      </c>
      <c r="AA793" s="5" t="str">
        <f t="shared" si="486"/>
        <v>No action</v>
      </c>
      <c r="AB793" s="5" t="str">
        <f t="shared" si="511"/>
        <v xml:space="preserve"> </v>
      </c>
      <c r="AC793" s="5">
        <f t="shared" si="495"/>
        <v>0</v>
      </c>
      <c r="AD793" s="3" t="str">
        <f t="shared" si="496"/>
        <v/>
      </c>
      <c r="AE793" s="3" t="str">
        <f t="shared" si="497"/>
        <v/>
      </c>
      <c r="AF793" s="11">
        <f t="shared" si="498"/>
        <v>0</v>
      </c>
      <c r="AG793" s="3" t="str">
        <f t="shared" si="499"/>
        <v/>
      </c>
      <c r="AH793" s="3" t="str">
        <f t="shared" si="500"/>
        <v/>
      </c>
      <c r="AI793" s="11">
        <f t="shared" si="501"/>
        <v>0</v>
      </c>
      <c r="AJ793" s="11" t="str">
        <f t="shared" si="502"/>
        <v/>
      </c>
      <c r="AK793" s="11" t="str">
        <f t="shared" si="503"/>
        <v/>
      </c>
      <c r="AL793" s="11">
        <f t="shared" si="504"/>
        <v>0</v>
      </c>
      <c r="AM793" s="11" t="str">
        <f t="shared" si="505"/>
        <v/>
      </c>
      <c r="AN793" s="11" t="str">
        <f t="shared" si="506"/>
        <v/>
      </c>
      <c r="AO793" s="4">
        <f t="shared" si="507"/>
        <v>1.054070981210856</v>
      </c>
      <c r="AP793" s="169"/>
      <c r="AQ793" s="170">
        <f t="shared" si="508"/>
        <v>0</v>
      </c>
      <c r="AR793" s="170">
        <f t="shared" si="473"/>
        <v>0</v>
      </c>
      <c r="AS793" s="7"/>
      <c r="AT793" s="4">
        <f t="shared" si="509"/>
        <v>1.0753653444676408</v>
      </c>
      <c r="AU793" s="4"/>
      <c r="AV793" s="5">
        <f t="shared" si="510"/>
        <v>0</v>
      </c>
      <c r="AW793" s="11">
        <f t="shared" si="472"/>
        <v>0</v>
      </c>
    </row>
    <row r="794" spans="5:49" x14ac:dyDescent="0.25">
      <c r="E794" s="3">
        <v>82.86</v>
      </c>
      <c r="F794" s="3">
        <v>78.03</v>
      </c>
      <c r="G794" s="13">
        <f t="shared" si="474"/>
        <v>-7.3080148556367019E-3</v>
      </c>
      <c r="H794" s="13">
        <f t="shared" si="475"/>
        <v>-5.4804996176395226E-3</v>
      </c>
      <c r="I794" s="4">
        <f t="shared" si="476"/>
        <v>1.0618992695117262</v>
      </c>
      <c r="J794" s="5">
        <f t="shared" si="477"/>
        <v>254</v>
      </c>
      <c r="K794" s="4">
        <f t="shared" si="478"/>
        <v>1.0103997400064997</v>
      </c>
      <c r="L794" s="4">
        <f t="shared" si="479"/>
        <v>1.0131865736704446</v>
      </c>
      <c r="M794" s="4">
        <f t="shared" si="480"/>
        <v>1.0144658753709199</v>
      </c>
      <c r="N794" s="4">
        <f t="shared" si="481"/>
        <v>1.0828940432261467</v>
      </c>
      <c r="O794" s="4">
        <f t="shared" si="482"/>
        <v>1.0841512890982856</v>
      </c>
      <c r="P794" s="4">
        <f t="shared" si="483"/>
        <v>1.0857984017944764</v>
      </c>
      <c r="Q794" s="4">
        <f t="shared" si="484"/>
        <v>1.0501364138587117</v>
      </c>
      <c r="R794" s="5">
        <f t="shared" si="487"/>
        <v>0</v>
      </c>
      <c r="S794" s="3" t="str">
        <f t="shared" si="488"/>
        <v/>
      </c>
      <c r="T794" s="3" t="str">
        <f t="shared" si="489"/>
        <v/>
      </c>
      <c r="U794" s="5">
        <f t="shared" si="490"/>
        <v>0</v>
      </c>
      <c r="V794" s="3" t="str">
        <f t="shared" si="491"/>
        <v/>
      </c>
      <c r="W794" s="3" t="str">
        <f t="shared" si="492"/>
        <v/>
      </c>
      <c r="X794" s="5">
        <f t="shared" si="485"/>
        <v>0</v>
      </c>
      <c r="Y794" s="3" t="str">
        <f t="shared" si="493"/>
        <v/>
      </c>
      <c r="Z794" s="3" t="str">
        <f t="shared" si="494"/>
        <v/>
      </c>
      <c r="AA794" s="5" t="str">
        <f t="shared" si="486"/>
        <v>No action</v>
      </c>
      <c r="AB794" s="5" t="str">
        <f t="shared" si="511"/>
        <v xml:space="preserve"> </v>
      </c>
      <c r="AC794" s="5">
        <f t="shared" si="495"/>
        <v>0</v>
      </c>
      <c r="AD794" s="3" t="str">
        <f t="shared" si="496"/>
        <v/>
      </c>
      <c r="AE794" s="3" t="str">
        <f t="shared" si="497"/>
        <v/>
      </c>
      <c r="AF794" s="11">
        <f t="shared" si="498"/>
        <v>0</v>
      </c>
      <c r="AG794" s="3" t="str">
        <f t="shared" si="499"/>
        <v/>
      </c>
      <c r="AH794" s="3" t="str">
        <f t="shared" si="500"/>
        <v/>
      </c>
      <c r="AI794" s="11">
        <f t="shared" si="501"/>
        <v>0</v>
      </c>
      <c r="AJ794" s="11" t="str">
        <f t="shared" si="502"/>
        <v/>
      </c>
      <c r="AK794" s="11" t="str">
        <f t="shared" si="503"/>
        <v/>
      </c>
      <c r="AL794" s="11">
        <f t="shared" si="504"/>
        <v>0</v>
      </c>
      <c r="AM794" s="11" t="str">
        <f t="shared" si="505"/>
        <v/>
      </c>
      <c r="AN794" s="11" t="str">
        <f t="shared" si="506"/>
        <v/>
      </c>
      <c r="AO794" s="4">
        <f t="shared" si="507"/>
        <v>1.051280276816609</v>
      </c>
      <c r="AP794" s="169"/>
      <c r="AQ794" s="170">
        <f t="shared" si="508"/>
        <v>0</v>
      </c>
      <c r="AR794" s="170">
        <f t="shared" si="473"/>
        <v>0</v>
      </c>
      <c r="AS794" s="7"/>
      <c r="AT794" s="4">
        <f t="shared" si="509"/>
        <v>1.0725182622068434</v>
      </c>
      <c r="AU794" s="4"/>
      <c r="AV794" s="5">
        <f t="shared" si="510"/>
        <v>0</v>
      </c>
      <c r="AW794" s="11">
        <f t="shared" si="472"/>
        <v>0</v>
      </c>
    </row>
    <row r="795" spans="5:49" x14ac:dyDescent="0.25">
      <c r="E795" s="3">
        <v>83.47</v>
      </c>
      <c r="F795" s="3">
        <v>78.459999999999994</v>
      </c>
      <c r="G795" s="13">
        <f t="shared" si="474"/>
        <v>1.3723585134806759E-2</v>
      </c>
      <c r="H795" s="13">
        <f t="shared" si="475"/>
        <v>1.8431983385254203E-2</v>
      </c>
      <c r="I795" s="4">
        <f t="shared" si="476"/>
        <v>1.0638541932194749</v>
      </c>
      <c r="J795" s="5">
        <f t="shared" si="477"/>
        <v>232</v>
      </c>
      <c r="K795" s="4">
        <f t="shared" si="478"/>
        <v>1.0103997400064997</v>
      </c>
      <c r="L795" s="4">
        <f t="shared" si="479"/>
        <v>1.0131865736704446</v>
      </c>
      <c r="M795" s="4">
        <f t="shared" si="480"/>
        <v>1.0144658753709199</v>
      </c>
      <c r="N795" s="4">
        <f t="shared" si="481"/>
        <v>1.0828940432261467</v>
      </c>
      <c r="O795" s="4">
        <f t="shared" si="482"/>
        <v>1.0841512890982856</v>
      </c>
      <c r="P795" s="4">
        <f t="shared" si="483"/>
        <v>1.0857984017944764</v>
      </c>
      <c r="Q795" s="4">
        <f t="shared" si="484"/>
        <v>1.0501364138587117</v>
      </c>
      <c r="R795" s="5">
        <f t="shared" si="487"/>
        <v>0</v>
      </c>
      <c r="S795" s="3" t="str">
        <f t="shared" si="488"/>
        <v/>
      </c>
      <c r="T795" s="3" t="str">
        <f t="shared" si="489"/>
        <v/>
      </c>
      <c r="U795" s="5">
        <f t="shared" si="490"/>
        <v>0</v>
      </c>
      <c r="V795" s="3" t="str">
        <f t="shared" si="491"/>
        <v/>
      </c>
      <c r="W795" s="3" t="str">
        <f t="shared" si="492"/>
        <v/>
      </c>
      <c r="X795" s="5">
        <f t="shared" si="485"/>
        <v>0</v>
      </c>
      <c r="Y795" s="3" t="str">
        <f t="shared" si="493"/>
        <v/>
      </c>
      <c r="Z795" s="3" t="str">
        <f t="shared" si="494"/>
        <v/>
      </c>
      <c r="AA795" s="5" t="str">
        <f t="shared" si="486"/>
        <v>No action</v>
      </c>
      <c r="AB795" s="5" t="str">
        <f t="shared" si="511"/>
        <v xml:space="preserve"> </v>
      </c>
      <c r="AC795" s="5">
        <f t="shared" si="495"/>
        <v>0</v>
      </c>
      <c r="AD795" s="3" t="str">
        <f t="shared" si="496"/>
        <v/>
      </c>
      <c r="AE795" s="3" t="str">
        <f t="shared" si="497"/>
        <v/>
      </c>
      <c r="AF795" s="11">
        <f t="shared" si="498"/>
        <v>0</v>
      </c>
      <c r="AG795" s="3" t="str">
        <f t="shared" si="499"/>
        <v/>
      </c>
      <c r="AH795" s="3" t="str">
        <f t="shared" si="500"/>
        <v/>
      </c>
      <c r="AI795" s="11">
        <f t="shared" si="501"/>
        <v>0</v>
      </c>
      <c r="AJ795" s="11" t="str">
        <f t="shared" si="502"/>
        <v/>
      </c>
      <c r="AK795" s="11" t="str">
        <f t="shared" si="503"/>
        <v/>
      </c>
      <c r="AL795" s="11">
        <f t="shared" si="504"/>
        <v>0</v>
      </c>
      <c r="AM795" s="11" t="str">
        <f t="shared" si="505"/>
        <v/>
      </c>
      <c r="AN795" s="11" t="str">
        <f t="shared" si="506"/>
        <v/>
      </c>
      <c r="AO795" s="4">
        <f t="shared" si="507"/>
        <v>1.0532156512872801</v>
      </c>
      <c r="AP795" s="169"/>
      <c r="AQ795" s="170">
        <f t="shared" si="508"/>
        <v>0</v>
      </c>
      <c r="AR795" s="170">
        <f t="shared" si="473"/>
        <v>0</v>
      </c>
      <c r="AS795" s="7"/>
      <c r="AT795" s="4">
        <f t="shared" si="509"/>
        <v>1.0744927351516698</v>
      </c>
      <c r="AU795" s="4"/>
      <c r="AV795" s="5">
        <f t="shared" si="510"/>
        <v>0</v>
      </c>
      <c r="AW795" s="11">
        <f t="shared" si="472"/>
        <v>0</v>
      </c>
    </row>
    <row r="796" spans="5:49" x14ac:dyDescent="0.25">
      <c r="E796" s="3">
        <v>82.34</v>
      </c>
      <c r="F796" s="3">
        <v>77.040000000000006</v>
      </c>
      <c r="G796" s="13">
        <f t="shared" si="474"/>
        <v>-8.310249307479145E-3</v>
      </c>
      <c r="H796" s="13">
        <f t="shared" si="475"/>
        <v>-1.116673084328057E-2</v>
      </c>
      <c r="I796" s="4">
        <f t="shared" si="476"/>
        <v>1.0687954309449637</v>
      </c>
      <c r="J796" s="5">
        <f t="shared" si="477"/>
        <v>149</v>
      </c>
      <c r="K796" s="4">
        <f t="shared" si="478"/>
        <v>1.0103997400064997</v>
      </c>
      <c r="L796" s="4">
        <f t="shared" si="479"/>
        <v>1.0131865736704446</v>
      </c>
      <c r="M796" s="4">
        <f t="shared" si="480"/>
        <v>1.0144658753709199</v>
      </c>
      <c r="N796" s="4">
        <f t="shared" si="481"/>
        <v>1.0828940432261467</v>
      </c>
      <c r="O796" s="4">
        <f t="shared" si="482"/>
        <v>1.0841512890982856</v>
      </c>
      <c r="P796" s="4">
        <f t="shared" si="483"/>
        <v>1.0857984017944764</v>
      </c>
      <c r="Q796" s="4">
        <f t="shared" si="484"/>
        <v>1.0501364138587117</v>
      </c>
      <c r="R796" s="5">
        <f t="shared" si="487"/>
        <v>0</v>
      </c>
      <c r="S796" s="3" t="str">
        <f t="shared" si="488"/>
        <v/>
      </c>
      <c r="T796" s="3" t="str">
        <f t="shared" si="489"/>
        <v/>
      </c>
      <c r="U796" s="5">
        <f t="shared" si="490"/>
        <v>0</v>
      </c>
      <c r="V796" s="3" t="str">
        <f t="shared" si="491"/>
        <v/>
      </c>
      <c r="W796" s="3" t="str">
        <f t="shared" si="492"/>
        <v/>
      </c>
      <c r="X796" s="5">
        <f t="shared" si="485"/>
        <v>0</v>
      </c>
      <c r="Y796" s="3" t="str">
        <f t="shared" si="493"/>
        <v/>
      </c>
      <c r="Z796" s="3" t="str">
        <f t="shared" si="494"/>
        <v/>
      </c>
      <c r="AA796" s="5" t="str">
        <f t="shared" si="486"/>
        <v>No action</v>
      </c>
      <c r="AB796" s="5" t="str">
        <f t="shared" si="511"/>
        <v xml:space="preserve"> </v>
      </c>
      <c r="AC796" s="5">
        <f t="shared" si="495"/>
        <v>0</v>
      </c>
      <c r="AD796" s="3" t="str">
        <f t="shared" si="496"/>
        <v/>
      </c>
      <c r="AE796" s="3" t="str">
        <f t="shared" si="497"/>
        <v/>
      </c>
      <c r="AF796" s="11">
        <f t="shared" si="498"/>
        <v>0</v>
      </c>
      <c r="AG796" s="3" t="str">
        <f t="shared" si="499"/>
        <v/>
      </c>
      <c r="AH796" s="3" t="str">
        <f t="shared" si="500"/>
        <v/>
      </c>
      <c r="AI796" s="11">
        <f t="shared" si="501"/>
        <v>0</v>
      </c>
      <c r="AJ796" s="11" t="str">
        <f t="shared" si="502"/>
        <v/>
      </c>
      <c r="AK796" s="11" t="str">
        <f t="shared" si="503"/>
        <v/>
      </c>
      <c r="AL796" s="11">
        <f t="shared" si="504"/>
        <v>0</v>
      </c>
      <c r="AM796" s="11" t="str">
        <f t="shared" si="505"/>
        <v/>
      </c>
      <c r="AN796" s="11" t="str">
        <f t="shared" si="506"/>
        <v/>
      </c>
      <c r="AO796" s="4">
        <f t="shared" si="507"/>
        <v>1.0581074766355141</v>
      </c>
      <c r="AP796" s="169"/>
      <c r="AQ796" s="170">
        <f t="shared" si="508"/>
        <v>0</v>
      </c>
      <c r="AR796" s="170">
        <f t="shared" si="473"/>
        <v>0</v>
      </c>
      <c r="AS796" s="7"/>
      <c r="AT796" s="4">
        <f t="shared" si="509"/>
        <v>1.0794833852544132</v>
      </c>
      <c r="AU796" s="4"/>
      <c r="AV796" s="5">
        <f t="shared" si="510"/>
        <v>0</v>
      </c>
      <c r="AW796" s="11">
        <f t="shared" si="472"/>
        <v>0</v>
      </c>
    </row>
    <row r="797" spans="5:49" x14ac:dyDescent="0.25">
      <c r="E797" s="3">
        <v>83.03</v>
      </c>
      <c r="F797" s="3">
        <v>77.91</v>
      </c>
      <c r="G797" s="13">
        <f t="shared" si="474"/>
        <v>-7.6490976455121373E-3</v>
      </c>
      <c r="H797" s="13">
        <f t="shared" si="475"/>
        <v>-8.9047195013357561E-3</v>
      </c>
      <c r="I797" s="4">
        <f t="shared" si="476"/>
        <v>1.0657168527788474</v>
      </c>
      <c r="J797" s="5">
        <f t="shared" si="477"/>
        <v>203</v>
      </c>
      <c r="K797" s="4">
        <f t="shared" si="478"/>
        <v>1.0103997400064997</v>
      </c>
      <c r="L797" s="4">
        <f t="shared" si="479"/>
        <v>1.0131865736704446</v>
      </c>
      <c r="M797" s="4">
        <f t="shared" si="480"/>
        <v>1.0144658753709199</v>
      </c>
      <c r="N797" s="4">
        <f t="shared" si="481"/>
        <v>1.0828940432261467</v>
      </c>
      <c r="O797" s="4">
        <f t="shared" si="482"/>
        <v>1.0841512890982856</v>
      </c>
      <c r="P797" s="4">
        <f t="shared" si="483"/>
        <v>1.0857984017944764</v>
      </c>
      <c r="Q797" s="4">
        <f t="shared" si="484"/>
        <v>1.0501364138587117</v>
      </c>
      <c r="R797" s="5">
        <f t="shared" si="487"/>
        <v>0</v>
      </c>
      <c r="S797" s="3" t="str">
        <f t="shared" si="488"/>
        <v/>
      </c>
      <c r="T797" s="3" t="str">
        <f t="shared" si="489"/>
        <v/>
      </c>
      <c r="U797" s="5">
        <f t="shared" si="490"/>
        <v>0</v>
      </c>
      <c r="V797" s="3" t="str">
        <f t="shared" si="491"/>
        <v/>
      </c>
      <c r="W797" s="3" t="str">
        <f t="shared" si="492"/>
        <v/>
      </c>
      <c r="X797" s="5">
        <f t="shared" si="485"/>
        <v>0</v>
      </c>
      <c r="Y797" s="3" t="str">
        <f t="shared" si="493"/>
        <v/>
      </c>
      <c r="Z797" s="3" t="str">
        <f t="shared" si="494"/>
        <v/>
      </c>
      <c r="AA797" s="5" t="str">
        <f t="shared" si="486"/>
        <v>No action</v>
      </c>
      <c r="AB797" s="5" t="str">
        <f t="shared" si="511"/>
        <v xml:space="preserve"> </v>
      </c>
      <c r="AC797" s="5">
        <f t="shared" si="495"/>
        <v>0</v>
      </c>
      <c r="AD797" s="3" t="str">
        <f t="shared" si="496"/>
        <v/>
      </c>
      <c r="AE797" s="3" t="str">
        <f t="shared" si="497"/>
        <v/>
      </c>
      <c r="AF797" s="11">
        <f t="shared" si="498"/>
        <v>0</v>
      </c>
      <c r="AG797" s="3" t="str">
        <f t="shared" si="499"/>
        <v/>
      </c>
      <c r="AH797" s="3" t="str">
        <f t="shared" si="500"/>
        <v/>
      </c>
      <c r="AI797" s="11">
        <f t="shared" si="501"/>
        <v>0</v>
      </c>
      <c r="AJ797" s="11" t="str">
        <f t="shared" si="502"/>
        <v/>
      </c>
      <c r="AK797" s="11" t="str">
        <f t="shared" si="503"/>
        <v/>
      </c>
      <c r="AL797" s="11">
        <f t="shared" si="504"/>
        <v>0</v>
      </c>
      <c r="AM797" s="11" t="str">
        <f t="shared" si="505"/>
        <v/>
      </c>
      <c r="AN797" s="11" t="str">
        <f t="shared" si="506"/>
        <v/>
      </c>
      <c r="AO797" s="4">
        <f t="shared" si="507"/>
        <v>1.0550596842510589</v>
      </c>
      <c r="AP797" s="169"/>
      <c r="AQ797" s="170">
        <f t="shared" si="508"/>
        <v>0</v>
      </c>
      <c r="AR797" s="170">
        <f t="shared" si="473"/>
        <v>0</v>
      </c>
      <c r="AS797" s="7"/>
      <c r="AT797" s="4">
        <f t="shared" si="509"/>
        <v>1.076374021306636</v>
      </c>
      <c r="AU797" s="4"/>
      <c r="AV797" s="5">
        <f t="shared" si="510"/>
        <v>0</v>
      </c>
      <c r="AW797" s="11">
        <f t="shared" si="472"/>
        <v>0</v>
      </c>
    </row>
    <row r="798" spans="5:49" x14ac:dyDescent="0.25">
      <c r="E798" s="3">
        <v>83.67</v>
      </c>
      <c r="F798" s="3">
        <v>78.61</v>
      </c>
      <c r="G798" s="13">
        <f t="shared" si="474"/>
        <v>3.5519801980198107E-2</v>
      </c>
      <c r="H798" s="13">
        <f t="shared" si="475"/>
        <v>2.7716041312589867E-2</v>
      </c>
      <c r="I798" s="4">
        <f t="shared" si="476"/>
        <v>1.0643684009667982</v>
      </c>
      <c r="J798" s="5">
        <f t="shared" si="477"/>
        <v>224</v>
      </c>
      <c r="K798" s="4">
        <f t="shared" si="478"/>
        <v>1.0103997400064997</v>
      </c>
      <c r="L798" s="4">
        <f t="shared" si="479"/>
        <v>1.0131865736704446</v>
      </c>
      <c r="M798" s="4">
        <f t="shared" si="480"/>
        <v>1.0144658753709199</v>
      </c>
      <c r="N798" s="4">
        <f t="shared" si="481"/>
        <v>1.0828940432261467</v>
      </c>
      <c r="O798" s="4">
        <f t="shared" si="482"/>
        <v>1.0841512890982856</v>
      </c>
      <c r="P798" s="4">
        <f t="shared" si="483"/>
        <v>1.0857984017944764</v>
      </c>
      <c r="Q798" s="4">
        <f t="shared" si="484"/>
        <v>1.0501364138587117</v>
      </c>
      <c r="R798" s="5">
        <f t="shared" si="487"/>
        <v>0</v>
      </c>
      <c r="S798" s="3" t="str">
        <f t="shared" si="488"/>
        <v/>
      </c>
      <c r="T798" s="3" t="str">
        <f t="shared" si="489"/>
        <v/>
      </c>
      <c r="U798" s="5">
        <f t="shared" si="490"/>
        <v>0</v>
      </c>
      <c r="V798" s="3" t="str">
        <f t="shared" si="491"/>
        <v/>
      </c>
      <c r="W798" s="3" t="str">
        <f t="shared" si="492"/>
        <v/>
      </c>
      <c r="X798" s="5">
        <f t="shared" si="485"/>
        <v>0</v>
      </c>
      <c r="Y798" s="3" t="str">
        <f t="shared" si="493"/>
        <v/>
      </c>
      <c r="Z798" s="3" t="str">
        <f t="shared" si="494"/>
        <v/>
      </c>
      <c r="AA798" s="5" t="str">
        <f t="shared" si="486"/>
        <v>No action</v>
      </c>
      <c r="AB798" s="5" t="str">
        <f t="shared" si="511"/>
        <v xml:space="preserve"> </v>
      </c>
      <c r="AC798" s="5">
        <f t="shared" si="495"/>
        <v>0</v>
      </c>
      <c r="AD798" s="3" t="str">
        <f t="shared" si="496"/>
        <v/>
      </c>
      <c r="AE798" s="3" t="str">
        <f t="shared" si="497"/>
        <v/>
      </c>
      <c r="AF798" s="11">
        <f t="shared" si="498"/>
        <v>0</v>
      </c>
      <c r="AG798" s="3" t="str">
        <f t="shared" si="499"/>
        <v/>
      </c>
      <c r="AH798" s="3" t="str">
        <f t="shared" si="500"/>
        <v/>
      </c>
      <c r="AI798" s="11">
        <f t="shared" si="501"/>
        <v>0</v>
      </c>
      <c r="AJ798" s="11" t="str">
        <f t="shared" si="502"/>
        <v/>
      </c>
      <c r="AK798" s="11" t="str">
        <f t="shared" si="503"/>
        <v/>
      </c>
      <c r="AL798" s="11">
        <f t="shared" si="504"/>
        <v>0</v>
      </c>
      <c r="AM798" s="11" t="str">
        <f t="shared" si="505"/>
        <v/>
      </c>
      <c r="AN798" s="11" t="str">
        <f t="shared" si="506"/>
        <v/>
      </c>
      <c r="AO798" s="4">
        <f t="shared" si="507"/>
        <v>1.0537247169571302</v>
      </c>
      <c r="AP798" s="169"/>
      <c r="AQ798" s="170">
        <f t="shared" si="508"/>
        <v>0</v>
      </c>
      <c r="AR798" s="170">
        <f t="shared" si="473"/>
        <v>0</v>
      </c>
      <c r="AS798" s="7"/>
      <c r="AT798" s="4">
        <f t="shared" si="509"/>
        <v>1.0750120849764662</v>
      </c>
      <c r="AU798" s="4"/>
      <c r="AV798" s="5">
        <f t="shared" si="510"/>
        <v>0</v>
      </c>
      <c r="AW798" s="11">
        <f t="shared" si="472"/>
        <v>0</v>
      </c>
    </row>
    <row r="799" spans="5:49" x14ac:dyDescent="0.25">
      <c r="E799" s="3">
        <v>80.8</v>
      </c>
      <c r="F799" s="3">
        <v>76.489999999999995</v>
      </c>
      <c r="G799" s="13">
        <f t="shared" si="474"/>
        <v>-1.065262642341136E-2</v>
      </c>
      <c r="H799" s="13">
        <f t="shared" si="475"/>
        <v>-1.4050012889920138E-2</v>
      </c>
      <c r="I799" s="4">
        <f t="shared" si="476"/>
        <v>1.056347234932671</v>
      </c>
      <c r="J799" s="5">
        <f t="shared" si="477"/>
        <v>321</v>
      </c>
      <c r="K799" s="4">
        <f t="shared" si="478"/>
        <v>1.0103997400064997</v>
      </c>
      <c r="L799" s="4">
        <f t="shared" si="479"/>
        <v>1.0131865736704446</v>
      </c>
      <c r="M799" s="4">
        <f t="shared" si="480"/>
        <v>1.0144658753709199</v>
      </c>
      <c r="N799" s="4">
        <f t="shared" si="481"/>
        <v>1.0828940432261467</v>
      </c>
      <c r="O799" s="4">
        <f t="shared" si="482"/>
        <v>1.0841512890982856</v>
      </c>
      <c r="P799" s="4">
        <f t="shared" si="483"/>
        <v>1.0857984017944764</v>
      </c>
      <c r="Q799" s="4">
        <f t="shared" si="484"/>
        <v>1.0501364138587117</v>
      </c>
      <c r="R799" s="5">
        <f t="shared" si="487"/>
        <v>0</v>
      </c>
      <c r="S799" s="3" t="str">
        <f t="shared" si="488"/>
        <v/>
      </c>
      <c r="T799" s="3" t="str">
        <f t="shared" si="489"/>
        <v/>
      </c>
      <c r="U799" s="5">
        <f t="shared" si="490"/>
        <v>0</v>
      </c>
      <c r="V799" s="3" t="str">
        <f t="shared" si="491"/>
        <v/>
      </c>
      <c r="W799" s="3" t="str">
        <f t="shared" si="492"/>
        <v/>
      </c>
      <c r="X799" s="5">
        <f t="shared" si="485"/>
        <v>0</v>
      </c>
      <c r="Y799" s="3" t="str">
        <f t="shared" si="493"/>
        <v/>
      </c>
      <c r="Z799" s="3" t="str">
        <f t="shared" si="494"/>
        <v/>
      </c>
      <c r="AA799" s="5" t="str">
        <f t="shared" si="486"/>
        <v>No action</v>
      </c>
      <c r="AB799" s="5" t="str">
        <f t="shared" si="511"/>
        <v xml:space="preserve"> </v>
      </c>
      <c r="AC799" s="5">
        <f t="shared" si="495"/>
        <v>0</v>
      </c>
      <c r="AD799" s="3" t="str">
        <f t="shared" si="496"/>
        <v/>
      </c>
      <c r="AE799" s="3" t="str">
        <f t="shared" si="497"/>
        <v/>
      </c>
      <c r="AF799" s="11">
        <f t="shared" si="498"/>
        <v>0</v>
      </c>
      <c r="AG799" s="3" t="str">
        <f t="shared" si="499"/>
        <v/>
      </c>
      <c r="AH799" s="3" t="str">
        <f t="shared" si="500"/>
        <v/>
      </c>
      <c r="AI799" s="11">
        <f t="shared" si="501"/>
        <v>0</v>
      </c>
      <c r="AJ799" s="11" t="str">
        <f t="shared" si="502"/>
        <v/>
      </c>
      <c r="AK799" s="11" t="str">
        <f t="shared" si="503"/>
        <v/>
      </c>
      <c r="AL799" s="11">
        <f t="shared" si="504"/>
        <v>0</v>
      </c>
      <c r="AM799" s="11" t="str">
        <f t="shared" si="505"/>
        <v/>
      </c>
      <c r="AN799" s="11" t="str">
        <f t="shared" si="506"/>
        <v/>
      </c>
      <c r="AO799" s="4">
        <f t="shared" si="507"/>
        <v>1.0457837625833444</v>
      </c>
      <c r="AP799" s="169"/>
      <c r="AQ799" s="170">
        <f t="shared" si="508"/>
        <v>0</v>
      </c>
      <c r="AR799" s="170">
        <f t="shared" si="473"/>
        <v>0</v>
      </c>
      <c r="AS799" s="7"/>
      <c r="AT799" s="4">
        <f t="shared" si="509"/>
        <v>1.0669107072819977</v>
      </c>
      <c r="AU799" s="4"/>
      <c r="AV799" s="5">
        <f t="shared" si="510"/>
        <v>0</v>
      </c>
      <c r="AW799" s="11">
        <f t="shared" si="472"/>
        <v>0</v>
      </c>
    </row>
    <row r="800" spans="5:49" x14ac:dyDescent="0.25">
      <c r="E800" s="3">
        <v>81.67</v>
      </c>
      <c r="F800" s="3">
        <v>77.58</v>
      </c>
      <c r="G800" s="13">
        <f t="shared" si="474"/>
        <v>-1.1976772320348328E-2</v>
      </c>
      <c r="H800" s="13">
        <f t="shared" si="475"/>
        <v>-1.6356028908330211E-2</v>
      </c>
      <c r="I800" s="4">
        <f t="shared" si="476"/>
        <v>1.0527197731374065</v>
      </c>
      <c r="J800" s="5">
        <f t="shared" si="477"/>
        <v>401</v>
      </c>
      <c r="K800" s="4">
        <f t="shared" si="478"/>
        <v>1.0103997400064997</v>
      </c>
      <c r="L800" s="4">
        <f t="shared" si="479"/>
        <v>1.0131865736704446</v>
      </c>
      <c r="M800" s="4">
        <f t="shared" si="480"/>
        <v>1.0144658753709199</v>
      </c>
      <c r="N800" s="4">
        <f t="shared" si="481"/>
        <v>1.0828940432261467</v>
      </c>
      <c r="O800" s="4">
        <f t="shared" si="482"/>
        <v>1.0841512890982856</v>
      </c>
      <c r="P800" s="4">
        <f t="shared" si="483"/>
        <v>1.0857984017944764</v>
      </c>
      <c r="Q800" s="4">
        <f t="shared" si="484"/>
        <v>1.0501364138587117</v>
      </c>
      <c r="R800" s="5">
        <f t="shared" si="487"/>
        <v>0</v>
      </c>
      <c r="S800" s="3" t="str">
        <f t="shared" si="488"/>
        <v/>
      </c>
      <c r="T800" s="3" t="str">
        <f t="shared" si="489"/>
        <v/>
      </c>
      <c r="U800" s="5">
        <f t="shared" si="490"/>
        <v>1</v>
      </c>
      <c r="V800" s="3">
        <f t="shared" si="491"/>
        <v>81.67</v>
      </c>
      <c r="W800" s="3">
        <f t="shared" si="492"/>
        <v>77.58</v>
      </c>
      <c r="X800" s="5">
        <f t="shared" si="485"/>
        <v>0</v>
      </c>
      <c r="Y800" s="3" t="str">
        <f t="shared" si="493"/>
        <v/>
      </c>
      <c r="Z800" s="3" t="str">
        <f t="shared" si="494"/>
        <v/>
      </c>
      <c r="AA800" s="5" t="str">
        <f t="shared" si="486"/>
        <v>No action</v>
      </c>
      <c r="AB800" s="5" t="str">
        <f t="shared" si="511"/>
        <v xml:space="preserve"> </v>
      </c>
      <c r="AC800" s="5">
        <f t="shared" si="495"/>
        <v>0</v>
      </c>
      <c r="AD800" s="3" t="str">
        <f t="shared" si="496"/>
        <v/>
      </c>
      <c r="AE800" s="3" t="str">
        <f t="shared" si="497"/>
        <v/>
      </c>
      <c r="AF800" s="11">
        <f t="shared" si="498"/>
        <v>0</v>
      </c>
      <c r="AG800" s="3" t="str">
        <f t="shared" si="499"/>
        <v/>
      </c>
      <c r="AH800" s="3" t="str">
        <f t="shared" si="500"/>
        <v/>
      </c>
      <c r="AI800" s="11">
        <f t="shared" si="501"/>
        <v>0</v>
      </c>
      <c r="AJ800" s="11" t="str">
        <f t="shared" si="502"/>
        <v/>
      </c>
      <c r="AK800" s="11" t="str">
        <f t="shared" si="503"/>
        <v/>
      </c>
      <c r="AL800" s="11">
        <f t="shared" si="504"/>
        <v>0</v>
      </c>
      <c r="AM800" s="11" t="str">
        <f t="shared" si="505"/>
        <v/>
      </c>
      <c r="AN800" s="11" t="str">
        <f t="shared" si="506"/>
        <v/>
      </c>
      <c r="AO800" s="4">
        <f t="shared" si="507"/>
        <v>1.0421925754060324</v>
      </c>
      <c r="AP800" s="169"/>
      <c r="AQ800" s="170">
        <f t="shared" si="508"/>
        <v>0</v>
      </c>
      <c r="AR800" s="170">
        <f t="shared" si="473"/>
        <v>0</v>
      </c>
      <c r="AS800" s="7"/>
      <c r="AT800" s="4">
        <f t="shared" si="509"/>
        <v>1.0632469708687806</v>
      </c>
      <c r="AU800" s="4"/>
      <c r="AV800" s="5">
        <f t="shared" si="510"/>
        <v>0</v>
      </c>
      <c r="AW800" s="11">
        <f t="shared" si="472"/>
        <v>0</v>
      </c>
    </row>
    <row r="801" spans="5:49" x14ac:dyDescent="0.25">
      <c r="E801" s="3">
        <v>82.66</v>
      </c>
      <c r="F801" s="3">
        <v>78.87</v>
      </c>
      <c r="G801" s="13">
        <f t="shared" si="474"/>
        <v>6.2081558125379743E-3</v>
      </c>
      <c r="H801" s="13">
        <f t="shared" si="475"/>
        <v>4.2016806722688926E-3</v>
      </c>
      <c r="I801" s="4">
        <f t="shared" si="476"/>
        <v>1.0480537593508303</v>
      </c>
      <c r="J801" s="5">
        <f t="shared" si="477"/>
        <v>496</v>
      </c>
      <c r="K801" s="4">
        <f t="shared" si="478"/>
        <v>1.0103997400064997</v>
      </c>
      <c r="L801" s="4">
        <f t="shared" si="479"/>
        <v>1.0131865736704446</v>
      </c>
      <c r="M801" s="4">
        <f t="shared" si="480"/>
        <v>1.0144658753709199</v>
      </c>
      <c r="N801" s="4">
        <f t="shared" si="481"/>
        <v>1.0828940432261467</v>
      </c>
      <c r="O801" s="4">
        <f t="shared" si="482"/>
        <v>1.0841512890982856</v>
      </c>
      <c r="P801" s="4">
        <f t="shared" si="483"/>
        <v>1.0857984017944764</v>
      </c>
      <c r="Q801" s="4">
        <f t="shared" si="484"/>
        <v>1.0501364138587117</v>
      </c>
      <c r="R801" s="5">
        <f t="shared" si="487"/>
        <v>0</v>
      </c>
      <c r="S801" s="3" t="str">
        <f t="shared" si="488"/>
        <v/>
      </c>
      <c r="T801" s="3" t="str">
        <f t="shared" si="489"/>
        <v/>
      </c>
      <c r="U801" s="5">
        <f t="shared" si="490"/>
        <v>0</v>
      </c>
      <c r="V801" s="3" t="str">
        <f t="shared" si="491"/>
        <v/>
      </c>
      <c r="W801" s="3" t="str">
        <f t="shared" si="492"/>
        <v/>
      </c>
      <c r="X801" s="5">
        <f t="shared" si="485"/>
        <v>0</v>
      </c>
      <c r="Y801" s="3" t="str">
        <f t="shared" si="493"/>
        <v/>
      </c>
      <c r="Z801" s="3" t="str">
        <f t="shared" si="494"/>
        <v/>
      </c>
      <c r="AA801" s="5" t="str">
        <f t="shared" si="486"/>
        <v>No action</v>
      </c>
      <c r="AB801" s="5" t="str">
        <f t="shared" si="511"/>
        <v xml:space="preserve"> </v>
      </c>
      <c r="AC801" s="5">
        <f t="shared" si="495"/>
        <v>0</v>
      </c>
      <c r="AD801" s="3" t="str">
        <f t="shared" si="496"/>
        <v/>
      </c>
      <c r="AE801" s="3" t="str">
        <f t="shared" si="497"/>
        <v/>
      </c>
      <c r="AF801" s="11">
        <f t="shared" si="498"/>
        <v>0</v>
      </c>
      <c r="AG801" s="3" t="str">
        <f t="shared" si="499"/>
        <v/>
      </c>
      <c r="AH801" s="3" t="str">
        <f t="shared" si="500"/>
        <v/>
      </c>
      <c r="AI801" s="11">
        <f t="shared" si="501"/>
        <v>0</v>
      </c>
      <c r="AJ801" s="11" t="str">
        <f t="shared" si="502"/>
        <v/>
      </c>
      <c r="AK801" s="11" t="str">
        <f t="shared" si="503"/>
        <v/>
      </c>
      <c r="AL801" s="11">
        <f t="shared" si="504"/>
        <v>0</v>
      </c>
      <c r="AM801" s="11" t="str">
        <f t="shared" si="505"/>
        <v/>
      </c>
      <c r="AN801" s="11" t="str">
        <f t="shared" si="506"/>
        <v/>
      </c>
      <c r="AO801" s="4">
        <f t="shared" si="507"/>
        <v>1.0375732217573219</v>
      </c>
      <c r="AP801" s="169"/>
      <c r="AQ801" s="170">
        <f t="shared" si="508"/>
        <v>0</v>
      </c>
      <c r="AR801" s="170">
        <f t="shared" si="473"/>
        <v>0</v>
      </c>
      <c r="AS801" s="7"/>
      <c r="AT801" s="4">
        <f t="shared" si="509"/>
        <v>1.0585342969443388</v>
      </c>
      <c r="AU801" s="4"/>
      <c r="AV801" s="5">
        <f t="shared" si="510"/>
        <v>0</v>
      </c>
      <c r="AW801" s="11">
        <f t="shared" si="472"/>
        <v>0</v>
      </c>
    </row>
    <row r="802" spans="5:49" x14ac:dyDescent="0.25">
      <c r="E802" s="3">
        <v>82.15</v>
      </c>
      <c r="F802" s="3">
        <v>78.540000000000006</v>
      </c>
      <c r="G802" s="13">
        <f t="shared" si="474"/>
        <v>2.9300451715299491E-3</v>
      </c>
      <c r="H802" s="13">
        <f t="shared" si="475"/>
        <v>3.5778175313059268E-3</v>
      </c>
      <c r="I802" s="4">
        <f t="shared" si="476"/>
        <v>1.0459638400814872</v>
      </c>
      <c r="J802" s="5">
        <f t="shared" si="477"/>
        <v>544</v>
      </c>
      <c r="K802" s="4">
        <f t="shared" si="478"/>
        <v>1.0103997400064997</v>
      </c>
      <c r="L802" s="4">
        <f t="shared" si="479"/>
        <v>1.0131865736704446</v>
      </c>
      <c r="M802" s="4">
        <f t="shared" si="480"/>
        <v>1.0144658753709199</v>
      </c>
      <c r="N802" s="4">
        <f t="shared" si="481"/>
        <v>1.0828940432261467</v>
      </c>
      <c r="O802" s="4">
        <f t="shared" si="482"/>
        <v>1.0841512890982856</v>
      </c>
      <c r="P802" s="4">
        <f t="shared" si="483"/>
        <v>1.0857984017944764</v>
      </c>
      <c r="Q802" s="4">
        <f t="shared" si="484"/>
        <v>1.0501364138587117</v>
      </c>
      <c r="R802" s="5">
        <f t="shared" si="487"/>
        <v>0</v>
      </c>
      <c r="S802" s="3" t="str">
        <f t="shared" si="488"/>
        <v/>
      </c>
      <c r="T802" s="3" t="str">
        <f t="shared" si="489"/>
        <v/>
      </c>
      <c r="U802" s="5">
        <f t="shared" si="490"/>
        <v>0</v>
      </c>
      <c r="V802" s="3" t="str">
        <f t="shared" si="491"/>
        <v/>
      </c>
      <c r="W802" s="3" t="str">
        <f t="shared" si="492"/>
        <v/>
      </c>
      <c r="X802" s="5">
        <f t="shared" si="485"/>
        <v>0</v>
      </c>
      <c r="Y802" s="3" t="str">
        <f t="shared" si="493"/>
        <v/>
      </c>
      <c r="Z802" s="3" t="str">
        <f t="shared" si="494"/>
        <v/>
      </c>
      <c r="AA802" s="5" t="str">
        <f t="shared" si="486"/>
        <v>No action</v>
      </c>
      <c r="AB802" s="5" t="str">
        <f t="shared" si="511"/>
        <v xml:space="preserve"> </v>
      </c>
      <c r="AC802" s="5">
        <f t="shared" si="495"/>
        <v>0</v>
      </c>
      <c r="AD802" s="3" t="str">
        <f t="shared" si="496"/>
        <v/>
      </c>
      <c r="AE802" s="3" t="str">
        <f t="shared" si="497"/>
        <v/>
      </c>
      <c r="AF802" s="11">
        <f t="shared" si="498"/>
        <v>0</v>
      </c>
      <c r="AG802" s="3" t="str">
        <f t="shared" si="499"/>
        <v/>
      </c>
      <c r="AH802" s="3" t="str">
        <f t="shared" si="500"/>
        <v/>
      </c>
      <c r="AI802" s="11">
        <f t="shared" si="501"/>
        <v>0</v>
      </c>
      <c r="AJ802" s="11" t="str">
        <f t="shared" si="502"/>
        <v/>
      </c>
      <c r="AK802" s="11" t="str">
        <f t="shared" si="503"/>
        <v/>
      </c>
      <c r="AL802" s="11">
        <f t="shared" si="504"/>
        <v>0</v>
      </c>
      <c r="AM802" s="11" t="str">
        <f t="shared" si="505"/>
        <v/>
      </c>
      <c r="AN802" s="11" t="str">
        <f t="shared" si="506"/>
        <v/>
      </c>
      <c r="AO802" s="4">
        <f t="shared" si="507"/>
        <v>1.0355042016806724</v>
      </c>
      <c r="AP802" s="169"/>
      <c r="AQ802" s="170">
        <f t="shared" si="508"/>
        <v>0</v>
      </c>
      <c r="AR802" s="170">
        <f t="shared" si="473"/>
        <v>0</v>
      </c>
      <c r="AS802" s="7"/>
      <c r="AT802" s="4">
        <f t="shared" si="509"/>
        <v>1.0564234784823021</v>
      </c>
      <c r="AU802" s="4"/>
      <c r="AV802" s="5">
        <f t="shared" si="510"/>
        <v>0</v>
      </c>
      <c r="AW802" s="11">
        <f t="shared" si="472"/>
        <v>0</v>
      </c>
    </row>
    <row r="803" spans="5:49" x14ac:dyDescent="0.25">
      <c r="E803" s="3">
        <v>81.91</v>
      </c>
      <c r="F803" s="3">
        <v>78.260000000000005</v>
      </c>
      <c r="G803" s="13">
        <f t="shared" si="474"/>
        <v>-1.9628964691801309E-2</v>
      </c>
      <c r="H803" s="13">
        <f t="shared" si="475"/>
        <v>-2.1383018631986883E-2</v>
      </c>
      <c r="I803" s="4">
        <f t="shared" si="476"/>
        <v>1.0466394071045233</v>
      </c>
      <c r="J803" s="5">
        <f t="shared" si="477"/>
        <v>526</v>
      </c>
      <c r="K803" s="4">
        <f t="shared" si="478"/>
        <v>1.0103997400064997</v>
      </c>
      <c r="L803" s="4">
        <f t="shared" si="479"/>
        <v>1.0131865736704446</v>
      </c>
      <c r="M803" s="4">
        <f t="shared" si="480"/>
        <v>1.0144658753709199</v>
      </c>
      <c r="N803" s="4">
        <f t="shared" si="481"/>
        <v>1.0828940432261467</v>
      </c>
      <c r="O803" s="4">
        <f t="shared" si="482"/>
        <v>1.0841512890982856</v>
      </c>
      <c r="P803" s="4">
        <f t="shared" si="483"/>
        <v>1.0857984017944764</v>
      </c>
      <c r="Q803" s="4">
        <f t="shared" si="484"/>
        <v>1.0501364138587117</v>
      </c>
      <c r="R803" s="5">
        <f t="shared" si="487"/>
        <v>0</v>
      </c>
      <c r="S803" s="3" t="str">
        <f t="shared" si="488"/>
        <v/>
      </c>
      <c r="T803" s="3" t="str">
        <f t="shared" si="489"/>
        <v/>
      </c>
      <c r="U803" s="5">
        <f t="shared" si="490"/>
        <v>0</v>
      </c>
      <c r="V803" s="3" t="str">
        <f t="shared" si="491"/>
        <v/>
      </c>
      <c r="W803" s="3" t="str">
        <f t="shared" si="492"/>
        <v/>
      </c>
      <c r="X803" s="5">
        <f t="shared" si="485"/>
        <v>0</v>
      </c>
      <c r="Y803" s="3" t="str">
        <f t="shared" si="493"/>
        <v/>
      </c>
      <c r="Z803" s="3" t="str">
        <f t="shared" si="494"/>
        <v/>
      </c>
      <c r="AA803" s="5" t="str">
        <f t="shared" si="486"/>
        <v>No action</v>
      </c>
      <c r="AB803" s="5" t="str">
        <f t="shared" si="511"/>
        <v xml:space="preserve"> </v>
      </c>
      <c r="AC803" s="5">
        <f t="shared" si="495"/>
        <v>0</v>
      </c>
      <c r="AD803" s="3" t="str">
        <f t="shared" si="496"/>
        <v/>
      </c>
      <c r="AE803" s="3" t="str">
        <f t="shared" si="497"/>
        <v/>
      </c>
      <c r="AF803" s="11">
        <f t="shared" si="498"/>
        <v>0</v>
      </c>
      <c r="AG803" s="3" t="str">
        <f t="shared" si="499"/>
        <v/>
      </c>
      <c r="AH803" s="3" t="str">
        <f t="shared" si="500"/>
        <v/>
      </c>
      <c r="AI803" s="11">
        <f t="shared" si="501"/>
        <v>0</v>
      </c>
      <c r="AJ803" s="11" t="str">
        <f t="shared" si="502"/>
        <v/>
      </c>
      <c r="AK803" s="11" t="str">
        <f t="shared" si="503"/>
        <v/>
      </c>
      <c r="AL803" s="11">
        <f t="shared" si="504"/>
        <v>0</v>
      </c>
      <c r="AM803" s="11" t="str">
        <f t="shared" si="505"/>
        <v/>
      </c>
      <c r="AN803" s="11" t="str">
        <f t="shared" si="506"/>
        <v/>
      </c>
      <c r="AO803" s="4">
        <f t="shared" si="507"/>
        <v>1.0361730130334781</v>
      </c>
      <c r="AP803" s="169"/>
      <c r="AQ803" s="170">
        <f t="shared" si="508"/>
        <v>0</v>
      </c>
      <c r="AR803" s="170">
        <f t="shared" si="473"/>
        <v>0</v>
      </c>
      <c r="AS803" s="7"/>
      <c r="AT803" s="4">
        <f t="shared" si="509"/>
        <v>1.0571058011755685</v>
      </c>
      <c r="AU803" s="4"/>
      <c r="AV803" s="5">
        <f t="shared" si="510"/>
        <v>0</v>
      </c>
      <c r="AW803" s="11">
        <f t="shared" si="472"/>
        <v>0</v>
      </c>
    </row>
    <row r="804" spans="5:49" x14ac:dyDescent="0.25">
      <c r="E804" s="3">
        <v>83.55</v>
      </c>
      <c r="F804" s="3">
        <v>79.97</v>
      </c>
      <c r="G804" s="13">
        <f t="shared" si="474"/>
        <v>9.0579710144926828E-3</v>
      </c>
      <c r="H804" s="13">
        <f t="shared" si="475"/>
        <v>1.56210312420626E-2</v>
      </c>
      <c r="I804" s="4">
        <f t="shared" si="476"/>
        <v>1.0447667875453295</v>
      </c>
      <c r="J804" s="5">
        <f t="shared" si="477"/>
        <v>564</v>
      </c>
      <c r="K804" s="4">
        <f t="shared" si="478"/>
        <v>1.0103997400064997</v>
      </c>
      <c r="L804" s="4">
        <f t="shared" si="479"/>
        <v>1.0131865736704446</v>
      </c>
      <c r="M804" s="4">
        <f t="shared" si="480"/>
        <v>1.0144658753709199</v>
      </c>
      <c r="N804" s="4">
        <f t="shared" si="481"/>
        <v>1.0828940432261467</v>
      </c>
      <c r="O804" s="4">
        <f t="shared" si="482"/>
        <v>1.0841512890982856</v>
      </c>
      <c r="P804" s="4">
        <f t="shared" si="483"/>
        <v>1.0857984017944764</v>
      </c>
      <c r="Q804" s="4">
        <f t="shared" si="484"/>
        <v>1.0501364138587117</v>
      </c>
      <c r="R804" s="5">
        <f t="shared" si="487"/>
        <v>0</v>
      </c>
      <c r="S804" s="3" t="str">
        <f t="shared" si="488"/>
        <v/>
      </c>
      <c r="T804" s="3" t="str">
        <f t="shared" si="489"/>
        <v/>
      </c>
      <c r="U804" s="5">
        <f t="shared" si="490"/>
        <v>1</v>
      </c>
      <c r="V804" s="3">
        <f t="shared" si="491"/>
        <v>83.55</v>
      </c>
      <c r="W804" s="3">
        <f t="shared" si="492"/>
        <v>79.97</v>
      </c>
      <c r="X804" s="5">
        <f t="shared" si="485"/>
        <v>0</v>
      </c>
      <c r="Y804" s="3" t="str">
        <f t="shared" si="493"/>
        <v/>
      </c>
      <c r="Z804" s="3" t="str">
        <f t="shared" si="494"/>
        <v/>
      </c>
      <c r="AA804" s="5" t="str">
        <f t="shared" si="486"/>
        <v>No action</v>
      </c>
      <c r="AB804" s="5" t="str">
        <f t="shared" si="511"/>
        <v xml:space="preserve"> </v>
      </c>
      <c r="AC804" s="5">
        <f t="shared" si="495"/>
        <v>0</v>
      </c>
      <c r="AD804" s="3" t="str">
        <f t="shared" si="496"/>
        <v/>
      </c>
      <c r="AE804" s="3" t="str">
        <f t="shared" si="497"/>
        <v/>
      </c>
      <c r="AF804" s="11">
        <f t="shared" si="498"/>
        <v>0</v>
      </c>
      <c r="AG804" s="3" t="str">
        <f t="shared" si="499"/>
        <v/>
      </c>
      <c r="AH804" s="3" t="str">
        <f t="shared" si="500"/>
        <v/>
      </c>
      <c r="AI804" s="11">
        <f t="shared" si="501"/>
        <v>0</v>
      </c>
      <c r="AJ804" s="11" t="str">
        <f t="shared" si="502"/>
        <v/>
      </c>
      <c r="AK804" s="11" t="str">
        <f t="shared" si="503"/>
        <v/>
      </c>
      <c r="AL804" s="11">
        <f t="shared" si="504"/>
        <v>0</v>
      </c>
      <c r="AM804" s="11" t="str">
        <f t="shared" si="505"/>
        <v/>
      </c>
      <c r="AN804" s="11" t="str">
        <f t="shared" si="506"/>
        <v/>
      </c>
      <c r="AO804" s="4">
        <f t="shared" si="507"/>
        <v>1.0343191196698762</v>
      </c>
      <c r="AP804" s="169"/>
      <c r="AQ804" s="170">
        <f t="shared" si="508"/>
        <v>0</v>
      </c>
      <c r="AR804" s="170">
        <f t="shared" si="473"/>
        <v>0</v>
      </c>
      <c r="AS804" s="7"/>
      <c r="AT804" s="4">
        <f t="shared" si="509"/>
        <v>1.0552144554207827</v>
      </c>
      <c r="AU804" s="4"/>
      <c r="AV804" s="5">
        <f t="shared" si="510"/>
        <v>0</v>
      </c>
      <c r="AW804" s="11">
        <f t="shared" si="472"/>
        <v>0</v>
      </c>
    </row>
    <row r="805" spans="5:49" x14ac:dyDescent="0.25">
      <c r="E805" s="3">
        <v>82.8</v>
      </c>
      <c r="F805" s="3">
        <v>78.739999999999995</v>
      </c>
      <c r="G805" s="13">
        <f t="shared" si="474"/>
        <v>9.263773768893202E-3</v>
      </c>
      <c r="H805" s="13">
        <f t="shared" si="475"/>
        <v>7.5495841330772695E-3</v>
      </c>
      <c r="I805" s="4">
        <f t="shared" si="476"/>
        <v>1.0515621031242062</v>
      </c>
      <c r="J805" s="5">
        <f t="shared" si="477"/>
        <v>427</v>
      </c>
      <c r="K805" s="4">
        <f t="shared" si="478"/>
        <v>1.0103997400064997</v>
      </c>
      <c r="L805" s="4">
        <f t="shared" si="479"/>
        <v>1.0131865736704446</v>
      </c>
      <c r="M805" s="4">
        <f t="shared" si="480"/>
        <v>1.0144658753709199</v>
      </c>
      <c r="N805" s="4">
        <f t="shared" si="481"/>
        <v>1.0828940432261467</v>
      </c>
      <c r="O805" s="4">
        <f t="shared" si="482"/>
        <v>1.0841512890982856</v>
      </c>
      <c r="P805" s="4">
        <f t="shared" si="483"/>
        <v>1.0857984017944764</v>
      </c>
      <c r="Q805" s="4">
        <f t="shared" si="484"/>
        <v>1.0501364138587117</v>
      </c>
      <c r="R805" s="5">
        <f t="shared" si="487"/>
        <v>0</v>
      </c>
      <c r="S805" s="3" t="str">
        <f t="shared" si="488"/>
        <v/>
      </c>
      <c r="T805" s="3" t="str">
        <f t="shared" si="489"/>
        <v/>
      </c>
      <c r="U805" s="5">
        <f t="shared" si="490"/>
        <v>1</v>
      </c>
      <c r="V805" s="3">
        <f t="shared" si="491"/>
        <v>82.8</v>
      </c>
      <c r="W805" s="3">
        <f t="shared" si="492"/>
        <v>78.739999999999995</v>
      </c>
      <c r="X805" s="5">
        <f t="shared" si="485"/>
        <v>0</v>
      </c>
      <c r="Y805" s="3" t="str">
        <f t="shared" si="493"/>
        <v/>
      </c>
      <c r="Z805" s="3" t="str">
        <f t="shared" si="494"/>
        <v/>
      </c>
      <c r="AA805" s="5" t="str">
        <f t="shared" si="486"/>
        <v>No action</v>
      </c>
      <c r="AB805" s="5" t="str">
        <f t="shared" si="511"/>
        <v xml:space="preserve"> </v>
      </c>
      <c r="AC805" s="5">
        <f t="shared" si="495"/>
        <v>0</v>
      </c>
      <c r="AD805" s="3" t="str">
        <f t="shared" si="496"/>
        <v/>
      </c>
      <c r="AE805" s="3" t="str">
        <f t="shared" si="497"/>
        <v/>
      </c>
      <c r="AF805" s="11">
        <f t="shared" si="498"/>
        <v>0</v>
      </c>
      <c r="AG805" s="3" t="str">
        <f t="shared" si="499"/>
        <v/>
      </c>
      <c r="AH805" s="3" t="str">
        <f t="shared" si="500"/>
        <v/>
      </c>
      <c r="AI805" s="11">
        <f t="shared" si="501"/>
        <v>0</v>
      </c>
      <c r="AJ805" s="11" t="str">
        <f t="shared" si="502"/>
        <v/>
      </c>
      <c r="AK805" s="11" t="str">
        <f t="shared" si="503"/>
        <v/>
      </c>
      <c r="AL805" s="11">
        <f t="shared" si="504"/>
        <v>0</v>
      </c>
      <c r="AM805" s="11" t="str">
        <f t="shared" si="505"/>
        <v/>
      </c>
      <c r="AN805" s="11" t="str">
        <f t="shared" si="506"/>
        <v/>
      </c>
      <c r="AO805" s="4">
        <f t="shared" si="507"/>
        <v>1.0410464820929641</v>
      </c>
      <c r="AP805" s="169"/>
      <c r="AQ805" s="170">
        <f t="shared" si="508"/>
        <v>0</v>
      </c>
      <c r="AR805" s="170">
        <f t="shared" si="473"/>
        <v>0</v>
      </c>
      <c r="AS805" s="7"/>
      <c r="AT805" s="4">
        <f t="shared" si="509"/>
        <v>1.0620777241554482</v>
      </c>
      <c r="AU805" s="4"/>
      <c r="AV805" s="5">
        <f t="shared" si="510"/>
        <v>0</v>
      </c>
      <c r="AW805" s="11">
        <f t="shared" si="472"/>
        <v>0</v>
      </c>
    </row>
    <row r="806" spans="5:49" x14ac:dyDescent="0.25">
      <c r="E806" s="3">
        <v>82.04</v>
      </c>
      <c r="F806" s="3">
        <v>78.150000000000006</v>
      </c>
      <c r="G806" s="13">
        <f t="shared" si="474"/>
        <v>-1.1089681774348881E-2</v>
      </c>
      <c r="H806" s="13">
        <f t="shared" si="475"/>
        <v>-1.238468343232646E-2</v>
      </c>
      <c r="I806" s="4">
        <f t="shared" si="476"/>
        <v>1.0497760716570697</v>
      </c>
      <c r="J806" s="5">
        <f t="shared" si="477"/>
        <v>462</v>
      </c>
      <c r="K806" s="4">
        <f t="shared" si="478"/>
        <v>1.0103997400064997</v>
      </c>
      <c r="L806" s="4">
        <f t="shared" si="479"/>
        <v>1.0131865736704446</v>
      </c>
      <c r="M806" s="4">
        <f t="shared" si="480"/>
        <v>1.0144658753709199</v>
      </c>
      <c r="N806" s="4">
        <f t="shared" si="481"/>
        <v>1.0828940432261467</v>
      </c>
      <c r="O806" s="4">
        <f t="shared" si="482"/>
        <v>1.0841512890982856</v>
      </c>
      <c r="P806" s="4">
        <f t="shared" si="483"/>
        <v>1.0857984017944764</v>
      </c>
      <c r="Q806" s="4">
        <f t="shared" si="484"/>
        <v>1.0501364138587117</v>
      </c>
      <c r="R806" s="5">
        <f t="shared" si="487"/>
        <v>0</v>
      </c>
      <c r="S806" s="3" t="str">
        <f t="shared" si="488"/>
        <v/>
      </c>
      <c r="T806" s="3" t="str">
        <f t="shared" si="489"/>
        <v/>
      </c>
      <c r="U806" s="5">
        <f t="shared" si="490"/>
        <v>0</v>
      </c>
      <c r="V806" s="3" t="str">
        <f t="shared" si="491"/>
        <v/>
      </c>
      <c r="W806" s="3" t="str">
        <f t="shared" si="492"/>
        <v/>
      </c>
      <c r="X806" s="5">
        <f t="shared" si="485"/>
        <v>0</v>
      </c>
      <c r="Y806" s="3" t="str">
        <f t="shared" si="493"/>
        <v/>
      </c>
      <c r="Z806" s="3" t="str">
        <f t="shared" si="494"/>
        <v/>
      </c>
      <c r="AA806" s="5" t="str">
        <f t="shared" si="486"/>
        <v>No action</v>
      </c>
      <c r="AB806" s="5" t="str">
        <f t="shared" si="511"/>
        <v xml:space="preserve"> </v>
      </c>
      <c r="AC806" s="5">
        <f t="shared" si="495"/>
        <v>0</v>
      </c>
      <c r="AD806" s="3" t="str">
        <f t="shared" si="496"/>
        <v/>
      </c>
      <c r="AE806" s="3" t="str">
        <f t="shared" si="497"/>
        <v/>
      </c>
      <c r="AF806" s="11">
        <f t="shared" si="498"/>
        <v>0</v>
      </c>
      <c r="AG806" s="3" t="str">
        <f t="shared" si="499"/>
        <v/>
      </c>
      <c r="AH806" s="3" t="str">
        <f t="shared" si="500"/>
        <v/>
      </c>
      <c r="AI806" s="11">
        <f t="shared" si="501"/>
        <v>0</v>
      </c>
      <c r="AJ806" s="11" t="str">
        <f t="shared" si="502"/>
        <v/>
      </c>
      <c r="AK806" s="11" t="str">
        <f t="shared" si="503"/>
        <v/>
      </c>
      <c r="AL806" s="11">
        <f t="shared" si="504"/>
        <v>0</v>
      </c>
      <c r="AM806" s="11" t="str">
        <f t="shared" si="505"/>
        <v/>
      </c>
      <c r="AN806" s="11" t="str">
        <f t="shared" si="506"/>
        <v/>
      </c>
      <c r="AO806" s="4">
        <f t="shared" si="507"/>
        <v>1.0392783109404991</v>
      </c>
      <c r="AP806" s="169"/>
      <c r="AQ806" s="170">
        <f t="shared" si="508"/>
        <v>0</v>
      </c>
      <c r="AR806" s="170">
        <f t="shared" si="473"/>
        <v>0</v>
      </c>
      <c r="AS806" s="7"/>
      <c r="AT806" s="4">
        <f t="shared" si="509"/>
        <v>1.0602738323736403</v>
      </c>
      <c r="AU806" s="4"/>
      <c r="AV806" s="5">
        <f t="shared" si="510"/>
        <v>0</v>
      </c>
      <c r="AW806" s="11">
        <f t="shared" si="472"/>
        <v>0</v>
      </c>
    </row>
    <row r="807" spans="5:49" x14ac:dyDescent="0.25">
      <c r="E807" s="3">
        <v>82.96</v>
      </c>
      <c r="F807" s="3">
        <v>79.13</v>
      </c>
      <c r="G807" s="13">
        <f t="shared" si="474"/>
        <v>0</v>
      </c>
      <c r="H807" s="13">
        <f t="shared" si="475"/>
        <v>2.5338907893068807E-3</v>
      </c>
      <c r="I807" s="4">
        <f t="shared" si="476"/>
        <v>1.048401364842664</v>
      </c>
      <c r="J807" s="5">
        <f t="shared" si="477"/>
        <v>491</v>
      </c>
      <c r="K807" s="4">
        <f t="shared" si="478"/>
        <v>1.0103997400064997</v>
      </c>
      <c r="L807" s="4">
        <f t="shared" si="479"/>
        <v>1.0131865736704446</v>
      </c>
      <c r="M807" s="4">
        <f t="shared" si="480"/>
        <v>1.0144658753709199</v>
      </c>
      <c r="N807" s="4">
        <f t="shared" si="481"/>
        <v>1.0828940432261467</v>
      </c>
      <c r="O807" s="4">
        <f t="shared" si="482"/>
        <v>1.0841512890982856</v>
      </c>
      <c r="P807" s="4">
        <f t="shared" si="483"/>
        <v>1.0857984017944764</v>
      </c>
      <c r="Q807" s="4">
        <f t="shared" si="484"/>
        <v>1.0501364138587117</v>
      </c>
      <c r="R807" s="5">
        <f t="shared" si="487"/>
        <v>0</v>
      </c>
      <c r="S807" s="3" t="str">
        <f t="shared" si="488"/>
        <v/>
      </c>
      <c r="T807" s="3" t="str">
        <f t="shared" si="489"/>
        <v/>
      </c>
      <c r="U807" s="5">
        <f t="shared" si="490"/>
        <v>1</v>
      </c>
      <c r="V807" s="3">
        <f t="shared" si="491"/>
        <v>82.96</v>
      </c>
      <c r="W807" s="3">
        <f t="shared" si="492"/>
        <v>79.13</v>
      </c>
      <c r="X807" s="5">
        <f t="shared" si="485"/>
        <v>0</v>
      </c>
      <c r="Y807" s="3" t="str">
        <f t="shared" si="493"/>
        <v/>
      </c>
      <c r="Z807" s="3" t="str">
        <f t="shared" si="494"/>
        <v/>
      </c>
      <c r="AA807" s="5" t="str">
        <f t="shared" si="486"/>
        <v>No action</v>
      </c>
      <c r="AB807" s="5" t="str">
        <f t="shared" si="511"/>
        <v xml:space="preserve"> </v>
      </c>
      <c r="AC807" s="5">
        <f t="shared" si="495"/>
        <v>0</v>
      </c>
      <c r="AD807" s="3" t="str">
        <f t="shared" si="496"/>
        <v/>
      </c>
      <c r="AE807" s="3" t="str">
        <f t="shared" si="497"/>
        <v/>
      </c>
      <c r="AF807" s="11">
        <f t="shared" si="498"/>
        <v>0</v>
      </c>
      <c r="AG807" s="3" t="str">
        <f t="shared" si="499"/>
        <v/>
      </c>
      <c r="AH807" s="3" t="str">
        <f t="shared" si="500"/>
        <v/>
      </c>
      <c r="AI807" s="11">
        <f t="shared" si="501"/>
        <v>0</v>
      </c>
      <c r="AJ807" s="11" t="str">
        <f t="shared" si="502"/>
        <v/>
      </c>
      <c r="AK807" s="11" t="str">
        <f t="shared" si="503"/>
        <v/>
      </c>
      <c r="AL807" s="11">
        <f t="shared" si="504"/>
        <v>0</v>
      </c>
      <c r="AM807" s="11" t="str">
        <f t="shared" si="505"/>
        <v/>
      </c>
      <c r="AN807" s="11" t="str">
        <f t="shared" si="506"/>
        <v/>
      </c>
      <c r="AO807" s="4">
        <f t="shared" si="507"/>
        <v>1.0379173511942374</v>
      </c>
      <c r="AP807" s="169"/>
      <c r="AQ807" s="170">
        <f t="shared" si="508"/>
        <v>0</v>
      </c>
      <c r="AR807" s="170">
        <f t="shared" si="473"/>
        <v>0</v>
      </c>
      <c r="AS807" s="7"/>
      <c r="AT807" s="4">
        <f t="shared" si="509"/>
        <v>1.0588853784910905</v>
      </c>
      <c r="AU807" s="4"/>
      <c r="AV807" s="5">
        <f t="shared" si="510"/>
        <v>0</v>
      </c>
      <c r="AW807" s="11">
        <f t="shared" si="472"/>
        <v>0</v>
      </c>
    </row>
    <row r="808" spans="5:49" x14ac:dyDescent="0.25">
      <c r="E808" s="3">
        <v>82.96</v>
      </c>
      <c r="F808" s="3">
        <v>78.930000000000007</v>
      </c>
      <c r="G808" s="13">
        <f t="shared" si="474"/>
        <v>1.0721247563352687E-2</v>
      </c>
      <c r="H808" s="13">
        <f t="shared" si="475"/>
        <v>1.179335982566343E-2</v>
      </c>
      <c r="I808" s="4">
        <f t="shared" si="476"/>
        <v>1.0510578994045354</v>
      </c>
      <c r="J808" s="5">
        <f t="shared" si="477"/>
        <v>437</v>
      </c>
      <c r="K808" s="4">
        <f t="shared" si="478"/>
        <v>1.0103997400064997</v>
      </c>
      <c r="L808" s="4">
        <f t="shared" si="479"/>
        <v>1.0131865736704446</v>
      </c>
      <c r="M808" s="4">
        <f t="shared" si="480"/>
        <v>1.0144658753709199</v>
      </c>
      <c r="N808" s="4">
        <f t="shared" si="481"/>
        <v>1.0828940432261467</v>
      </c>
      <c r="O808" s="4">
        <f t="shared" si="482"/>
        <v>1.0841512890982856</v>
      </c>
      <c r="P808" s="4">
        <f t="shared" si="483"/>
        <v>1.0857984017944764</v>
      </c>
      <c r="Q808" s="4">
        <f t="shared" si="484"/>
        <v>1.0501364138587117</v>
      </c>
      <c r="R808" s="5">
        <f t="shared" si="487"/>
        <v>0</v>
      </c>
      <c r="S808" s="3" t="str">
        <f t="shared" si="488"/>
        <v/>
      </c>
      <c r="T808" s="3" t="str">
        <f t="shared" si="489"/>
        <v/>
      </c>
      <c r="U808" s="5">
        <f t="shared" si="490"/>
        <v>0</v>
      </c>
      <c r="V808" s="3" t="str">
        <f t="shared" si="491"/>
        <v/>
      </c>
      <c r="W808" s="3" t="str">
        <f t="shared" si="492"/>
        <v/>
      </c>
      <c r="X808" s="5">
        <f t="shared" si="485"/>
        <v>0</v>
      </c>
      <c r="Y808" s="3" t="str">
        <f t="shared" si="493"/>
        <v/>
      </c>
      <c r="Z808" s="3" t="str">
        <f t="shared" si="494"/>
        <v/>
      </c>
      <c r="AA808" s="5" t="str">
        <f t="shared" si="486"/>
        <v>No action</v>
      </c>
      <c r="AB808" s="5" t="str">
        <f t="shared" si="511"/>
        <v xml:space="preserve"> </v>
      </c>
      <c r="AC808" s="5">
        <f t="shared" si="495"/>
        <v>0</v>
      </c>
      <c r="AD808" s="3" t="str">
        <f t="shared" si="496"/>
        <v/>
      </c>
      <c r="AE808" s="3" t="str">
        <f t="shared" si="497"/>
        <v/>
      </c>
      <c r="AF808" s="11">
        <f t="shared" si="498"/>
        <v>0</v>
      </c>
      <c r="AG808" s="3" t="str">
        <f t="shared" si="499"/>
        <v/>
      </c>
      <c r="AH808" s="3" t="str">
        <f t="shared" si="500"/>
        <v/>
      </c>
      <c r="AI808" s="11">
        <f t="shared" si="501"/>
        <v>0</v>
      </c>
      <c r="AJ808" s="11" t="str">
        <f t="shared" si="502"/>
        <v/>
      </c>
      <c r="AK808" s="11" t="str">
        <f t="shared" si="503"/>
        <v/>
      </c>
      <c r="AL808" s="11">
        <f t="shared" si="504"/>
        <v>0</v>
      </c>
      <c r="AM808" s="11" t="str">
        <f t="shared" si="505"/>
        <v/>
      </c>
      <c r="AN808" s="11" t="str">
        <f t="shared" si="506"/>
        <v/>
      </c>
      <c r="AO808" s="4">
        <f t="shared" si="507"/>
        <v>1.04054732041049</v>
      </c>
      <c r="AP808" s="169"/>
      <c r="AQ808" s="170">
        <f t="shared" si="508"/>
        <v>0</v>
      </c>
      <c r="AR808" s="170">
        <f t="shared" si="473"/>
        <v>0</v>
      </c>
      <c r="AS808" s="7"/>
      <c r="AT808" s="4">
        <f t="shared" si="509"/>
        <v>1.0615684783985808</v>
      </c>
      <c r="AU808" s="4"/>
      <c r="AV808" s="5">
        <f t="shared" si="510"/>
        <v>0</v>
      </c>
      <c r="AW808" s="11">
        <f t="shared" si="472"/>
        <v>0</v>
      </c>
    </row>
    <row r="809" spans="5:49" x14ac:dyDescent="0.25">
      <c r="E809" s="3">
        <v>82.08</v>
      </c>
      <c r="F809" s="3">
        <v>78.010000000000005</v>
      </c>
      <c r="G809" s="13">
        <f t="shared" si="474"/>
        <v>-1.581316141588518E-3</v>
      </c>
      <c r="H809" s="13">
        <f t="shared" si="475"/>
        <v>1.0265622994996004E-3</v>
      </c>
      <c r="I809" s="4">
        <f t="shared" si="476"/>
        <v>1.0521727983591846</v>
      </c>
      <c r="J809" s="5">
        <f t="shared" si="477"/>
        <v>415</v>
      </c>
      <c r="K809" s="4">
        <f t="shared" si="478"/>
        <v>1.0103997400064997</v>
      </c>
      <c r="L809" s="4">
        <f t="shared" si="479"/>
        <v>1.0131865736704446</v>
      </c>
      <c r="M809" s="4">
        <f t="shared" si="480"/>
        <v>1.0144658753709199</v>
      </c>
      <c r="N809" s="4">
        <f t="shared" si="481"/>
        <v>1.0828940432261467</v>
      </c>
      <c r="O809" s="4">
        <f t="shared" si="482"/>
        <v>1.0841512890982856</v>
      </c>
      <c r="P809" s="4">
        <f t="shared" si="483"/>
        <v>1.0857984017944764</v>
      </c>
      <c r="Q809" s="4">
        <f t="shared" si="484"/>
        <v>1.0501364138587117</v>
      </c>
      <c r="R809" s="5">
        <f t="shared" si="487"/>
        <v>0</v>
      </c>
      <c r="S809" s="3" t="str">
        <f t="shared" si="488"/>
        <v/>
      </c>
      <c r="T809" s="3" t="str">
        <f t="shared" si="489"/>
        <v/>
      </c>
      <c r="U809" s="5">
        <f t="shared" si="490"/>
        <v>0</v>
      </c>
      <c r="V809" s="3" t="str">
        <f t="shared" si="491"/>
        <v/>
      </c>
      <c r="W809" s="3" t="str">
        <f t="shared" si="492"/>
        <v/>
      </c>
      <c r="X809" s="5">
        <f t="shared" si="485"/>
        <v>0</v>
      </c>
      <c r="Y809" s="3" t="str">
        <f t="shared" si="493"/>
        <v/>
      </c>
      <c r="Z809" s="3" t="str">
        <f t="shared" si="494"/>
        <v/>
      </c>
      <c r="AA809" s="5" t="str">
        <f t="shared" si="486"/>
        <v>No action</v>
      </c>
      <c r="AB809" s="5" t="str">
        <f t="shared" si="511"/>
        <v xml:space="preserve"> </v>
      </c>
      <c r="AC809" s="5">
        <f t="shared" si="495"/>
        <v>0</v>
      </c>
      <c r="AD809" s="3" t="str">
        <f t="shared" si="496"/>
        <v/>
      </c>
      <c r="AE809" s="3" t="str">
        <f t="shared" si="497"/>
        <v/>
      </c>
      <c r="AF809" s="11">
        <f t="shared" si="498"/>
        <v>0</v>
      </c>
      <c r="AG809" s="3" t="str">
        <f t="shared" si="499"/>
        <v/>
      </c>
      <c r="AH809" s="3" t="str">
        <f t="shared" si="500"/>
        <v/>
      </c>
      <c r="AI809" s="11">
        <f t="shared" si="501"/>
        <v>0</v>
      </c>
      <c r="AJ809" s="11" t="str">
        <f t="shared" si="502"/>
        <v/>
      </c>
      <c r="AK809" s="11" t="str">
        <f t="shared" si="503"/>
        <v/>
      </c>
      <c r="AL809" s="11">
        <f t="shared" si="504"/>
        <v>0</v>
      </c>
      <c r="AM809" s="11" t="str">
        <f t="shared" si="505"/>
        <v/>
      </c>
      <c r="AN809" s="11" t="str">
        <f t="shared" si="506"/>
        <v/>
      </c>
      <c r="AO809" s="4">
        <f t="shared" si="507"/>
        <v>1.0416510703755928</v>
      </c>
      <c r="AP809" s="169"/>
      <c r="AQ809" s="170">
        <f t="shared" si="508"/>
        <v>0</v>
      </c>
      <c r="AR809" s="170">
        <f t="shared" si="473"/>
        <v>0</v>
      </c>
      <c r="AS809" s="7"/>
      <c r="AT809" s="4">
        <f t="shared" si="509"/>
        <v>1.0626945263427765</v>
      </c>
      <c r="AU809" s="4"/>
      <c r="AV809" s="5">
        <f t="shared" si="510"/>
        <v>0</v>
      </c>
      <c r="AW809" s="11">
        <f t="shared" si="472"/>
        <v>0</v>
      </c>
    </row>
    <row r="810" spans="5:49" x14ac:dyDescent="0.25">
      <c r="E810" s="3">
        <v>82.21</v>
      </c>
      <c r="F810" s="3">
        <v>77.930000000000007</v>
      </c>
      <c r="G810" s="13">
        <f t="shared" si="474"/>
        <v>3.5400390625E-3</v>
      </c>
      <c r="H810" s="13">
        <f t="shared" si="475"/>
        <v>4.7705002578648514E-3</v>
      </c>
      <c r="I810" s="4">
        <f t="shared" si="476"/>
        <v>1.0549210830232258</v>
      </c>
      <c r="J810" s="5">
        <f t="shared" si="477"/>
        <v>354</v>
      </c>
      <c r="K810" s="4">
        <f t="shared" si="478"/>
        <v>1.0103997400064997</v>
      </c>
      <c r="L810" s="4">
        <f t="shared" si="479"/>
        <v>1.0131865736704446</v>
      </c>
      <c r="M810" s="4">
        <f t="shared" si="480"/>
        <v>1.0144658753709199</v>
      </c>
      <c r="N810" s="4">
        <f t="shared" si="481"/>
        <v>1.0828940432261467</v>
      </c>
      <c r="O810" s="4">
        <f t="shared" si="482"/>
        <v>1.0841512890982856</v>
      </c>
      <c r="P810" s="4">
        <f t="shared" si="483"/>
        <v>1.0857984017944764</v>
      </c>
      <c r="Q810" s="4">
        <f t="shared" si="484"/>
        <v>1.0501364138587117</v>
      </c>
      <c r="R810" s="5">
        <f t="shared" si="487"/>
        <v>0</v>
      </c>
      <c r="S810" s="3" t="str">
        <f t="shared" si="488"/>
        <v/>
      </c>
      <c r="T810" s="3" t="str">
        <f t="shared" si="489"/>
        <v/>
      </c>
      <c r="U810" s="5">
        <f t="shared" si="490"/>
        <v>0</v>
      </c>
      <c r="V810" s="3" t="str">
        <f t="shared" si="491"/>
        <v/>
      </c>
      <c r="W810" s="3" t="str">
        <f t="shared" si="492"/>
        <v/>
      </c>
      <c r="X810" s="5">
        <f t="shared" si="485"/>
        <v>0</v>
      </c>
      <c r="Y810" s="3" t="str">
        <f t="shared" si="493"/>
        <v/>
      </c>
      <c r="Z810" s="3" t="str">
        <f t="shared" si="494"/>
        <v/>
      </c>
      <c r="AA810" s="5" t="str">
        <f t="shared" si="486"/>
        <v>No action</v>
      </c>
      <c r="AB810" s="5" t="str">
        <f t="shared" si="511"/>
        <v xml:space="preserve"> </v>
      </c>
      <c r="AC810" s="5">
        <f t="shared" si="495"/>
        <v>0</v>
      </c>
      <c r="AD810" s="3" t="str">
        <f t="shared" si="496"/>
        <v/>
      </c>
      <c r="AE810" s="3" t="str">
        <f t="shared" si="497"/>
        <v/>
      </c>
      <c r="AF810" s="11">
        <f t="shared" si="498"/>
        <v>0</v>
      </c>
      <c r="AG810" s="3" t="str">
        <f t="shared" si="499"/>
        <v/>
      </c>
      <c r="AH810" s="3" t="str">
        <f t="shared" si="500"/>
        <v/>
      </c>
      <c r="AI810" s="11">
        <f t="shared" si="501"/>
        <v>0</v>
      </c>
      <c r="AJ810" s="11" t="str">
        <f t="shared" si="502"/>
        <v/>
      </c>
      <c r="AK810" s="11" t="str">
        <f t="shared" si="503"/>
        <v/>
      </c>
      <c r="AL810" s="11">
        <f t="shared" si="504"/>
        <v>0</v>
      </c>
      <c r="AM810" s="11" t="str">
        <f t="shared" si="505"/>
        <v/>
      </c>
      <c r="AN810" s="11" t="str">
        <f t="shared" si="506"/>
        <v/>
      </c>
      <c r="AO810" s="4">
        <f t="shared" si="507"/>
        <v>1.0443718721929935</v>
      </c>
      <c r="AP810" s="169"/>
      <c r="AQ810" s="170">
        <f t="shared" si="508"/>
        <v>0</v>
      </c>
      <c r="AR810" s="170">
        <f t="shared" si="473"/>
        <v>0</v>
      </c>
      <c r="AS810" s="7"/>
      <c r="AT810" s="4">
        <f t="shared" si="509"/>
        <v>1.0654702938534582</v>
      </c>
      <c r="AU810" s="4"/>
      <c r="AV810" s="5">
        <f t="shared" si="510"/>
        <v>0</v>
      </c>
      <c r="AW810" s="11">
        <f t="shared" si="472"/>
        <v>0</v>
      </c>
    </row>
    <row r="811" spans="5:49" x14ac:dyDescent="0.25">
      <c r="E811" s="3">
        <v>81.92</v>
      </c>
      <c r="F811" s="3">
        <v>77.56</v>
      </c>
      <c r="G811" s="13">
        <f t="shared" si="474"/>
        <v>-2.5110079733428492E-2</v>
      </c>
      <c r="H811" s="13">
        <f t="shared" si="475"/>
        <v>-2.7094831911690931E-2</v>
      </c>
      <c r="I811" s="4">
        <f t="shared" si="476"/>
        <v>1.0562145435791646</v>
      </c>
      <c r="J811" s="5">
        <f t="shared" si="477"/>
        <v>322</v>
      </c>
      <c r="K811" s="4">
        <f t="shared" si="478"/>
        <v>1.0103997400064997</v>
      </c>
      <c r="L811" s="4">
        <f t="shared" si="479"/>
        <v>1.0131865736704446</v>
      </c>
      <c r="M811" s="4">
        <f t="shared" si="480"/>
        <v>1.0144658753709199</v>
      </c>
      <c r="N811" s="4">
        <f t="shared" si="481"/>
        <v>1.0828940432261467</v>
      </c>
      <c r="O811" s="4">
        <f t="shared" si="482"/>
        <v>1.0841512890982856</v>
      </c>
      <c r="P811" s="4">
        <f t="shared" si="483"/>
        <v>1.0857984017944764</v>
      </c>
      <c r="Q811" s="4">
        <f t="shared" si="484"/>
        <v>1.0501364138587117</v>
      </c>
      <c r="R811" s="5">
        <f t="shared" si="487"/>
        <v>0</v>
      </c>
      <c r="S811" s="3" t="str">
        <f t="shared" si="488"/>
        <v/>
      </c>
      <c r="T811" s="3" t="str">
        <f t="shared" si="489"/>
        <v/>
      </c>
      <c r="U811" s="5">
        <f t="shared" si="490"/>
        <v>0</v>
      </c>
      <c r="V811" s="3" t="str">
        <f t="shared" si="491"/>
        <v/>
      </c>
      <c r="W811" s="3" t="str">
        <f t="shared" si="492"/>
        <v/>
      </c>
      <c r="X811" s="5">
        <f t="shared" si="485"/>
        <v>0</v>
      </c>
      <c r="Y811" s="3" t="str">
        <f t="shared" si="493"/>
        <v/>
      </c>
      <c r="Z811" s="3" t="str">
        <f t="shared" si="494"/>
        <v/>
      </c>
      <c r="AA811" s="5" t="str">
        <f t="shared" si="486"/>
        <v>No action</v>
      </c>
      <c r="AB811" s="5" t="str">
        <f t="shared" si="511"/>
        <v xml:space="preserve"> </v>
      </c>
      <c r="AC811" s="5">
        <f t="shared" si="495"/>
        <v>0</v>
      </c>
      <c r="AD811" s="3" t="str">
        <f t="shared" si="496"/>
        <v/>
      </c>
      <c r="AE811" s="3" t="str">
        <f t="shared" si="497"/>
        <v/>
      </c>
      <c r="AF811" s="11">
        <f t="shared" si="498"/>
        <v>0</v>
      </c>
      <c r="AG811" s="3" t="str">
        <f t="shared" si="499"/>
        <v/>
      </c>
      <c r="AH811" s="3" t="str">
        <f t="shared" si="500"/>
        <v/>
      </c>
      <c r="AI811" s="11">
        <f t="shared" si="501"/>
        <v>0</v>
      </c>
      <c r="AJ811" s="11" t="str">
        <f t="shared" si="502"/>
        <v/>
      </c>
      <c r="AK811" s="11" t="str">
        <f t="shared" si="503"/>
        <v/>
      </c>
      <c r="AL811" s="11">
        <f t="shared" si="504"/>
        <v>0</v>
      </c>
      <c r="AM811" s="11" t="str">
        <f t="shared" si="505"/>
        <v/>
      </c>
      <c r="AN811" s="11" t="str">
        <f t="shared" si="506"/>
        <v/>
      </c>
      <c r="AO811" s="4">
        <f t="shared" si="507"/>
        <v>1.045652398143373</v>
      </c>
      <c r="AP811" s="169"/>
      <c r="AQ811" s="170">
        <f t="shared" si="508"/>
        <v>0</v>
      </c>
      <c r="AR811" s="170">
        <f t="shared" si="473"/>
        <v>0</v>
      </c>
      <c r="AS811" s="7"/>
      <c r="AT811" s="4">
        <f t="shared" si="509"/>
        <v>1.0667766890149561</v>
      </c>
      <c r="AU811" s="4"/>
      <c r="AV811" s="5">
        <f t="shared" si="510"/>
        <v>0</v>
      </c>
      <c r="AW811" s="11">
        <f t="shared" si="472"/>
        <v>0</v>
      </c>
    </row>
    <row r="812" spans="5:49" x14ac:dyDescent="0.25">
      <c r="E812" s="3">
        <v>84.03</v>
      </c>
      <c r="F812" s="3">
        <v>79.72</v>
      </c>
      <c r="G812" s="13">
        <f t="shared" si="474"/>
        <v>-1.6272535705923685E-2</v>
      </c>
      <c r="H812" s="13">
        <f t="shared" si="475"/>
        <v>-1.8951513659857366E-2</v>
      </c>
      <c r="I812" s="4">
        <f t="shared" si="476"/>
        <v>1.0540642247867538</v>
      </c>
      <c r="J812" s="5">
        <f t="shared" si="477"/>
        <v>379</v>
      </c>
      <c r="K812" s="4">
        <f t="shared" si="478"/>
        <v>1.0103997400064997</v>
      </c>
      <c r="L812" s="4">
        <f t="shared" si="479"/>
        <v>1.0131865736704446</v>
      </c>
      <c r="M812" s="4">
        <f t="shared" si="480"/>
        <v>1.0144658753709199</v>
      </c>
      <c r="N812" s="4">
        <f t="shared" si="481"/>
        <v>1.0828940432261467</v>
      </c>
      <c r="O812" s="4">
        <f t="shared" si="482"/>
        <v>1.0841512890982856</v>
      </c>
      <c r="P812" s="4">
        <f t="shared" si="483"/>
        <v>1.0857984017944764</v>
      </c>
      <c r="Q812" s="4">
        <f t="shared" si="484"/>
        <v>1.0501364138587117</v>
      </c>
      <c r="R812" s="5">
        <f t="shared" si="487"/>
        <v>0</v>
      </c>
      <c r="S812" s="3" t="str">
        <f t="shared" si="488"/>
        <v/>
      </c>
      <c r="T812" s="3" t="str">
        <f t="shared" si="489"/>
        <v/>
      </c>
      <c r="U812" s="5">
        <f t="shared" si="490"/>
        <v>0</v>
      </c>
      <c r="V812" s="3" t="str">
        <f t="shared" si="491"/>
        <v/>
      </c>
      <c r="W812" s="3" t="str">
        <f t="shared" si="492"/>
        <v/>
      </c>
      <c r="X812" s="5">
        <f t="shared" si="485"/>
        <v>0</v>
      </c>
      <c r="Y812" s="3" t="str">
        <f t="shared" si="493"/>
        <v/>
      </c>
      <c r="Z812" s="3" t="str">
        <f t="shared" si="494"/>
        <v/>
      </c>
      <c r="AA812" s="5" t="str">
        <f t="shared" si="486"/>
        <v>No action</v>
      </c>
      <c r="AB812" s="5" t="str">
        <f t="shared" si="511"/>
        <v xml:space="preserve"> </v>
      </c>
      <c r="AC812" s="5">
        <f t="shared" si="495"/>
        <v>0</v>
      </c>
      <c r="AD812" s="3" t="str">
        <f t="shared" si="496"/>
        <v/>
      </c>
      <c r="AE812" s="3" t="str">
        <f t="shared" si="497"/>
        <v/>
      </c>
      <c r="AF812" s="11">
        <f t="shared" si="498"/>
        <v>0</v>
      </c>
      <c r="AG812" s="3" t="str">
        <f t="shared" si="499"/>
        <v/>
      </c>
      <c r="AH812" s="3" t="str">
        <f t="shared" si="500"/>
        <v/>
      </c>
      <c r="AI812" s="11">
        <f t="shared" si="501"/>
        <v>0</v>
      </c>
      <c r="AJ812" s="11" t="str">
        <f t="shared" si="502"/>
        <v/>
      </c>
      <c r="AK812" s="11" t="str">
        <f t="shared" si="503"/>
        <v/>
      </c>
      <c r="AL812" s="11">
        <f t="shared" si="504"/>
        <v>0</v>
      </c>
      <c r="AM812" s="11" t="str">
        <f t="shared" si="505"/>
        <v/>
      </c>
      <c r="AN812" s="11" t="str">
        <f t="shared" si="506"/>
        <v/>
      </c>
      <c r="AO812" s="4">
        <f t="shared" si="507"/>
        <v>1.0435235825388862</v>
      </c>
      <c r="AP812" s="169"/>
      <c r="AQ812" s="170">
        <f t="shared" si="508"/>
        <v>0</v>
      </c>
      <c r="AR812" s="170">
        <f t="shared" si="473"/>
        <v>0</v>
      </c>
      <c r="AS812" s="7"/>
      <c r="AT812" s="4">
        <f t="shared" si="509"/>
        <v>1.0646048670346213</v>
      </c>
      <c r="AU812" s="4"/>
      <c r="AV812" s="5">
        <f t="shared" si="510"/>
        <v>0</v>
      </c>
      <c r="AW812" s="11">
        <f t="shared" si="472"/>
        <v>0</v>
      </c>
    </row>
    <row r="813" spans="5:49" x14ac:dyDescent="0.25">
      <c r="E813" s="3">
        <v>85.42</v>
      </c>
      <c r="F813" s="3">
        <v>81.260000000000005</v>
      </c>
      <c r="G813" s="13">
        <f t="shared" si="474"/>
        <v>9.3742676353403276E-4</v>
      </c>
      <c r="H813" s="13">
        <f t="shared" si="475"/>
        <v>2.7147087857848362E-3</v>
      </c>
      <c r="I813" s="4">
        <f t="shared" si="476"/>
        <v>1.051193699237017</v>
      </c>
      <c r="J813" s="5">
        <f t="shared" si="477"/>
        <v>432</v>
      </c>
      <c r="K813" s="4">
        <f t="shared" si="478"/>
        <v>1.0103997400064997</v>
      </c>
      <c r="L813" s="4">
        <f t="shared" si="479"/>
        <v>1.0131865736704446</v>
      </c>
      <c r="M813" s="4">
        <f t="shared" si="480"/>
        <v>1.0144658753709199</v>
      </c>
      <c r="N813" s="4">
        <f t="shared" si="481"/>
        <v>1.0828940432261467</v>
      </c>
      <c r="O813" s="4">
        <f t="shared" si="482"/>
        <v>1.0841512890982856</v>
      </c>
      <c r="P813" s="4">
        <f t="shared" si="483"/>
        <v>1.0857984017944764</v>
      </c>
      <c r="Q813" s="4">
        <f t="shared" si="484"/>
        <v>1.0501364138587117</v>
      </c>
      <c r="R813" s="5">
        <f t="shared" si="487"/>
        <v>0</v>
      </c>
      <c r="S813" s="3" t="str">
        <f t="shared" si="488"/>
        <v/>
      </c>
      <c r="T813" s="3" t="str">
        <f t="shared" si="489"/>
        <v/>
      </c>
      <c r="U813" s="5">
        <f t="shared" si="490"/>
        <v>0</v>
      </c>
      <c r="V813" s="3" t="str">
        <f t="shared" si="491"/>
        <v/>
      </c>
      <c r="W813" s="3" t="str">
        <f t="shared" si="492"/>
        <v/>
      </c>
      <c r="X813" s="5">
        <f t="shared" si="485"/>
        <v>0</v>
      </c>
      <c r="Y813" s="3" t="str">
        <f t="shared" si="493"/>
        <v/>
      </c>
      <c r="Z813" s="3" t="str">
        <f t="shared" si="494"/>
        <v/>
      </c>
      <c r="AA813" s="5" t="str">
        <f t="shared" si="486"/>
        <v>No action</v>
      </c>
      <c r="AB813" s="5" t="str">
        <f t="shared" si="511"/>
        <v xml:space="preserve"> </v>
      </c>
      <c r="AC813" s="5">
        <f t="shared" si="495"/>
        <v>0</v>
      </c>
      <c r="AD813" s="3" t="str">
        <f t="shared" si="496"/>
        <v/>
      </c>
      <c r="AE813" s="3" t="str">
        <f t="shared" si="497"/>
        <v/>
      </c>
      <c r="AF813" s="11">
        <f t="shared" si="498"/>
        <v>0</v>
      </c>
      <c r="AG813" s="3" t="str">
        <f t="shared" si="499"/>
        <v/>
      </c>
      <c r="AH813" s="3" t="str">
        <f t="shared" si="500"/>
        <v/>
      </c>
      <c r="AI813" s="11">
        <f t="shared" si="501"/>
        <v>0</v>
      </c>
      <c r="AJ813" s="11" t="str">
        <f t="shared" si="502"/>
        <v/>
      </c>
      <c r="AK813" s="11" t="str">
        <f t="shared" si="503"/>
        <v/>
      </c>
      <c r="AL813" s="11">
        <f t="shared" si="504"/>
        <v>0</v>
      </c>
      <c r="AM813" s="11" t="str">
        <f t="shared" si="505"/>
        <v/>
      </c>
      <c r="AN813" s="11" t="str">
        <f t="shared" si="506"/>
        <v/>
      </c>
      <c r="AO813" s="4">
        <f t="shared" si="507"/>
        <v>1.0406817622446469</v>
      </c>
      <c r="AP813" s="169"/>
      <c r="AQ813" s="170">
        <f t="shared" si="508"/>
        <v>0</v>
      </c>
      <c r="AR813" s="170">
        <f t="shared" si="473"/>
        <v>0</v>
      </c>
      <c r="AS813" s="7"/>
      <c r="AT813" s="4">
        <f t="shared" si="509"/>
        <v>1.0617056362293871</v>
      </c>
      <c r="AU813" s="4"/>
      <c r="AV813" s="5">
        <f t="shared" si="510"/>
        <v>0</v>
      </c>
      <c r="AW813" s="11">
        <f t="shared" si="472"/>
        <v>0</v>
      </c>
    </row>
    <row r="814" spans="5:49" x14ac:dyDescent="0.25">
      <c r="E814" s="3">
        <v>85.34</v>
      </c>
      <c r="F814" s="3">
        <v>81.040000000000006</v>
      </c>
      <c r="G814" s="13">
        <f t="shared" si="474"/>
        <v>-1.7838646564621863E-2</v>
      </c>
      <c r="H814" s="13">
        <f t="shared" si="475"/>
        <v>-1.3631937682570427E-2</v>
      </c>
      <c r="I814" s="4">
        <f t="shared" si="476"/>
        <v>1.0530602171767027</v>
      </c>
      <c r="J814" s="5">
        <f t="shared" si="477"/>
        <v>395</v>
      </c>
      <c r="K814" s="4">
        <f t="shared" si="478"/>
        <v>1.0103997400064997</v>
      </c>
      <c r="L814" s="4">
        <f t="shared" si="479"/>
        <v>1.0131865736704446</v>
      </c>
      <c r="M814" s="4">
        <f t="shared" si="480"/>
        <v>1.0144658753709199</v>
      </c>
      <c r="N814" s="4">
        <f t="shared" si="481"/>
        <v>1.0828940432261467</v>
      </c>
      <c r="O814" s="4">
        <f t="shared" si="482"/>
        <v>1.0841512890982856</v>
      </c>
      <c r="P814" s="4">
        <f t="shared" si="483"/>
        <v>1.0857984017944764</v>
      </c>
      <c r="Q814" s="4">
        <f t="shared" si="484"/>
        <v>1.0501364138587117</v>
      </c>
      <c r="R814" s="5">
        <f t="shared" si="487"/>
        <v>0</v>
      </c>
      <c r="S814" s="3" t="str">
        <f t="shared" si="488"/>
        <v/>
      </c>
      <c r="T814" s="3" t="str">
        <f t="shared" si="489"/>
        <v/>
      </c>
      <c r="U814" s="5">
        <f t="shared" si="490"/>
        <v>0</v>
      </c>
      <c r="V814" s="3" t="str">
        <f t="shared" si="491"/>
        <v/>
      </c>
      <c r="W814" s="3" t="str">
        <f t="shared" si="492"/>
        <v/>
      </c>
      <c r="X814" s="5">
        <f t="shared" si="485"/>
        <v>0</v>
      </c>
      <c r="Y814" s="3" t="str">
        <f t="shared" si="493"/>
        <v/>
      </c>
      <c r="Z814" s="3" t="str">
        <f t="shared" si="494"/>
        <v/>
      </c>
      <c r="AA814" s="5" t="str">
        <f t="shared" si="486"/>
        <v>No action</v>
      </c>
      <c r="AB814" s="5" t="str">
        <f t="shared" si="511"/>
        <v xml:space="preserve"> </v>
      </c>
      <c r="AC814" s="5">
        <f t="shared" si="495"/>
        <v>0</v>
      </c>
      <c r="AD814" s="3" t="str">
        <f t="shared" si="496"/>
        <v/>
      </c>
      <c r="AE814" s="3" t="str">
        <f t="shared" si="497"/>
        <v/>
      </c>
      <c r="AF814" s="11">
        <f t="shared" si="498"/>
        <v>0</v>
      </c>
      <c r="AG814" s="3" t="str">
        <f t="shared" si="499"/>
        <v/>
      </c>
      <c r="AH814" s="3" t="str">
        <f t="shared" si="500"/>
        <v/>
      </c>
      <c r="AI814" s="11">
        <f t="shared" si="501"/>
        <v>0</v>
      </c>
      <c r="AJ814" s="11" t="str">
        <f t="shared" si="502"/>
        <v/>
      </c>
      <c r="AK814" s="11" t="str">
        <f t="shared" si="503"/>
        <v/>
      </c>
      <c r="AL814" s="11">
        <f t="shared" si="504"/>
        <v>0</v>
      </c>
      <c r="AM814" s="11" t="str">
        <f t="shared" si="505"/>
        <v/>
      </c>
      <c r="AN814" s="11" t="str">
        <f t="shared" si="506"/>
        <v/>
      </c>
      <c r="AO814" s="4">
        <f t="shared" si="507"/>
        <v>1.0425296150049357</v>
      </c>
      <c r="AP814" s="169"/>
      <c r="AQ814" s="170">
        <f t="shared" si="508"/>
        <v>0</v>
      </c>
      <c r="AR814" s="170">
        <f t="shared" si="473"/>
        <v>0</v>
      </c>
      <c r="AS814" s="7"/>
      <c r="AT814" s="4">
        <f t="shared" si="509"/>
        <v>1.0635908193484698</v>
      </c>
      <c r="AU814" s="4"/>
      <c r="AV814" s="5">
        <f t="shared" si="510"/>
        <v>0</v>
      </c>
      <c r="AW814" s="11">
        <f t="shared" si="472"/>
        <v>0</v>
      </c>
    </row>
    <row r="815" spans="5:49" x14ac:dyDescent="0.25">
      <c r="E815" s="3">
        <v>86.89</v>
      </c>
      <c r="F815" s="3">
        <v>82.16</v>
      </c>
      <c r="G815" s="13">
        <f t="shared" si="474"/>
        <v>-5.6076905470359151E-3</v>
      </c>
      <c r="H815" s="13">
        <f t="shared" si="475"/>
        <v>-6.889882751118237E-3</v>
      </c>
      <c r="I815" s="4">
        <f t="shared" si="476"/>
        <v>1.0575705939629991</v>
      </c>
      <c r="J815" s="5">
        <f t="shared" si="477"/>
        <v>305</v>
      </c>
      <c r="K815" s="4">
        <f t="shared" si="478"/>
        <v>1.0103997400064997</v>
      </c>
      <c r="L815" s="4">
        <f t="shared" si="479"/>
        <v>1.0131865736704446</v>
      </c>
      <c r="M815" s="4">
        <f t="shared" si="480"/>
        <v>1.0144658753709199</v>
      </c>
      <c r="N815" s="4">
        <f t="shared" si="481"/>
        <v>1.0828940432261467</v>
      </c>
      <c r="O815" s="4">
        <f t="shared" si="482"/>
        <v>1.0841512890982856</v>
      </c>
      <c r="P815" s="4">
        <f t="shared" si="483"/>
        <v>1.0857984017944764</v>
      </c>
      <c r="Q815" s="4">
        <f t="shared" si="484"/>
        <v>1.0501364138587117</v>
      </c>
      <c r="R815" s="5">
        <f t="shared" si="487"/>
        <v>0</v>
      </c>
      <c r="S815" s="3" t="str">
        <f t="shared" si="488"/>
        <v/>
      </c>
      <c r="T815" s="3" t="str">
        <f t="shared" si="489"/>
        <v/>
      </c>
      <c r="U815" s="5">
        <f t="shared" si="490"/>
        <v>0</v>
      </c>
      <c r="V815" s="3" t="str">
        <f t="shared" si="491"/>
        <v/>
      </c>
      <c r="W815" s="3" t="str">
        <f t="shared" si="492"/>
        <v/>
      </c>
      <c r="X815" s="5">
        <f t="shared" si="485"/>
        <v>0</v>
      </c>
      <c r="Y815" s="3" t="str">
        <f t="shared" si="493"/>
        <v/>
      </c>
      <c r="Z815" s="3" t="str">
        <f t="shared" si="494"/>
        <v/>
      </c>
      <c r="AA815" s="5" t="str">
        <f t="shared" si="486"/>
        <v>No action</v>
      </c>
      <c r="AB815" s="5" t="str">
        <f t="shared" si="511"/>
        <v xml:space="preserve"> </v>
      </c>
      <c r="AC815" s="5">
        <f t="shared" si="495"/>
        <v>0</v>
      </c>
      <c r="AD815" s="3" t="str">
        <f t="shared" si="496"/>
        <v/>
      </c>
      <c r="AE815" s="3" t="str">
        <f t="shared" si="497"/>
        <v/>
      </c>
      <c r="AF815" s="11">
        <f t="shared" si="498"/>
        <v>0</v>
      </c>
      <c r="AG815" s="3" t="str">
        <f t="shared" si="499"/>
        <v/>
      </c>
      <c r="AH815" s="3" t="str">
        <f t="shared" si="500"/>
        <v/>
      </c>
      <c r="AI815" s="11">
        <f t="shared" si="501"/>
        <v>0</v>
      </c>
      <c r="AJ815" s="11" t="str">
        <f t="shared" si="502"/>
        <v/>
      </c>
      <c r="AK815" s="11" t="str">
        <f t="shared" si="503"/>
        <v/>
      </c>
      <c r="AL815" s="11">
        <f t="shared" si="504"/>
        <v>0</v>
      </c>
      <c r="AM815" s="11" t="str">
        <f t="shared" si="505"/>
        <v/>
      </c>
      <c r="AN815" s="11" t="str">
        <f t="shared" si="506"/>
        <v/>
      </c>
      <c r="AO815" s="4">
        <f t="shared" si="507"/>
        <v>1.046994888023369</v>
      </c>
      <c r="AP815" s="169"/>
      <c r="AQ815" s="170">
        <f t="shared" si="508"/>
        <v>0</v>
      </c>
      <c r="AR815" s="170">
        <f t="shared" si="473"/>
        <v>0</v>
      </c>
      <c r="AS815" s="7"/>
      <c r="AT815" s="4">
        <f t="shared" si="509"/>
        <v>1.0681462999026292</v>
      </c>
      <c r="AU815" s="4"/>
      <c r="AV815" s="5">
        <f t="shared" si="510"/>
        <v>0</v>
      </c>
      <c r="AW815" s="11">
        <f t="shared" si="472"/>
        <v>0</v>
      </c>
    </row>
    <row r="816" spans="5:49" x14ac:dyDescent="0.25">
      <c r="E816" s="3">
        <v>87.38</v>
      </c>
      <c r="F816" s="3">
        <v>82.73</v>
      </c>
      <c r="G816" s="13">
        <f t="shared" si="474"/>
        <v>1.6637579988365347E-2</v>
      </c>
      <c r="H816" s="13">
        <f t="shared" si="475"/>
        <v>1.7964808662483289E-2</v>
      </c>
      <c r="I816" s="4">
        <f t="shared" si="476"/>
        <v>1.0562069382328054</v>
      </c>
      <c r="J816" s="5">
        <f t="shared" si="477"/>
        <v>323</v>
      </c>
      <c r="K816" s="4">
        <f t="shared" si="478"/>
        <v>1.0103997400064997</v>
      </c>
      <c r="L816" s="4">
        <f t="shared" si="479"/>
        <v>1.0131865736704446</v>
      </c>
      <c r="M816" s="4">
        <f t="shared" si="480"/>
        <v>1.0144658753709199</v>
      </c>
      <c r="N816" s="4">
        <f t="shared" si="481"/>
        <v>1.0828940432261467</v>
      </c>
      <c r="O816" s="4">
        <f t="shared" si="482"/>
        <v>1.0841512890982856</v>
      </c>
      <c r="P816" s="4">
        <f t="shared" si="483"/>
        <v>1.0857984017944764</v>
      </c>
      <c r="Q816" s="4">
        <f t="shared" si="484"/>
        <v>1.0501364138587117</v>
      </c>
      <c r="R816" s="5">
        <f t="shared" si="487"/>
        <v>0</v>
      </c>
      <c r="S816" s="3" t="str">
        <f t="shared" si="488"/>
        <v/>
      </c>
      <c r="T816" s="3" t="str">
        <f t="shared" si="489"/>
        <v/>
      </c>
      <c r="U816" s="5">
        <f t="shared" si="490"/>
        <v>0</v>
      </c>
      <c r="V816" s="3" t="str">
        <f t="shared" si="491"/>
        <v/>
      </c>
      <c r="W816" s="3" t="str">
        <f t="shared" si="492"/>
        <v/>
      </c>
      <c r="X816" s="5">
        <f t="shared" si="485"/>
        <v>0</v>
      </c>
      <c r="Y816" s="3" t="str">
        <f t="shared" si="493"/>
        <v/>
      </c>
      <c r="Z816" s="3" t="str">
        <f t="shared" si="494"/>
        <v/>
      </c>
      <c r="AA816" s="5" t="str">
        <f t="shared" si="486"/>
        <v>No action</v>
      </c>
      <c r="AB816" s="5" t="str">
        <f t="shared" si="511"/>
        <v xml:space="preserve"> </v>
      </c>
      <c r="AC816" s="5">
        <f t="shared" si="495"/>
        <v>0</v>
      </c>
      <c r="AD816" s="3" t="str">
        <f t="shared" si="496"/>
        <v/>
      </c>
      <c r="AE816" s="3" t="str">
        <f t="shared" si="497"/>
        <v/>
      </c>
      <c r="AF816" s="11">
        <f t="shared" si="498"/>
        <v>0</v>
      </c>
      <c r="AG816" s="3" t="str">
        <f t="shared" si="499"/>
        <v/>
      </c>
      <c r="AH816" s="3" t="str">
        <f t="shared" si="500"/>
        <v/>
      </c>
      <c r="AI816" s="11">
        <f t="shared" si="501"/>
        <v>0</v>
      </c>
      <c r="AJ816" s="11" t="str">
        <f t="shared" si="502"/>
        <v/>
      </c>
      <c r="AK816" s="11" t="str">
        <f t="shared" si="503"/>
        <v/>
      </c>
      <c r="AL816" s="11">
        <f t="shared" si="504"/>
        <v>0</v>
      </c>
      <c r="AM816" s="11" t="str">
        <f t="shared" si="505"/>
        <v/>
      </c>
      <c r="AN816" s="11" t="str">
        <f t="shared" si="506"/>
        <v/>
      </c>
      <c r="AO816" s="4">
        <f t="shared" si="507"/>
        <v>1.0456448688504774</v>
      </c>
      <c r="AP816" s="169"/>
      <c r="AQ816" s="170">
        <f t="shared" si="508"/>
        <v>0</v>
      </c>
      <c r="AR816" s="170">
        <f t="shared" si="473"/>
        <v>0</v>
      </c>
      <c r="AS816" s="7"/>
      <c r="AT816" s="4">
        <f t="shared" si="509"/>
        <v>1.0667690076151335</v>
      </c>
      <c r="AU816" s="4"/>
      <c r="AV816" s="5">
        <f t="shared" si="510"/>
        <v>0</v>
      </c>
      <c r="AW816" s="11">
        <f t="shared" si="472"/>
        <v>0</v>
      </c>
    </row>
    <row r="817" spans="5:49" x14ac:dyDescent="0.25">
      <c r="E817" s="3">
        <v>85.95</v>
      </c>
      <c r="F817" s="3">
        <v>81.27</v>
      </c>
      <c r="G817" s="13">
        <f t="shared" si="474"/>
        <v>1.9818139426439618E-3</v>
      </c>
      <c r="H817" s="13">
        <f t="shared" si="475"/>
        <v>2.4670038238558956E-3</v>
      </c>
      <c r="I817" s="4">
        <f t="shared" si="476"/>
        <v>1.0575858250276855</v>
      </c>
      <c r="J817" s="5">
        <f t="shared" si="477"/>
        <v>304</v>
      </c>
      <c r="K817" s="4">
        <f t="shared" si="478"/>
        <v>1.0103997400064997</v>
      </c>
      <c r="L817" s="4">
        <f t="shared" si="479"/>
        <v>1.0131865736704446</v>
      </c>
      <c r="M817" s="4">
        <f t="shared" si="480"/>
        <v>1.0144658753709199</v>
      </c>
      <c r="N817" s="4">
        <f t="shared" si="481"/>
        <v>1.0828940432261467</v>
      </c>
      <c r="O817" s="4">
        <f t="shared" si="482"/>
        <v>1.0841512890982856</v>
      </c>
      <c r="P817" s="4">
        <f t="shared" si="483"/>
        <v>1.0857984017944764</v>
      </c>
      <c r="Q817" s="4">
        <f t="shared" si="484"/>
        <v>1.0501364138587117</v>
      </c>
      <c r="R817" s="5">
        <f t="shared" si="487"/>
        <v>0</v>
      </c>
      <c r="S817" s="3" t="str">
        <f t="shared" si="488"/>
        <v/>
      </c>
      <c r="T817" s="3" t="str">
        <f t="shared" si="489"/>
        <v/>
      </c>
      <c r="U817" s="5">
        <f t="shared" si="490"/>
        <v>0</v>
      </c>
      <c r="V817" s="3" t="str">
        <f t="shared" si="491"/>
        <v/>
      </c>
      <c r="W817" s="3" t="str">
        <f t="shared" si="492"/>
        <v/>
      </c>
      <c r="X817" s="5">
        <f t="shared" si="485"/>
        <v>0</v>
      </c>
      <c r="Y817" s="3" t="str">
        <f t="shared" si="493"/>
        <v/>
      </c>
      <c r="Z817" s="3" t="str">
        <f t="shared" si="494"/>
        <v/>
      </c>
      <c r="AA817" s="5" t="str">
        <f t="shared" si="486"/>
        <v>No action</v>
      </c>
      <c r="AB817" s="5" t="str">
        <f t="shared" si="511"/>
        <v xml:space="preserve"> </v>
      </c>
      <c r="AC817" s="5">
        <f t="shared" si="495"/>
        <v>0</v>
      </c>
      <c r="AD817" s="3" t="str">
        <f t="shared" si="496"/>
        <v/>
      </c>
      <c r="AE817" s="3" t="str">
        <f t="shared" si="497"/>
        <v/>
      </c>
      <c r="AF817" s="11">
        <f t="shared" si="498"/>
        <v>0</v>
      </c>
      <c r="AG817" s="3" t="str">
        <f t="shared" si="499"/>
        <v/>
      </c>
      <c r="AH817" s="3" t="str">
        <f t="shared" si="500"/>
        <v/>
      </c>
      <c r="AI817" s="11">
        <f t="shared" si="501"/>
        <v>0</v>
      </c>
      <c r="AJ817" s="11" t="str">
        <f t="shared" si="502"/>
        <v/>
      </c>
      <c r="AK817" s="11" t="str">
        <f t="shared" si="503"/>
        <v/>
      </c>
      <c r="AL817" s="11">
        <f t="shared" si="504"/>
        <v>0</v>
      </c>
      <c r="AM817" s="11" t="str">
        <f t="shared" si="505"/>
        <v/>
      </c>
      <c r="AN817" s="11" t="str">
        <f t="shared" si="506"/>
        <v/>
      </c>
      <c r="AO817" s="4">
        <f t="shared" si="507"/>
        <v>1.0470099667774087</v>
      </c>
      <c r="AP817" s="169"/>
      <c r="AQ817" s="170">
        <f t="shared" si="508"/>
        <v>0</v>
      </c>
      <c r="AR817" s="170">
        <f t="shared" si="473"/>
        <v>0</v>
      </c>
      <c r="AS817" s="7"/>
      <c r="AT817" s="4">
        <f t="shared" si="509"/>
        <v>1.0681616832779623</v>
      </c>
      <c r="AU817" s="4"/>
      <c r="AV817" s="5">
        <f t="shared" si="510"/>
        <v>0</v>
      </c>
      <c r="AW817" s="11">
        <f t="shared" si="472"/>
        <v>0</v>
      </c>
    </row>
    <row r="818" spans="5:49" x14ac:dyDescent="0.25">
      <c r="E818" s="3">
        <v>85.78</v>
      </c>
      <c r="F818" s="3">
        <v>81.069999999999993</v>
      </c>
      <c r="G818" s="13">
        <f t="shared" si="474"/>
        <v>1.1198868324885147E-2</v>
      </c>
      <c r="H818" s="13">
        <f t="shared" si="475"/>
        <v>5.4570259208730487E-3</v>
      </c>
      <c r="I818" s="4">
        <f t="shared" si="476"/>
        <v>1.0580979400518071</v>
      </c>
      <c r="J818" s="5">
        <f t="shared" si="477"/>
        <v>296</v>
      </c>
      <c r="K818" s="4">
        <f t="shared" si="478"/>
        <v>1.0103997400064997</v>
      </c>
      <c r="L818" s="4">
        <f t="shared" si="479"/>
        <v>1.0131865736704446</v>
      </c>
      <c r="M818" s="4">
        <f t="shared" si="480"/>
        <v>1.0144658753709199</v>
      </c>
      <c r="N818" s="4">
        <f t="shared" si="481"/>
        <v>1.0828940432261467</v>
      </c>
      <c r="O818" s="4">
        <f t="shared" si="482"/>
        <v>1.0841512890982856</v>
      </c>
      <c r="P818" s="4">
        <f t="shared" si="483"/>
        <v>1.0857984017944764</v>
      </c>
      <c r="Q818" s="4">
        <f t="shared" si="484"/>
        <v>1.0501364138587117</v>
      </c>
      <c r="R818" s="5">
        <f t="shared" si="487"/>
        <v>0</v>
      </c>
      <c r="S818" s="3" t="str">
        <f t="shared" si="488"/>
        <v/>
      </c>
      <c r="T818" s="3" t="str">
        <f t="shared" si="489"/>
        <v/>
      </c>
      <c r="U818" s="5">
        <f t="shared" si="490"/>
        <v>0</v>
      </c>
      <c r="V818" s="3" t="str">
        <f t="shared" si="491"/>
        <v/>
      </c>
      <c r="W818" s="3" t="str">
        <f t="shared" si="492"/>
        <v/>
      </c>
      <c r="X818" s="5">
        <f t="shared" si="485"/>
        <v>0</v>
      </c>
      <c r="Y818" s="3" t="str">
        <f t="shared" si="493"/>
        <v/>
      </c>
      <c r="Z818" s="3" t="str">
        <f t="shared" si="494"/>
        <v/>
      </c>
      <c r="AA818" s="5" t="str">
        <f t="shared" si="486"/>
        <v>No action</v>
      </c>
      <c r="AB818" s="5" t="str">
        <f t="shared" si="511"/>
        <v xml:space="preserve"> </v>
      </c>
      <c r="AC818" s="5">
        <f t="shared" si="495"/>
        <v>0</v>
      </c>
      <c r="AD818" s="3" t="str">
        <f t="shared" si="496"/>
        <v/>
      </c>
      <c r="AE818" s="3" t="str">
        <f t="shared" si="497"/>
        <v/>
      </c>
      <c r="AF818" s="11">
        <f t="shared" si="498"/>
        <v>0</v>
      </c>
      <c r="AG818" s="3" t="str">
        <f t="shared" si="499"/>
        <v/>
      </c>
      <c r="AH818" s="3" t="str">
        <f t="shared" si="500"/>
        <v/>
      </c>
      <c r="AI818" s="11">
        <f t="shared" si="501"/>
        <v>0</v>
      </c>
      <c r="AJ818" s="11" t="str">
        <f t="shared" si="502"/>
        <v/>
      </c>
      <c r="AK818" s="11" t="str">
        <f t="shared" si="503"/>
        <v/>
      </c>
      <c r="AL818" s="11">
        <f t="shared" si="504"/>
        <v>0</v>
      </c>
      <c r="AM818" s="11" t="str">
        <f t="shared" si="505"/>
        <v/>
      </c>
      <c r="AN818" s="11" t="str">
        <f t="shared" si="506"/>
        <v/>
      </c>
      <c r="AO818" s="4">
        <f t="shared" si="507"/>
        <v>1.0475169606512891</v>
      </c>
      <c r="AP818" s="169"/>
      <c r="AQ818" s="170">
        <f t="shared" si="508"/>
        <v>0</v>
      </c>
      <c r="AR818" s="170">
        <f t="shared" si="473"/>
        <v>0</v>
      </c>
      <c r="AS818" s="7"/>
      <c r="AT818" s="4">
        <f t="shared" si="509"/>
        <v>1.0686789194523252</v>
      </c>
      <c r="AU818" s="4"/>
      <c r="AV818" s="5">
        <f t="shared" si="510"/>
        <v>0</v>
      </c>
      <c r="AW818" s="11">
        <f t="shared" si="472"/>
        <v>0</v>
      </c>
    </row>
    <row r="819" spans="5:49" x14ac:dyDescent="0.25">
      <c r="E819" s="3">
        <v>84.83</v>
      </c>
      <c r="F819" s="3">
        <v>80.63</v>
      </c>
      <c r="G819" s="13">
        <f t="shared" si="474"/>
        <v>-1.4521375464684017E-2</v>
      </c>
      <c r="H819" s="13">
        <f t="shared" si="475"/>
        <v>-1.6107382550335614E-2</v>
      </c>
      <c r="I819" s="4">
        <f t="shared" si="476"/>
        <v>1.0520897928810617</v>
      </c>
      <c r="J819" s="5">
        <f t="shared" si="477"/>
        <v>416</v>
      </c>
      <c r="K819" s="4">
        <f t="shared" si="478"/>
        <v>1.0103997400064997</v>
      </c>
      <c r="L819" s="4">
        <f t="shared" si="479"/>
        <v>1.0131865736704446</v>
      </c>
      <c r="M819" s="4">
        <f t="shared" si="480"/>
        <v>1.0144658753709199</v>
      </c>
      <c r="N819" s="4">
        <f t="shared" si="481"/>
        <v>1.0828940432261467</v>
      </c>
      <c r="O819" s="4">
        <f t="shared" si="482"/>
        <v>1.0841512890982856</v>
      </c>
      <c r="P819" s="4">
        <f t="shared" si="483"/>
        <v>1.0857984017944764</v>
      </c>
      <c r="Q819" s="4">
        <f t="shared" si="484"/>
        <v>1.0501364138587117</v>
      </c>
      <c r="R819" s="5">
        <f t="shared" si="487"/>
        <v>0</v>
      </c>
      <c r="S819" s="3" t="str">
        <f t="shared" si="488"/>
        <v/>
      </c>
      <c r="T819" s="3" t="str">
        <f t="shared" si="489"/>
        <v/>
      </c>
      <c r="U819" s="5">
        <f t="shared" si="490"/>
        <v>0</v>
      </c>
      <c r="V819" s="3" t="str">
        <f t="shared" si="491"/>
        <v/>
      </c>
      <c r="W819" s="3" t="str">
        <f t="shared" si="492"/>
        <v/>
      </c>
      <c r="X819" s="5">
        <f t="shared" si="485"/>
        <v>0</v>
      </c>
      <c r="Y819" s="3" t="str">
        <f t="shared" si="493"/>
        <v/>
      </c>
      <c r="Z819" s="3" t="str">
        <f t="shared" si="494"/>
        <v/>
      </c>
      <c r="AA819" s="5" t="str">
        <f t="shared" si="486"/>
        <v>No action</v>
      </c>
      <c r="AB819" s="5" t="str">
        <f t="shared" si="511"/>
        <v xml:space="preserve"> </v>
      </c>
      <c r="AC819" s="5">
        <f t="shared" si="495"/>
        <v>0</v>
      </c>
      <c r="AD819" s="3" t="str">
        <f t="shared" si="496"/>
        <v/>
      </c>
      <c r="AE819" s="3" t="str">
        <f t="shared" si="497"/>
        <v/>
      </c>
      <c r="AF819" s="11">
        <f t="shared" si="498"/>
        <v>0</v>
      </c>
      <c r="AG819" s="3" t="str">
        <f t="shared" si="499"/>
        <v/>
      </c>
      <c r="AH819" s="3" t="str">
        <f t="shared" si="500"/>
        <v/>
      </c>
      <c r="AI819" s="11">
        <f t="shared" si="501"/>
        <v>0</v>
      </c>
      <c r="AJ819" s="11" t="str">
        <f t="shared" si="502"/>
        <v/>
      </c>
      <c r="AK819" s="11" t="str">
        <f t="shared" si="503"/>
        <v/>
      </c>
      <c r="AL819" s="11">
        <f t="shared" si="504"/>
        <v>0</v>
      </c>
      <c r="AM819" s="11" t="str">
        <f t="shared" si="505"/>
        <v/>
      </c>
      <c r="AN819" s="11" t="str">
        <f t="shared" si="506"/>
        <v/>
      </c>
      <c r="AO819" s="4">
        <f t="shared" si="507"/>
        <v>1.041568894952251</v>
      </c>
      <c r="AP819" s="169"/>
      <c r="AQ819" s="170">
        <f t="shared" si="508"/>
        <v>0</v>
      </c>
      <c r="AR819" s="170">
        <f t="shared" si="473"/>
        <v>0</v>
      </c>
      <c r="AS819" s="7"/>
      <c r="AT819" s="4">
        <f t="shared" si="509"/>
        <v>1.0626106908098725</v>
      </c>
      <c r="AU819" s="4"/>
      <c r="AV819" s="5">
        <f t="shared" si="510"/>
        <v>0</v>
      </c>
      <c r="AW819" s="11">
        <f t="shared" si="472"/>
        <v>0</v>
      </c>
    </row>
    <row r="820" spans="5:49" x14ac:dyDescent="0.25">
      <c r="E820" s="3">
        <v>86.08</v>
      </c>
      <c r="F820" s="3">
        <v>81.95</v>
      </c>
      <c r="G820" s="13">
        <f t="shared" si="474"/>
        <v>5.2551675814551668E-3</v>
      </c>
      <c r="H820" s="13">
        <f t="shared" si="475"/>
        <v>4.0431266846361336E-3</v>
      </c>
      <c r="I820" s="4">
        <f t="shared" si="476"/>
        <v>1.0503965832824893</v>
      </c>
      <c r="J820" s="5">
        <f t="shared" si="477"/>
        <v>448</v>
      </c>
      <c r="K820" s="4">
        <f t="shared" si="478"/>
        <v>1.0103997400064997</v>
      </c>
      <c r="L820" s="4">
        <f t="shared" si="479"/>
        <v>1.0131865736704446</v>
      </c>
      <c r="M820" s="4">
        <f t="shared" si="480"/>
        <v>1.0144658753709199</v>
      </c>
      <c r="N820" s="4">
        <f t="shared" si="481"/>
        <v>1.0828940432261467</v>
      </c>
      <c r="O820" s="4">
        <f t="shared" si="482"/>
        <v>1.0841512890982856</v>
      </c>
      <c r="P820" s="4">
        <f t="shared" si="483"/>
        <v>1.0857984017944764</v>
      </c>
      <c r="Q820" s="4">
        <f t="shared" si="484"/>
        <v>1.0501364138587117</v>
      </c>
      <c r="R820" s="5">
        <f t="shared" si="487"/>
        <v>0</v>
      </c>
      <c r="S820" s="3" t="str">
        <f t="shared" si="488"/>
        <v/>
      </c>
      <c r="T820" s="3" t="str">
        <f t="shared" si="489"/>
        <v/>
      </c>
      <c r="U820" s="5">
        <f t="shared" si="490"/>
        <v>1</v>
      </c>
      <c r="V820" s="3">
        <f t="shared" si="491"/>
        <v>86.08</v>
      </c>
      <c r="W820" s="3">
        <f t="shared" si="492"/>
        <v>81.95</v>
      </c>
      <c r="X820" s="5">
        <f t="shared" si="485"/>
        <v>0</v>
      </c>
      <c r="Y820" s="3" t="str">
        <f t="shared" si="493"/>
        <v/>
      </c>
      <c r="Z820" s="3" t="str">
        <f t="shared" si="494"/>
        <v/>
      </c>
      <c r="AA820" s="5" t="str">
        <f t="shared" si="486"/>
        <v>No action</v>
      </c>
      <c r="AB820" s="5" t="str">
        <f t="shared" si="511"/>
        <v xml:space="preserve"> </v>
      </c>
      <c r="AC820" s="5">
        <f t="shared" si="495"/>
        <v>0</v>
      </c>
      <c r="AD820" s="3" t="str">
        <f t="shared" si="496"/>
        <v/>
      </c>
      <c r="AE820" s="3" t="str">
        <f t="shared" si="497"/>
        <v/>
      </c>
      <c r="AF820" s="11">
        <f t="shared" si="498"/>
        <v>0</v>
      </c>
      <c r="AG820" s="3" t="str">
        <f t="shared" si="499"/>
        <v/>
      </c>
      <c r="AH820" s="3" t="str">
        <f t="shared" si="500"/>
        <v/>
      </c>
      <c r="AI820" s="11">
        <f t="shared" si="501"/>
        <v>0</v>
      </c>
      <c r="AJ820" s="11" t="str">
        <f t="shared" si="502"/>
        <v/>
      </c>
      <c r="AK820" s="11" t="str">
        <f t="shared" si="503"/>
        <v/>
      </c>
      <c r="AL820" s="11">
        <f t="shared" si="504"/>
        <v>0</v>
      </c>
      <c r="AM820" s="11" t="str">
        <f t="shared" si="505"/>
        <v/>
      </c>
      <c r="AN820" s="11" t="str">
        <f t="shared" si="506"/>
        <v/>
      </c>
      <c r="AO820" s="4">
        <f t="shared" si="507"/>
        <v>1.0398926174496643</v>
      </c>
      <c r="AP820" s="169"/>
      <c r="AQ820" s="170">
        <f t="shared" si="508"/>
        <v>0</v>
      </c>
      <c r="AR820" s="170">
        <f t="shared" si="473"/>
        <v>0</v>
      </c>
      <c r="AS820" s="7"/>
      <c r="AT820" s="4">
        <f t="shared" si="509"/>
        <v>1.0609005491153143</v>
      </c>
      <c r="AU820" s="4"/>
      <c r="AV820" s="5">
        <f t="shared" si="510"/>
        <v>0</v>
      </c>
      <c r="AW820" s="11">
        <f t="shared" si="472"/>
        <v>0</v>
      </c>
    </row>
    <row r="821" spans="5:49" x14ac:dyDescent="0.25">
      <c r="E821" s="3">
        <v>85.63</v>
      </c>
      <c r="F821" s="3">
        <v>81.62</v>
      </c>
      <c r="G821" s="13">
        <f t="shared" si="474"/>
        <v>2.5758107949889197E-3</v>
      </c>
      <c r="H821" s="13">
        <f t="shared" si="475"/>
        <v>3.3189920098342096E-3</v>
      </c>
      <c r="I821" s="4">
        <f t="shared" si="476"/>
        <v>1.0491301151678509</v>
      </c>
      <c r="J821" s="5">
        <f t="shared" si="477"/>
        <v>474</v>
      </c>
      <c r="K821" s="4">
        <f t="shared" si="478"/>
        <v>1.0103997400064997</v>
      </c>
      <c r="L821" s="4">
        <f t="shared" si="479"/>
        <v>1.0131865736704446</v>
      </c>
      <c r="M821" s="4">
        <f t="shared" si="480"/>
        <v>1.0144658753709199</v>
      </c>
      <c r="N821" s="4">
        <f t="shared" si="481"/>
        <v>1.0828940432261467</v>
      </c>
      <c r="O821" s="4">
        <f t="shared" si="482"/>
        <v>1.0841512890982856</v>
      </c>
      <c r="P821" s="4">
        <f t="shared" si="483"/>
        <v>1.0857984017944764</v>
      </c>
      <c r="Q821" s="4">
        <f t="shared" si="484"/>
        <v>1.0501364138587117</v>
      </c>
      <c r="R821" s="5">
        <f t="shared" si="487"/>
        <v>0</v>
      </c>
      <c r="S821" s="3" t="str">
        <f t="shared" si="488"/>
        <v/>
      </c>
      <c r="T821" s="3" t="str">
        <f t="shared" si="489"/>
        <v/>
      </c>
      <c r="U821" s="5">
        <f t="shared" si="490"/>
        <v>0</v>
      </c>
      <c r="V821" s="3" t="str">
        <f t="shared" si="491"/>
        <v/>
      </c>
      <c r="W821" s="3" t="str">
        <f t="shared" si="492"/>
        <v/>
      </c>
      <c r="X821" s="5">
        <f t="shared" si="485"/>
        <v>0</v>
      </c>
      <c r="Y821" s="3" t="str">
        <f t="shared" si="493"/>
        <v/>
      </c>
      <c r="Z821" s="3" t="str">
        <f t="shared" si="494"/>
        <v/>
      </c>
      <c r="AA821" s="5" t="str">
        <f t="shared" si="486"/>
        <v>No action</v>
      </c>
      <c r="AB821" s="5" t="str">
        <f t="shared" si="511"/>
        <v xml:space="preserve"> </v>
      </c>
      <c r="AC821" s="5">
        <f t="shared" si="495"/>
        <v>0</v>
      </c>
      <c r="AD821" s="3" t="str">
        <f t="shared" si="496"/>
        <v/>
      </c>
      <c r="AE821" s="3" t="str">
        <f t="shared" si="497"/>
        <v/>
      </c>
      <c r="AF821" s="11">
        <f t="shared" si="498"/>
        <v>0</v>
      </c>
      <c r="AG821" s="3" t="str">
        <f t="shared" si="499"/>
        <v/>
      </c>
      <c r="AH821" s="3" t="str">
        <f t="shared" si="500"/>
        <v/>
      </c>
      <c r="AI821" s="11">
        <f t="shared" si="501"/>
        <v>0</v>
      </c>
      <c r="AJ821" s="11" t="str">
        <f t="shared" si="502"/>
        <v/>
      </c>
      <c r="AK821" s="11" t="str">
        <f t="shared" si="503"/>
        <v/>
      </c>
      <c r="AL821" s="11">
        <f t="shared" si="504"/>
        <v>0</v>
      </c>
      <c r="AM821" s="11" t="str">
        <f t="shared" si="505"/>
        <v/>
      </c>
      <c r="AN821" s="11" t="str">
        <f t="shared" si="506"/>
        <v/>
      </c>
      <c r="AO821" s="4">
        <f t="shared" si="507"/>
        <v>1.0386388140161724</v>
      </c>
      <c r="AP821" s="169"/>
      <c r="AQ821" s="170">
        <f t="shared" si="508"/>
        <v>0</v>
      </c>
      <c r="AR821" s="170">
        <f t="shared" si="473"/>
        <v>0</v>
      </c>
      <c r="AS821" s="7"/>
      <c r="AT821" s="4">
        <f t="shared" si="509"/>
        <v>1.0596214163195294</v>
      </c>
      <c r="AU821" s="4"/>
      <c r="AV821" s="5">
        <f t="shared" si="510"/>
        <v>0</v>
      </c>
      <c r="AW821" s="11">
        <f t="shared" si="472"/>
        <v>0</v>
      </c>
    </row>
    <row r="822" spans="5:49" x14ac:dyDescent="0.25">
      <c r="E822" s="3">
        <v>85.41</v>
      </c>
      <c r="F822" s="3">
        <v>81.349999999999994</v>
      </c>
      <c r="G822" s="13">
        <f t="shared" si="474"/>
        <v>-1.8275862068965587E-2</v>
      </c>
      <c r="H822" s="13">
        <f t="shared" si="475"/>
        <v>-2.188289046531211E-2</v>
      </c>
      <c r="I822" s="4">
        <f t="shared" si="476"/>
        <v>1.0499078057775046</v>
      </c>
      <c r="J822" s="5">
        <f t="shared" si="477"/>
        <v>460</v>
      </c>
      <c r="K822" s="4">
        <f t="shared" si="478"/>
        <v>1.0103997400064997</v>
      </c>
      <c r="L822" s="4">
        <f t="shared" si="479"/>
        <v>1.0131865736704446</v>
      </c>
      <c r="M822" s="4">
        <f t="shared" si="480"/>
        <v>1.0144658753709199</v>
      </c>
      <c r="N822" s="4">
        <f t="shared" si="481"/>
        <v>1.0828940432261467</v>
      </c>
      <c r="O822" s="4">
        <f t="shared" si="482"/>
        <v>1.0841512890982856</v>
      </c>
      <c r="P822" s="4">
        <f t="shared" si="483"/>
        <v>1.0857984017944764</v>
      </c>
      <c r="Q822" s="4">
        <f t="shared" si="484"/>
        <v>1.0501364138587117</v>
      </c>
      <c r="R822" s="5">
        <f t="shared" si="487"/>
        <v>0</v>
      </c>
      <c r="S822" s="3" t="str">
        <f t="shared" si="488"/>
        <v/>
      </c>
      <c r="T822" s="3" t="str">
        <f t="shared" si="489"/>
        <v/>
      </c>
      <c r="U822" s="5">
        <f t="shared" si="490"/>
        <v>0</v>
      </c>
      <c r="V822" s="3" t="str">
        <f t="shared" si="491"/>
        <v/>
      </c>
      <c r="W822" s="3" t="str">
        <f t="shared" si="492"/>
        <v/>
      </c>
      <c r="X822" s="5">
        <f t="shared" si="485"/>
        <v>0</v>
      </c>
      <c r="Y822" s="3" t="str">
        <f t="shared" si="493"/>
        <v/>
      </c>
      <c r="Z822" s="3" t="str">
        <f t="shared" si="494"/>
        <v/>
      </c>
      <c r="AA822" s="5" t="str">
        <f t="shared" si="486"/>
        <v>No action</v>
      </c>
      <c r="AB822" s="5" t="str">
        <f t="shared" si="511"/>
        <v xml:space="preserve"> </v>
      </c>
      <c r="AC822" s="5">
        <f t="shared" si="495"/>
        <v>0</v>
      </c>
      <c r="AD822" s="3" t="str">
        <f t="shared" si="496"/>
        <v/>
      </c>
      <c r="AE822" s="3" t="str">
        <f t="shared" si="497"/>
        <v/>
      </c>
      <c r="AF822" s="11">
        <f t="shared" si="498"/>
        <v>0</v>
      </c>
      <c r="AG822" s="3" t="str">
        <f t="shared" si="499"/>
        <v/>
      </c>
      <c r="AH822" s="3" t="str">
        <f t="shared" si="500"/>
        <v/>
      </c>
      <c r="AI822" s="11">
        <f t="shared" si="501"/>
        <v>0</v>
      </c>
      <c r="AJ822" s="11" t="str">
        <f t="shared" si="502"/>
        <v/>
      </c>
      <c r="AK822" s="11" t="str">
        <f t="shared" si="503"/>
        <v/>
      </c>
      <c r="AL822" s="11">
        <f t="shared" si="504"/>
        <v>0</v>
      </c>
      <c r="AM822" s="11" t="str">
        <f t="shared" si="505"/>
        <v/>
      </c>
      <c r="AN822" s="11" t="str">
        <f t="shared" si="506"/>
        <v/>
      </c>
      <c r="AO822" s="4">
        <f t="shared" si="507"/>
        <v>1.0394087277197297</v>
      </c>
      <c r="AP822" s="169"/>
      <c r="AQ822" s="170">
        <f t="shared" si="508"/>
        <v>0</v>
      </c>
      <c r="AR822" s="170">
        <f t="shared" si="473"/>
        <v>0</v>
      </c>
      <c r="AS822" s="7"/>
      <c r="AT822" s="4">
        <f t="shared" si="509"/>
        <v>1.0604068838352796</v>
      </c>
      <c r="AU822" s="4"/>
      <c r="AV822" s="5">
        <f t="shared" si="510"/>
        <v>0</v>
      </c>
      <c r="AW822" s="11">
        <f t="shared" si="472"/>
        <v>0</v>
      </c>
    </row>
    <row r="823" spans="5:49" x14ac:dyDescent="0.25">
      <c r="E823" s="3">
        <v>87</v>
      </c>
      <c r="F823" s="3">
        <v>83.17</v>
      </c>
      <c r="G823" s="13">
        <f t="shared" si="474"/>
        <v>-4.8043925875086435E-3</v>
      </c>
      <c r="H823" s="13">
        <f t="shared" si="475"/>
        <v>-6.4508421932862881E-3</v>
      </c>
      <c r="I823" s="4">
        <f t="shared" si="476"/>
        <v>1.0460502585066731</v>
      </c>
      <c r="J823" s="5">
        <f t="shared" si="477"/>
        <v>540</v>
      </c>
      <c r="K823" s="4">
        <f t="shared" si="478"/>
        <v>1.0103997400064997</v>
      </c>
      <c r="L823" s="4">
        <f t="shared" si="479"/>
        <v>1.0131865736704446</v>
      </c>
      <c r="M823" s="4">
        <f t="shared" si="480"/>
        <v>1.0144658753709199</v>
      </c>
      <c r="N823" s="4">
        <f t="shared" si="481"/>
        <v>1.0828940432261467</v>
      </c>
      <c r="O823" s="4">
        <f t="shared" si="482"/>
        <v>1.0841512890982856</v>
      </c>
      <c r="P823" s="4">
        <f t="shared" si="483"/>
        <v>1.0857984017944764</v>
      </c>
      <c r="Q823" s="4">
        <f t="shared" si="484"/>
        <v>1.0501364138587117</v>
      </c>
      <c r="R823" s="5">
        <f t="shared" si="487"/>
        <v>0</v>
      </c>
      <c r="S823" s="3" t="str">
        <f t="shared" si="488"/>
        <v/>
      </c>
      <c r="T823" s="3" t="str">
        <f t="shared" si="489"/>
        <v/>
      </c>
      <c r="U823" s="5">
        <f t="shared" si="490"/>
        <v>0</v>
      </c>
      <c r="V823" s="3" t="str">
        <f t="shared" si="491"/>
        <v/>
      </c>
      <c r="W823" s="3" t="str">
        <f t="shared" si="492"/>
        <v/>
      </c>
      <c r="X823" s="5">
        <f t="shared" si="485"/>
        <v>0</v>
      </c>
      <c r="Y823" s="3" t="str">
        <f t="shared" si="493"/>
        <v/>
      </c>
      <c r="Z823" s="3" t="str">
        <f t="shared" si="494"/>
        <v/>
      </c>
      <c r="AA823" s="5" t="str">
        <f t="shared" si="486"/>
        <v>No action</v>
      </c>
      <c r="AB823" s="5" t="str">
        <f t="shared" si="511"/>
        <v xml:space="preserve"> </v>
      </c>
      <c r="AC823" s="5">
        <f t="shared" si="495"/>
        <v>0</v>
      </c>
      <c r="AD823" s="3" t="str">
        <f t="shared" si="496"/>
        <v/>
      </c>
      <c r="AE823" s="3" t="str">
        <f t="shared" si="497"/>
        <v/>
      </c>
      <c r="AF823" s="11">
        <f t="shared" si="498"/>
        <v>0</v>
      </c>
      <c r="AG823" s="3" t="str">
        <f t="shared" si="499"/>
        <v/>
      </c>
      <c r="AH823" s="3" t="str">
        <f t="shared" si="500"/>
        <v/>
      </c>
      <c r="AI823" s="11">
        <f t="shared" si="501"/>
        <v>0</v>
      </c>
      <c r="AJ823" s="11" t="str">
        <f t="shared" si="502"/>
        <v/>
      </c>
      <c r="AK823" s="11" t="str">
        <f t="shared" si="503"/>
        <v/>
      </c>
      <c r="AL823" s="11">
        <f t="shared" si="504"/>
        <v>0</v>
      </c>
      <c r="AM823" s="11" t="str">
        <f t="shared" si="505"/>
        <v/>
      </c>
      <c r="AN823" s="11" t="str">
        <f t="shared" si="506"/>
        <v/>
      </c>
      <c r="AO823" s="4">
        <f t="shared" si="507"/>
        <v>1.0355897559216063</v>
      </c>
      <c r="AP823" s="169"/>
      <c r="AQ823" s="170">
        <f t="shared" si="508"/>
        <v>0</v>
      </c>
      <c r="AR823" s="170">
        <f t="shared" si="473"/>
        <v>0</v>
      </c>
      <c r="AS823" s="7"/>
      <c r="AT823" s="4">
        <f t="shared" si="509"/>
        <v>1.0565107610917399</v>
      </c>
      <c r="AU823" s="4"/>
      <c r="AV823" s="5">
        <f t="shared" si="510"/>
        <v>0</v>
      </c>
      <c r="AW823" s="11">
        <f t="shared" si="472"/>
        <v>0</v>
      </c>
    </row>
    <row r="824" spans="5:49" x14ac:dyDescent="0.25">
      <c r="E824" s="3">
        <v>87.42</v>
      </c>
      <c r="F824" s="3">
        <v>83.71</v>
      </c>
      <c r="G824" s="13">
        <f t="shared" si="474"/>
        <v>-1.686909581646423E-2</v>
      </c>
      <c r="H824" s="13">
        <f t="shared" si="475"/>
        <v>-1.6911332941867419E-2</v>
      </c>
      <c r="I824" s="4">
        <f t="shared" si="476"/>
        <v>1.0443196750686896</v>
      </c>
      <c r="J824" s="5">
        <f t="shared" si="477"/>
        <v>570</v>
      </c>
      <c r="K824" s="4">
        <f t="shared" si="478"/>
        <v>1.0103997400064997</v>
      </c>
      <c r="L824" s="4">
        <f t="shared" si="479"/>
        <v>1.0131865736704446</v>
      </c>
      <c r="M824" s="4">
        <f t="shared" si="480"/>
        <v>1.0144658753709199</v>
      </c>
      <c r="N824" s="4">
        <f t="shared" si="481"/>
        <v>1.0828940432261467</v>
      </c>
      <c r="O824" s="4">
        <f t="shared" si="482"/>
        <v>1.0841512890982856</v>
      </c>
      <c r="P824" s="4">
        <f t="shared" si="483"/>
        <v>1.0857984017944764</v>
      </c>
      <c r="Q824" s="4">
        <f t="shared" si="484"/>
        <v>1.0501364138587117</v>
      </c>
      <c r="R824" s="5">
        <f t="shared" si="487"/>
        <v>0</v>
      </c>
      <c r="S824" s="3" t="str">
        <f t="shared" si="488"/>
        <v/>
      </c>
      <c r="T824" s="3" t="str">
        <f t="shared" si="489"/>
        <v/>
      </c>
      <c r="U824" s="5">
        <f t="shared" si="490"/>
        <v>0</v>
      </c>
      <c r="V824" s="3" t="str">
        <f t="shared" si="491"/>
        <v/>
      </c>
      <c r="W824" s="3" t="str">
        <f t="shared" si="492"/>
        <v/>
      </c>
      <c r="X824" s="5">
        <f t="shared" si="485"/>
        <v>0</v>
      </c>
      <c r="Y824" s="3" t="str">
        <f t="shared" si="493"/>
        <v/>
      </c>
      <c r="Z824" s="3" t="str">
        <f t="shared" si="494"/>
        <v/>
      </c>
      <c r="AA824" s="5" t="str">
        <f t="shared" si="486"/>
        <v>No action</v>
      </c>
      <c r="AB824" s="5" t="str">
        <f t="shared" si="511"/>
        <v xml:space="preserve"> </v>
      </c>
      <c r="AC824" s="5">
        <f t="shared" si="495"/>
        <v>0</v>
      </c>
      <c r="AD824" s="3" t="str">
        <f t="shared" si="496"/>
        <v/>
      </c>
      <c r="AE824" s="3" t="str">
        <f t="shared" si="497"/>
        <v/>
      </c>
      <c r="AF824" s="11">
        <f t="shared" si="498"/>
        <v>0</v>
      </c>
      <c r="AG824" s="3" t="str">
        <f t="shared" si="499"/>
        <v/>
      </c>
      <c r="AH824" s="3" t="str">
        <f t="shared" si="500"/>
        <v/>
      </c>
      <c r="AI824" s="11">
        <f t="shared" si="501"/>
        <v>0</v>
      </c>
      <c r="AJ824" s="11" t="str">
        <f t="shared" si="502"/>
        <v/>
      </c>
      <c r="AK824" s="11" t="str">
        <f t="shared" si="503"/>
        <v/>
      </c>
      <c r="AL824" s="11">
        <f t="shared" si="504"/>
        <v>0</v>
      </c>
      <c r="AM824" s="11" t="str">
        <f t="shared" si="505"/>
        <v/>
      </c>
      <c r="AN824" s="11" t="str">
        <f t="shared" si="506"/>
        <v/>
      </c>
      <c r="AO824" s="4">
        <f t="shared" si="507"/>
        <v>1.0338764783180028</v>
      </c>
      <c r="AP824" s="169"/>
      <c r="AQ824" s="170">
        <f t="shared" si="508"/>
        <v>0</v>
      </c>
      <c r="AR824" s="170">
        <f t="shared" si="473"/>
        <v>0</v>
      </c>
      <c r="AS824" s="7"/>
      <c r="AT824" s="4">
        <f t="shared" si="509"/>
        <v>1.0547628718193764</v>
      </c>
      <c r="AU824" s="4"/>
      <c r="AV824" s="5">
        <f t="shared" si="510"/>
        <v>0</v>
      </c>
      <c r="AW824" s="11">
        <f t="shared" si="472"/>
        <v>0</v>
      </c>
    </row>
    <row r="825" spans="5:49" x14ac:dyDescent="0.25">
      <c r="E825" s="3">
        <v>88.92</v>
      </c>
      <c r="F825" s="3">
        <v>85.15</v>
      </c>
      <c r="G825" s="13">
        <f t="shared" si="474"/>
        <v>-4.812534974818039E-3</v>
      </c>
      <c r="H825" s="13">
        <f t="shared" si="475"/>
        <v>-3.2775371649303997E-3</v>
      </c>
      <c r="I825" s="4">
        <f t="shared" si="476"/>
        <v>1.0442748091603054</v>
      </c>
      <c r="J825" s="5">
        <f t="shared" si="477"/>
        <v>571</v>
      </c>
      <c r="K825" s="4">
        <f t="shared" si="478"/>
        <v>1.0103997400064997</v>
      </c>
      <c r="L825" s="4">
        <f t="shared" si="479"/>
        <v>1.0131865736704446</v>
      </c>
      <c r="M825" s="4">
        <f t="shared" si="480"/>
        <v>1.0144658753709199</v>
      </c>
      <c r="N825" s="4">
        <f t="shared" si="481"/>
        <v>1.0828940432261467</v>
      </c>
      <c r="O825" s="4">
        <f t="shared" si="482"/>
        <v>1.0841512890982856</v>
      </c>
      <c r="P825" s="4">
        <f t="shared" si="483"/>
        <v>1.0857984017944764</v>
      </c>
      <c r="Q825" s="4">
        <f t="shared" si="484"/>
        <v>1.0501364138587117</v>
      </c>
      <c r="R825" s="5">
        <f t="shared" si="487"/>
        <v>0</v>
      </c>
      <c r="S825" s="3" t="str">
        <f t="shared" si="488"/>
        <v/>
      </c>
      <c r="T825" s="3" t="str">
        <f t="shared" si="489"/>
        <v/>
      </c>
      <c r="U825" s="5">
        <f t="shared" si="490"/>
        <v>0</v>
      </c>
      <c r="V825" s="3" t="str">
        <f t="shared" si="491"/>
        <v/>
      </c>
      <c r="W825" s="3" t="str">
        <f t="shared" si="492"/>
        <v/>
      </c>
      <c r="X825" s="5">
        <f t="shared" si="485"/>
        <v>0</v>
      </c>
      <c r="Y825" s="3" t="str">
        <f t="shared" si="493"/>
        <v/>
      </c>
      <c r="Z825" s="3" t="str">
        <f t="shared" si="494"/>
        <v/>
      </c>
      <c r="AA825" s="5" t="str">
        <f t="shared" si="486"/>
        <v>No action</v>
      </c>
      <c r="AB825" s="5" t="str">
        <f t="shared" si="511"/>
        <v xml:space="preserve"> </v>
      </c>
      <c r="AC825" s="5">
        <f t="shared" si="495"/>
        <v>0</v>
      </c>
      <c r="AD825" s="3" t="str">
        <f t="shared" si="496"/>
        <v/>
      </c>
      <c r="AE825" s="3" t="str">
        <f t="shared" si="497"/>
        <v/>
      </c>
      <c r="AF825" s="11">
        <f t="shared" si="498"/>
        <v>0</v>
      </c>
      <c r="AG825" s="3" t="str">
        <f t="shared" si="499"/>
        <v/>
      </c>
      <c r="AH825" s="3" t="str">
        <f t="shared" si="500"/>
        <v/>
      </c>
      <c r="AI825" s="11">
        <f t="shared" si="501"/>
        <v>0</v>
      </c>
      <c r="AJ825" s="11" t="str">
        <f t="shared" si="502"/>
        <v/>
      </c>
      <c r="AK825" s="11" t="str">
        <f t="shared" si="503"/>
        <v/>
      </c>
      <c r="AL825" s="11">
        <f t="shared" si="504"/>
        <v>0</v>
      </c>
      <c r="AM825" s="11" t="str">
        <f t="shared" si="505"/>
        <v/>
      </c>
      <c r="AN825" s="11" t="str">
        <f t="shared" si="506"/>
        <v/>
      </c>
      <c r="AO825" s="4">
        <f t="shared" si="507"/>
        <v>1.0338320610687022</v>
      </c>
      <c r="AP825" s="169"/>
      <c r="AQ825" s="170">
        <f t="shared" si="508"/>
        <v>0</v>
      </c>
      <c r="AR825" s="170">
        <f t="shared" si="473"/>
        <v>0</v>
      </c>
      <c r="AS825" s="7"/>
      <c r="AT825" s="4">
        <f t="shared" si="509"/>
        <v>1.0547175572519085</v>
      </c>
      <c r="AU825" s="4"/>
      <c r="AV825" s="5">
        <f t="shared" si="510"/>
        <v>0</v>
      </c>
      <c r="AW825" s="11">
        <f t="shared" si="472"/>
        <v>0</v>
      </c>
    </row>
    <row r="826" spans="5:49" x14ac:dyDescent="0.25">
      <c r="E826" s="3">
        <v>89.35</v>
      </c>
      <c r="F826" s="3">
        <v>85.43</v>
      </c>
      <c r="G826" s="13">
        <f t="shared" si="474"/>
        <v>-1.4340871483728757E-2</v>
      </c>
      <c r="H826" s="13">
        <f t="shared" si="475"/>
        <v>-1.3396466104630966E-2</v>
      </c>
      <c r="I826" s="4">
        <f t="shared" si="476"/>
        <v>1.0458855203090247</v>
      </c>
      <c r="J826" s="5">
        <f t="shared" si="477"/>
        <v>548</v>
      </c>
      <c r="K826" s="4">
        <f t="shared" si="478"/>
        <v>1.0103997400064997</v>
      </c>
      <c r="L826" s="4">
        <f t="shared" si="479"/>
        <v>1.0131865736704446</v>
      </c>
      <c r="M826" s="4">
        <f t="shared" si="480"/>
        <v>1.0144658753709199</v>
      </c>
      <c r="N826" s="4">
        <f t="shared" si="481"/>
        <v>1.0828940432261467</v>
      </c>
      <c r="O826" s="4">
        <f t="shared" si="482"/>
        <v>1.0841512890982856</v>
      </c>
      <c r="P826" s="4">
        <f t="shared" si="483"/>
        <v>1.0857984017944764</v>
      </c>
      <c r="Q826" s="4">
        <f t="shared" si="484"/>
        <v>1.0501364138587117</v>
      </c>
      <c r="R826" s="5">
        <f t="shared" si="487"/>
        <v>0</v>
      </c>
      <c r="S826" s="3" t="str">
        <f t="shared" si="488"/>
        <v/>
      </c>
      <c r="T826" s="3" t="str">
        <f t="shared" si="489"/>
        <v/>
      </c>
      <c r="U826" s="5">
        <f t="shared" si="490"/>
        <v>0</v>
      </c>
      <c r="V826" s="3" t="str">
        <f t="shared" si="491"/>
        <v/>
      </c>
      <c r="W826" s="3" t="str">
        <f t="shared" si="492"/>
        <v/>
      </c>
      <c r="X826" s="5">
        <f t="shared" si="485"/>
        <v>0</v>
      </c>
      <c r="Y826" s="3" t="str">
        <f t="shared" si="493"/>
        <v/>
      </c>
      <c r="Z826" s="3" t="str">
        <f t="shared" si="494"/>
        <v/>
      </c>
      <c r="AA826" s="5" t="str">
        <f t="shared" si="486"/>
        <v>No action</v>
      </c>
      <c r="AB826" s="5" t="str">
        <f t="shared" si="511"/>
        <v xml:space="preserve"> </v>
      </c>
      <c r="AC826" s="5">
        <f t="shared" si="495"/>
        <v>0</v>
      </c>
      <c r="AD826" s="3" t="str">
        <f t="shared" si="496"/>
        <v/>
      </c>
      <c r="AE826" s="3" t="str">
        <f t="shared" si="497"/>
        <v/>
      </c>
      <c r="AF826" s="11">
        <f t="shared" si="498"/>
        <v>0</v>
      </c>
      <c r="AG826" s="3" t="str">
        <f t="shared" si="499"/>
        <v/>
      </c>
      <c r="AH826" s="3" t="str">
        <f t="shared" si="500"/>
        <v/>
      </c>
      <c r="AI826" s="11">
        <f t="shared" si="501"/>
        <v>0</v>
      </c>
      <c r="AJ826" s="11" t="str">
        <f t="shared" si="502"/>
        <v/>
      </c>
      <c r="AK826" s="11" t="str">
        <f t="shared" si="503"/>
        <v/>
      </c>
      <c r="AL826" s="11">
        <f t="shared" si="504"/>
        <v>0</v>
      </c>
      <c r="AM826" s="11" t="str">
        <f t="shared" si="505"/>
        <v/>
      </c>
      <c r="AN826" s="11" t="str">
        <f t="shared" si="506"/>
        <v/>
      </c>
      <c r="AO826" s="4">
        <f t="shared" si="507"/>
        <v>1.0354266651059345</v>
      </c>
      <c r="AP826" s="169"/>
      <c r="AQ826" s="170">
        <f t="shared" si="508"/>
        <v>0</v>
      </c>
      <c r="AR826" s="170">
        <f t="shared" si="473"/>
        <v>0</v>
      </c>
      <c r="AS826" s="7"/>
      <c r="AT826" s="4">
        <f t="shared" si="509"/>
        <v>1.0563443755121149</v>
      </c>
      <c r="AU826" s="4"/>
      <c r="AV826" s="5">
        <f t="shared" si="510"/>
        <v>0</v>
      </c>
      <c r="AW826" s="11">
        <f t="shared" ref="AW826:AW867" si="512">IF(AND(I827 &lt; AU826, I826 &gt;=AU826), 1, IF(AND(I827 &gt;= AU826, I826 &lt; AU826), 1, 0))</f>
        <v>0</v>
      </c>
    </row>
    <row r="827" spans="5:49" x14ac:dyDescent="0.25">
      <c r="E827" s="3">
        <v>90.65</v>
      </c>
      <c r="F827" s="3">
        <v>86.59</v>
      </c>
      <c r="G827" s="13">
        <f t="shared" si="474"/>
        <v>-5.7036305802347087E-3</v>
      </c>
      <c r="H827" s="13">
        <f t="shared" si="475"/>
        <v>-3.6819698538717027E-3</v>
      </c>
      <c r="I827" s="4">
        <f t="shared" si="476"/>
        <v>1.0468876313662085</v>
      </c>
      <c r="J827" s="5">
        <f t="shared" si="477"/>
        <v>518</v>
      </c>
      <c r="K827" s="4">
        <f t="shared" si="478"/>
        <v>1.0103997400064997</v>
      </c>
      <c r="L827" s="4">
        <f t="shared" si="479"/>
        <v>1.0131865736704446</v>
      </c>
      <c r="M827" s="4">
        <f t="shared" si="480"/>
        <v>1.0144658753709199</v>
      </c>
      <c r="N827" s="4">
        <f t="shared" si="481"/>
        <v>1.0828940432261467</v>
      </c>
      <c r="O827" s="4">
        <f t="shared" si="482"/>
        <v>1.0841512890982856</v>
      </c>
      <c r="P827" s="4">
        <f t="shared" si="483"/>
        <v>1.0857984017944764</v>
      </c>
      <c r="Q827" s="4">
        <f t="shared" si="484"/>
        <v>1.0501364138587117</v>
      </c>
      <c r="R827" s="5">
        <f t="shared" si="487"/>
        <v>0</v>
      </c>
      <c r="S827" s="3" t="str">
        <f t="shared" si="488"/>
        <v/>
      </c>
      <c r="T827" s="3" t="str">
        <f t="shared" si="489"/>
        <v/>
      </c>
      <c r="U827" s="5">
        <f t="shared" si="490"/>
        <v>0</v>
      </c>
      <c r="V827" s="3" t="str">
        <f t="shared" si="491"/>
        <v/>
      </c>
      <c r="W827" s="3" t="str">
        <f t="shared" si="492"/>
        <v/>
      </c>
      <c r="X827" s="5">
        <f t="shared" si="485"/>
        <v>0</v>
      </c>
      <c r="Y827" s="3" t="str">
        <f t="shared" si="493"/>
        <v/>
      </c>
      <c r="Z827" s="3" t="str">
        <f t="shared" si="494"/>
        <v/>
      </c>
      <c r="AA827" s="5" t="str">
        <f t="shared" si="486"/>
        <v>No action</v>
      </c>
      <c r="AB827" s="5" t="str">
        <f t="shared" si="511"/>
        <v xml:space="preserve"> </v>
      </c>
      <c r="AC827" s="5">
        <f t="shared" si="495"/>
        <v>0</v>
      </c>
      <c r="AD827" s="3" t="str">
        <f t="shared" si="496"/>
        <v/>
      </c>
      <c r="AE827" s="3" t="str">
        <f t="shared" si="497"/>
        <v/>
      </c>
      <c r="AF827" s="11">
        <f t="shared" si="498"/>
        <v>0</v>
      </c>
      <c r="AG827" s="3" t="str">
        <f t="shared" si="499"/>
        <v/>
      </c>
      <c r="AH827" s="3" t="str">
        <f t="shared" si="500"/>
        <v/>
      </c>
      <c r="AI827" s="11">
        <f t="shared" si="501"/>
        <v>0</v>
      </c>
      <c r="AJ827" s="11" t="str">
        <f t="shared" si="502"/>
        <v/>
      </c>
      <c r="AK827" s="11" t="str">
        <f t="shared" si="503"/>
        <v/>
      </c>
      <c r="AL827" s="11">
        <f t="shared" si="504"/>
        <v>0</v>
      </c>
      <c r="AM827" s="11" t="str">
        <f t="shared" si="505"/>
        <v/>
      </c>
      <c r="AN827" s="11" t="str">
        <f t="shared" si="506"/>
        <v/>
      </c>
      <c r="AO827" s="4">
        <f t="shared" si="507"/>
        <v>1.0364187550525465</v>
      </c>
      <c r="AP827" s="169"/>
      <c r="AQ827" s="170">
        <f t="shared" si="508"/>
        <v>0</v>
      </c>
      <c r="AR827" s="170">
        <f t="shared" si="473"/>
        <v>0</v>
      </c>
      <c r="AS827" s="7"/>
      <c r="AT827" s="4">
        <f t="shared" si="509"/>
        <v>1.0573565076798705</v>
      </c>
      <c r="AU827" s="4"/>
      <c r="AV827" s="5">
        <f t="shared" si="510"/>
        <v>0</v>
      </c>
      <c r="AW827" s="11">
        <f t="shared" si="512"/>
        <v>0</v>
      </c>
    </row>
    <row r="828" spans="5:49" x14ac:dyDescent="0.25">
      <c r="E828" s="3">
        <v>91.17</v>
      </c>
      <c r="F828" s="3">
        <v>86.91</v>
      </c>
      <c r="G828" s="13">
        <f t="shared" si="474"/>
        <v>8.7408718743084979E-3</v>
      </c>
      <c r="H828" s="13">
        <f t="shared" si="475"/>
        <v>5.5536272127731934E-3</v>
      </c>
      <c r="I828" s="4">
        <f t="shared" si="476"/>
        <v>1.0490162236796687</v>
      </c>
      <c r="J828" s="5">
        <f t="shared" si="477"/>
        <v>479</v>
      </c>
      <c r="K828" s="4">
        <f t="shared" si="478"/>
        <v>1.0103997400064997</v>
      </c>
      <c r="L828" s="4">
        <f t="shared" si="479"/>
        <v>1.0131865736704446</v>
      </c>
      <c r="M828" s="4">
        <f t="shared" si="480"/>
        <v>1.0144658753709199</v>
      </c>
      <c r="N828" s="4">
        <f t="shared" si="481"/>
        <v>1.0828940432261467</v>
      </c>
      <c r="O828" s="4">
        <f t="shared" si="482"/>
        <v>1.0841512890982856</v>
      </c>
      <c r="P828" s="4">
        <f t="shared" si="483"/>
        <v>1.0857984017944764</v>
      </c>
      <c r="Q828" s="4">
        <f t="shared" si="484"/>
        <v>1.0501364138587117</v>
      </c>
      <c r="R828" s="5">
        <f t="shared" si="487"/>
        <v>0</v>
      </c>
      <c r="S828" s="3" t="str">
        <f t="shared" si="488"/>
        <v/>
      </c>
      <c r="T828" s="3" t="str">
        <f t="shared" si="489"/>
        <v/>
      </c>
      <c r="U828" s="5">
        <f t="shared" si="490"/>
        <v>0</v>
      </c>
      <c r="V828" s="3" t="str">
        <f t="shared" si="491"/>
        <v/>
      </c>
      <c r="W828" s="3" t="str">
        <f t="shared" si="492"/>
        <v/>
      </c>
      <c r="X828" s="5">
        <f t="shared" si="485"/>
        <v>0</v>
      </c>
      <c r="Y828" s="3" t="str">
        <f t="shared" si="493"/>
        <v/>
      </c>
      <c r="Z828" s="3" t="str">
        <f t="shared" si="494"/>
        <v/>
      </c>
      <c r="AA828" s="5" t="str">
        <f t="shared" si="486"/>
        <v>No action</v>
      </c>
      <c r="AB828" s="5" t="str">
        <f t="shared" si="511"/>
        <v xml:space="preserve"> </v>
      </c>
      <c r="AC828" s="5">
        <f t="shared" si="495"/>
        <v>0</v>
      </c>
      <c r="AD828" s="3" t="str">
        <f t="shared" si="496"/>
        <v/>
      </c>
      <c r="AE828" s="3" t="str">
        <f t="shared" si="497"/>
        <v/>
      </c>
      <c r="AF828" s="11">
        <f t="shared" si="498"/>
        <v>0</v>
      </c>
      <c r="AG828" s="3" t="str">
        <f t="shared" si="499"/>
        <v/>
      </c>
      <c r="AH828" s="3" t="str">
        <f t="shared" si="500"/>
        <v/>
      </c>
      <c r="AI828" s="11">
        <f t="shared" si="501"/>
        <v>0</v>
      </c>
      <c r="AJ828" s="11" t="str">
        <f t="shared" si="502"/>
        <v/>
      </c>
      <c r="AK828" s="11" t="str">
        <f t="shared" si="503"/>
        <v/>
      </c>
      <c r="AL828" s="11">
        <f t="shared" si="504"/>
        <v>0</v>
      </c>
      <c r="AM828" s="11" t="str">
        <f t="shared" si="505"/>
        <v/>
      </c>
      <c r="AN828" s="11" t="str">
        <f t="shared" si="506"/>
        <v/>
      </c>
      <c r="AO828" s="4">
        <f t="shared" si="507"/>
        <v>1.038526061442872</v>
      </c>
      <c r="AP828" s="169"/>
      <c r="AQ828" s="170">
        <f t="shared" si="508"/>
        <v>0</v>
      </c>
      <c r="AR828" s="170">
        <f t="shared" si="473"/>
        <v>0</v>
      </c>
      <c r="AS828" s="7"/>
      <c r="AT828" s="4">
        <f t="shared" si="509"/>
        <v>1.0595063859164655</v>
      </c>
      <c r="AU828" s="4"/>
      <c r="AV828" s="5">
        <f t="shared" si="510"/>
        <v>0</v>
      </c>
      <c r="AW828" s="11">
        <f t="shared" si="512"/>
        <v>0</v>
      </c>
    </row>
    <row r="829" spans="5:49" x14ac:dyDescent="0.25">
      <c r="E829" s="3">
        <v>90.38</v>
      </c>
      <c r="F829" s="3">
        <v>86.43</v>
      </c>
      <c r="G829" s="13">
        <f t="shared" si="474"/>
        <v>1.0735853276671925E-2</v>
      </c>
      <c r="H829" s="13">
        <f t="shared" si="475"/>
        <v>1.4079549454417473E-2</v>
      </c>
      <c r="I829" s="4">
        <f t="shared" si="476"/>
        <v>1.0457017239384472</v>
      </c>
      <c r="J829" s="5">
        <f t="shared" si="477"/>
        <v>552</v>
      </c>
      <c r="K829" s="4">
        <f t="shared" si="478"/>
        <v>1.0103997400064997</v>
      </c>
      <c r="L829" s="4">
        <f t="shared" si="479"/>
        <v>1.0131865736704446</v>
      </c>
      <c r="M829" s="4">
        <f t="shared" si="480"/>
        <v>1.0144658753709199</v>
      </c>
      <c r="N829" s="4">
        <f t="shared" si="481"/>
        <v>1.0828940432261467</v>
      </c>
      <c r="O829" s="4">
        <f t="shared" si="482"/>
        <v>1.0841512890982856</v>
      </c>
      <c r="P829" s="4">
        <f t="shared" si="483"/>
        <v>1.0857984017944764</v>
      </c>
      <c r="Q829" s="4">
        <f t="shared" si="484"/>
        <v>1.0501364138587117</v>
      </c>
      <c r="R829" s="5">
        <f t="shared" si="487"/>
        <v>0</v>
      </c>
      <c r="S829" s="3" t="str">
        <f t="shared" si="488"/>
        <v/>
      </c>
      <c r="T829" s="3" t="str">
        <f t="shared" si="489"/>
        <v/>
      </c>
      <c r="U829" s="5">
        <f t="shared" si="490"/>
        <v>0</v>
      </c>
      <c r="V829" s="3" t="str">
        <f t="shared" si="491"/>
        <v/>
      </c>
      <c r="W829" s="3" t="str">
        <f t="shared" si="492"/>
        <v/>
      </c>
      <c r="X829" s="5">
        <f t="shared" si="485"/>
        <v>0</v>
      </c>
      <c r="Y829" s="3" t="str">
        <f t="shared" si="493"/>
        <v/>
      </c>
      <c r="Z829" s="3" t="str">
        <f t="shared" si="494"/>
        <v/>
      </c>
      <c r="AA829" s="5" t="str">
        <f t="shared" si="486"/>
        <v>No action</v>
      </c>
      <c r="AB829" s="5" t="str">
        <f t="shared" si="511"/>
        <v xml:space="preserve"> </v>
      </c>
      <c r="AC829" s="5">
        <f t="shared" si="495"/>
        <v>0</v>
      </c>
      <c r="AD829" s="3" t="str">
        <f t="shared" si="496"/>
        <v/>
      </c>
      <c r="AE829" s="3" t="str">
        <f t="shared" si="497"/>
        <v/>
      </c>
      <c r="AF829" s="11">
        <f t="shared" si="498"/>
        <v>0</v>
      </c>
      <c r="AG829" s="3" t="str">
        <f t="shared" si="499"/>
        <v/>
      </c>
      <c r="AH829" s="3" t="str">
        <f t="shared" si="500"/>
        <v/>
      </c>
      <c r="AI829" s="11">
        <f t="shared" si="501"/>
        <v>0</v>
      </c>
      <c r="AJ829" s="11" t="str">
        <f t="shared" si="502"/>
        <v/>
      </c>
      <c r="AK829" s="11" t="str">
        <f t="shared" si="503"/>
        <v/>
      </c>
      <c r="AL829" s="11">
        <f t="shared" si="504"/>
        <v>0</v>
      </c>
      <c r="AM829" s="11" t="str">
        <f t="shared" si="505"/>
        <v/>
      </c>
      <c r="AN829" s="11" t="str">
        <f t="shared" si="506"/>
        <v/>
      </c>
      <c r="AO829" s="4">
        <f t="shared" si="507"/>
        <v>1.0352447066990627</v>
      </c>
      <c r="AP829" s="169"/>
      <c r="AQ829" s="170">
        <f t="shared" si="508"/>
        <v>0</v>
      </c>
      <c r="AR829" s="170">
        <f t="shared" si="473"/>
        <v>0</v>
      </c>
      <c r="AS829" s="7"/>
      <c r="AT829" s="4">
        <f t="shared" si="509"/>
        <v>1.0561587411778317</v>
      </c>
      <c r="AU829" s="4"/>
      <c r="AV829" s="5">
        <f t="shared" si="510"/>
        <v>0</v>
      </c>
      <c r="AW829" s="11">
        <f t="shared" si="512"/>
        <v>0</v>
      </c>
    </row>
    <row r="830" spans="5:49" x14ac:dyDescent="0.25">
      <c r="E830" s="3">
        <v>89.42</v>
      </c>
      <c r="F830" s="3">
        <v>85.23</v>
      </c>
      <c r="G830" s="13">
        <f t="shared" si="474"/>
        <v>-1.1715296198054892E-2</v>
      </c>
      <c r="H830" s="13">
        <f t="shared" si="475"/>
        <v>-1.1367590766732327E-2</v>
      </c>
      <c r="I830" s="4">
        <f t="shared" si="476"/>
        <v>1.0491610935116742</v>
      </c>
      <c r="J830" s="5">
        <f t="shared" si="477"/>
        <v>473</v>
      </c>
      <c r="K830" s="4">
        <f t="shared" si="478"/>
        <v>1.0103997400064997</v>
      </c>
      <c r="L830" s="4">
        <f t="shared" si="479"/>
        <v>1.0131865736704446</v>
      </c>
      <c r="M830" s="4">
        <f t="shared" si="480"/>
        <v>1.0144658753709199</v>
      </c>
      <c r="N830" s="4">
        <f t="shared" si="481"/>
        <v>1.0828940432261467</v>
      </c>
      <c r="O830" s="4">
        <f t="shared" si="482"/>
        <v>1.0841512890982856</v>
      </c>
      <c r="P830" s="4">
        <f t="shared" si="483"/>
        <v>1.0857984017944764</v>
      </c>
      <c r="Q830" s="4">
        <f t="shared" si="484"/>
        <v>1.0501364138587117</v>
      </c>
      <c r="R830" s="5">
        <f t="shared" si="487"/>
        <v>0</v>
      </c>
      <c r="S830" s="3" t="str">
        <f t="shared" si="488"/>
        <v/>
      </c>
      <c r="T830" s="3" t="str">
        <f t="shared" si="489"/>
        <v/>
      </c>
      <c r="U830" s="5">
        <f t="shared" si="490"/>
        <v>0</v>
      </c>
      <c r="V830" s="3" t="str">
        <f t="shared" si="491"/>
        <v/>
      </c>
      <c r="W830" s="3" t="str">
        <f t="shared" si="492"/>
        <v/>
      </c>
      <c r="X830" s="5">
        <f t="shared" si="485"/>
        <v>0</v>
      </c>
      <c r="Y830" s="3" t="str">
        <f t="shared" si="493"/>
        <v/>
      </c>
      <c r="Z830" s="3" t="str">
        <f t="shared" si="494"/>
        <v/>
      </c>
      <c r="AA830" s="5" t="str">
        <f t="shared" si="486"/>
        <v>No action</v>
      </c>
      <c r="AB830" s="5" t="str">
        <f t="shared" si="511"/>
        <v xml:space="preserve"> </v>
      </c>
      <c r="AC830" s="5">
        <f t="shared" si="495"/>
        <v>0</v>
      </c>
      <c r="AD830" s="3" t="str">
        <f t="shared" si="496"/>
        <v/>
      </c>
      <c r="AE830" s="3" t="str">
        <f t="shared" si="497"/>
        <v/>
      </c>
      <c r="AF830" s="11">
        <f t="shared" si="498"/>
        <v>0</v>
      </c>
      <c r="AG830" s="3" t="str">
        <f t="shared" si="499"/>
        <v/>
      </c>
      <c r="AH830" s="3" t="str">
        <f t="shared" si="500"/>
        <v/>
      </c>
      <c r="AI830" s="11">
        <f t="shared" si="501"/>
        <v>0</v>
      </c>
      <c r="AJ830" s="11" t="str">
        <f t="shared" si="502"/>
        <v/>
      </c>
      <c r="AK830" s="11" t="str">
        <f t="shared" si="503"/>
        <v/>
      </c>
      <c r="AL830" s="11">
        <f t="shared" si="504"/>
        <v>0</v>
      </c>
      <c r="AM830" s="11" t="str">
        <f t="shared" si="505"/>
        <v/>
      </c>
      <c r="AN830" s="11" t="str">
        <f t="shared" si="506"/>
        <v/>
      </c>
      <c r="AO830" s="4">
        <f t="shared" si="507"/>
        <v>1.0386694825765574</v>
      </c>
      <c r="AP830" s="169"/>
      <c r="AQ830" s="170">
        <f t="shared" si="508"/>
        <v>0</v>
      </c>
      <c r="AR830" s="170">
        <f t="shared" si="473"/>
        <v>0</v>
      </c>
      <c r="AS830" s="7"/>
      <c r="AT830" s="4">
        <f t="shared" si="509"/>
        <v>1.0596527044467909</v>
      </c>
      <c r="AU830" s="4"/>
      <c r="AV830" s="5">
        <f t="shared" si="510"/>
        <v>0</v>
      </c>
      <c r="AW830" s="11">
        <f t="shared" si="512"/>
        <v>0</v>
      </c>
    </row>
    <row r="831" spans="5:49" x14ac:dyDescent="0.25">
      <c r="E831" s="3">
        <v>90.48</v>
      </c>
      <c r="F831" s="3">
        <v>86.21</v>
      </c>
      <c r="G831" s="13">
        <f t="shared" si="474"/>
        <v>8.2460441274794238E-3</v>
      </c>
      <c r="H831" s="13">
        <f t="shared" si="475"/>
        <v>1.3996706657257052E-2</v>
      </c>
      <c r="I831" s="4">
        <f t="shared" si="476"/>
        <v>1.0495302169121914</v>
      </c>
      <c r="J831" s="5">
        <f t="shared" si="477"/>
        <v>466</v>
      </c>
      <c r="K831" s="4">
        <f t="shared" si="478"/>
        <v>1.0103997400064997</v>
      </c>
      <c r="L831" s="4">
        <f t="shared" si="479"/>
        <v>1.0131865736704446</v>
      </c>
      <c r="M831" s="4">
        <f t="shared" si="480"/>
        <v>1.0144658753709199</v>
      </c>
      <c r="N831" s="4">
        <f t="shared" si="481"/>
        <v>1.0828940432261467</v>
      </c>
      <c r="O831" s="4">
        <f t="shared" si="482"/>
        <v>1.0841512890982856</v>
      </c>
      <c r="P831" s="4">
        <f t="shared" si="483"/>
        <v>1.0857984017944764</v>
      </c>
      <c r="Q831" s="4">
        <f t="shared" si="484"/>
        <v>1.0501364138587117</v>
      </c>
      <c r="R831" s="5">
        <f t="shared" si="487"/>
        <v>0</v>
      </c>
      <c r="S831" s="3" t="str">
        <f t="shared" si="488"/>
        <v/>
      </c>
      <c r="T831" s="3" t="str">
        <f t="shared" si="489"/>
        <v/>
      </c>
      <c r="U831" s="5">
        <f t="shared" si="490"/>
        <v>1</v>
      </c>
      <c r="V831" s="3">
        <f t="shared" si="491"/>
        <v>90.48</v>
      </c>
      <c r="W831" s="3">
        <f t="shared" si="492"/>
        <v>86.21</v>
      </c>
      <c r="X831" s="5">
        <f t="shared" si="485"/>
        <v>0</v>
      </c>
      <c r="Y831" s="3" t="str">
        <f t="shared" si="493"/>
        <v/>
      </c>
      <c r="Z831" s="3" t="str">
        <f t="shared" si="494"/>
        <v/>
      </c>
      <c r="AA831" s="5" t="str">
        <f t="shared" si="486"/>
        <v>No action</v>
      </c>
      <c r="AB831" s="5" t="str">
        <f t="shared" si="511"/>
        <v xml:space="preserve"> </v>
      </c>
      <c r="AC831" s="5">
        <f t="shared" si="495"/>
        <v>0</v>
      </c>
      <c r="AD831" s="3" t="str">
        <f t="shared" si="496"/>
        <v/>
      </c>
      <c r="AE831" s="3" t="str">
        <f t="shared" si="497"/>
        <v/>
      </c>
      <c r="AF831" s="11">
        <f t="shared" si="498"/>
        <v>0</v>
      </c>
      <c r="AG831" s="3" t="str">
        <f t="shared" si="499"/>
        <v/>
      </c>
      <c r="AH831" s="3" t="str">
        <f t="shared" si="500"/>
        <v/>
      </c>
      <c r="AI831" s="11">
        <f t="shared" si="501"/>
        <v>0</v>
      </c>
      <c r="AJ831" s="11" t="str">
        <f t="shared" si="502"/>
        <v/>
      </c>
      <c r="AK831" s="11" t="str">
        <f t="shared" si="503"/>
        <v/>
      </c>
      <c r="AL831" s="11">
        <f t="shared" si="504"/>
        <v>0</v>
      </c>
      <c r="AM831" s="11" t="str">
        <f t="shared" si="505"/>
        <v/>
      </c>
      <c r="AN831" s="11" t="str">
        <f t="shared" si="506"/>
        <v/>
      </c>
      <c r="AO831" s="4">
        <f t="shared" si="507"/>
        <v>1.0390349147430695</v>
      </c>
      <c r="AP831" s="169"/>
      <c r="AQ831" s="170">
        <f t="shared" si="508"/>
        <v>0</v>
      </c>
      <c r="AR831" s="170">
        <f t="shared" si="473"/>
        <v>0</v>
      </c>
      <c r="AS831" s="7"/>
      <c r="AT831" s="4">
        <f t="shared" si="509"/>
        <v>1.0600255190813133</v>
      </c>
      <c r="AU831" s="4"/>
      <c r="AV831" s="5">
        <f t="shared" si="510"/>
        <v>0</v>
      </c>
      <c r="AW831" s="11">
        <f t="shared" si="512"/>
        <v>0</v>
      </c>
    </row>
    <row r="832" spans="5:49" x14ac:dyDescent="0.25">
      <c r="E832" s="3">
        <v>89.74</v>
      </c>
      <c r="F832" s="3">
        <v>85.02</v>
      </c>
      <c r="G832" s="13">
        <f t="shared" si="474"/>
        <v>-7.8496406854616785E-3</v>
      </c>
      <c r="H832" s="13">
        <f t="shared" si="475"/>
        <v>-7.4713985524165194E-3</v>
      </c>
      <c r="I832" s="4">
        <f t="shared" si="476"/>
        <v>1.0555163490943307</v>
      </c>
      <c r="J832" s="5">
        <f t="shared" si="477"/>
        <v>340</v>
      </c>
      <c r="K832" s="4">
        <f t="shared" si="478"/>
        <v>1.0103997400064997</v>
      </c>
      <c r="L832" s="4">
        <f t="shared" si="479"/>
        <v>1.0131865736704446</v>
      </c>
      <c r="M832" s="4">
        <f t="shared" si="480"/>
        <v>1.0144658753709199</v>
      </c>
      <c r="N832" s="4">
        <f t="shared" si="481"/>
        <v>1.0828940432261467</v>
      </c>
      <c r="O832" s="4">
        <f t="shared" si="482"/>
        <v>1.0841512890982856</v>
      </c>
      <c r="P832" s="4">
        <f t="shared" si="483"/>
        <v>1.0857984017944764</v>
      </c>
      <c r="Q832" s="4">
        <f t="shared" si="484"/>
        <v>1.0501364138587117</v>
      </c>
      <c r="R832" s="5">
        <f t="shared" si="487"/>
        <v>0</v>
      </c>
      <c r="S832" s="3" t="str">
        <f t="shared" si="488"/>
        <v/>
      </c>
      <c r="T832" s="3" t="str">
        <f t="shared" si="489"/>
        <v/>
      </c>
      <c r="U832" s="5">
        <f t="shared" si="490"/>
        <v>0</v>
      </c>
      <c r="V832" s="3" t="str">
        <f t="shared" si="491"/>
        <v/>
      </c>
      <c r="W832" s="3" t="str">
        <f t="shared" si="492"/>
        <v/>
      </c>
      <c r="X832" s="5">
        <f t="shared" si="485"/>
        <v>0</v>
      </c>
      <c r="Y832" s="3" t="str">
        <f t="shared" si="493"/>
        <v/>
      </c>
      <c r="Z832" s="3" t="str">
        <f t="shared" si="494"/>
        <v/>
      </c>
      <c r="AA832" s="5" t="str">
        <f t="shared" si="486"/>
        <v>No action</v>
      </c>
      <c r="AB832" s="5" t="str">
        <f t="shared" si="511"/>
        <v xml:space="preserve"> </v>
      </c>
      <c r="AC832" s="5">
        <f t="shared" si="495"/>
        <v>0</v>
      </c>
      <c r="AD832" s="3" t="str">
        <f t="shared" si="496"/>
        <v/>
      </c>
      <c r="AE832" s="3" t="str">
        <f t="shared" si="497"/>
        <v/>
      </c>
      <c r="AF832" s="11">
        <f t="shared" si="498"/>
        <v>0</v>
      </c>
      <c r="AG832" s="3" t="str">
        <f t="shared" si="499"/>
        <v/>
      </c>
      <c r="AH832" s="3" t="str">
        <f t="shared" si="500"/>
        <v/>
      </c>
      <c r="AI832" s="11">
        <f t="shared" si="501"/>
        <v>0</v>
      </c>
      <c r="AJ832" s="11" t="str">
        <f t="shared" si="502"/>
        <v/>
      </c>
      <c r="AK832" s="11" t="str">
        <f t="shared" si="503"/>
        <v/>
      </c>
      <c r="AL832" s="11">
        <f t="shared" si="504"/>
        <v>0</v>
      </c>
      <c r="AM832" s="11" t="str">
        <f t="shared" si="505"/>
        <v/>
      </c>
      <c r="AN832" s="11" t="str">
        <f t="shared" si="506"/>
        <v/>
      </c>
      <c r="AO832" s="4">
        <f t="shared" si="507"/>
        <v>1.0449611856033874</v>
      </c>
      <c r="AP832" s="169"/>
      <c r="AQ832" s="170">
        <f t="shared" si="508"/>
        <v>0</v>
      </c>
      <c r="AR832" s="170">
        <f t="shared" si="473"/>
        <v>0</v>
      </c>
      <c r="AS832" s="7"/>
      <c r="AT832" s="4">
        <f t="shared" si="509"/>
        <v>1.066071512585274</v>
      </c>
      <c r="AU832" s="4"/>
      <c r="AV832" s="5">
        <f t="shared" si="510"/>
        <v>0</v>
      </c>
      <c r="AW832" s="11">
        <f t="shared" si="512"/>
        <v>0</v>
      </c>
    </row>
    <row r="833" spans="5:49" x14ac:dyDescent="0.25">
      <c r="E833" s="3">
        <v>90.45</v>
      </c>
      <c r="F833" s="3">
        <v>85.66</v>
      </c>
      <c r="G833" s="13">
        <f t="shared" si="474"/>
        <v>3.8845726970033745E-3</v>
      </c>
      <c r="H833" s="13">
        <f t="shared" si="475"/>
        <v>2.9270577215783078E-3</v>
      </c>
      <c r="I833" s="4">
        <f t="shared" si="476"/>
        <v>1.0559187485407426</v>
      </c>
      <c r="J833" s="5">
        <f t="shared" si="477"/>
        <v>328</v>
      </c>
      <c r="K833" s="4">
        <f t="shared" si="478"/>
        <v>1.0103997400064997</v>
      </c>
      <c r="L833" s="4">
        <f t="shared" si="479"/>
        <v>1.0131865736704446</v>
      </c>
      <c r="M833" s="4">
        <f t="shared" si="480"/>
        <v>1.0144658753709199</v>
      </c>
      <c r="N833" s="4">
        <f t="shared" si="481"/>
        <v>1.0828940432261467</v>
      </c>
      <c r="O833" s="4">
        <f t="shared" si="482"/>
        <v>1.0841512890982856</v>
      </c>
      <c r="P833" s="4">
        <f t="shared" si="483"/>
        <v>1.0857984017944764</v>
      </c>
      <c r="Q833" s="4">
        <f t="shared" si="484"/>
        <v>1.0501364138587117</v>
      </c>
      <c r="R833" s="5">
        <f t="shared" si="487"/>
        <v>0</v>
      </c>
      <c r="S833" s="3" t="str">
        <f t="shared" si="488"/>
        <v/>
      </c>
      <c r="T833" s="3" t="str">
        <f t="shared" si="489"/>
        <v/>
      </c>
      <c r="U833" s="5">
        <f t="shared" si="490"/>
        <v>0</v>
      </c>
      <c r="V833" s="3" t="str">
        <f t="shared" si="491"/>
        <v/>
      </c>
      <c r="W833" s="3" t="str">
        <f t="shared" si="492"/>
        <v/>
      </c>
      <c r="X833" s="5">
        <f t="shared" si="485"/>
        <v>0</v>
      </c>
      <c r="Y833" s="3" t="str">
        <f t="shared" si="493"/>
        <v/>
      </c>
      <c r="Z833" s="3" t="str">
        <f t="shared" si="494"/>
        <v/>
      </c>
      <c r="AA833" s="5" t="str">
        <f t="shared" si="486"/>
        <v>No action</v>
      </c>
      <c r="AB833" s="5" t="str">
        <f t="shared" si="511"/>
        <v xml:space="preserve"> </v>
      </c>
      <c r="AC833" s="5">
        <f t="shared" si="495"/>
        <v>0</v>
      </c>
      <c r="AD833" s="3" t="str">
        <f t="shared" si="496"/>
        <v/>
      </c>
      <c r="AE833" s="3" t="str">
        <f t="shared" si="497"/>
        <v/>
      </c>
      <c r="AF833" s="11">
        <f t="shared" si="498"/>
        <v>0</v>
      </c>
      <c r="AG833" s="3" t="str">
        <f t="shared" si="499"/>
        <v/>
      </c>
      <c r="AH833" s="3" t="str">
        <f t="shared" si="500"/>
        <v/>
      </c>
      <c r="AI833" s="11">
        <f t="shared" si="501"/>
        <v>0</v>
      </c>
      <c r="AJ833" s="11" t="str">
        <f t="shared" si="502"/>
        <v/>
      </c>
      <c r="AK833" s="11" t="str">
        <f t="shared" si="503"/>
        <v/>
      </c>
      <c r="AL833" s="11">
        <f t="shared" si="504"/>
        <v>0</v>
      </c>
      <c r="AM833" s="11" t="str">
        <f t="shared" si="505"/>
        <v/>
      </c>
      <c r="AN833" s="11" t="str">
        <f t="shared" si="506"/>
        <v/>
      </c>
      <c r="AO833" s="4">
        <f t="shared" si="507"/>
        <v>1.0453595610553352</v>
      </c>
      <c r="AP833" s="169"/>
      <c r="AQ833" s="170">
        <f t="shared" si="508"/>
        <v>0</v>
      </c>
      <c r="AR833" s="170">
        <f t="shared" si="473"/>
        <v>0</v>
      </c>
      <c r="AS833" s="7"/>
      <c r="AT833" s="4">
        <f t="shared" si="509"/>
        <v>1.06647793602615</v>
      </c>
      <c r="AU833" s="4"/>
      <c r="AV833" s="5">
        <f t="shared" si="510"/>
        <v>0</v>
      </c>
      <c r="AW833" s="11">
        <f t="shared" si="512"/>
        <v>0</v>
      </c>
    </row>
    <row r="834" spans="5:49" x14ac:dyDescent="0.25">
      <c r="E834" s="3">
        <v>90.1</v>
      </c>
      <c r="F834" s="3">
        <v>85.41</v>
      </c>
      <c r="G834" s="13">
        <f t="shared" si="474"/>
        <v>8.8869140191061291E-4</v>
      </c>
      <c r="H834" s="13">
        <f t="shared" si="475"/>
        <v>5.8575445173381091E-4</v>
      </c>
      <c r="I834" s="4">
        <f t="shared" si="476"/>
        <v>1.0549116028568084</v>
      </c>
      <c r="J834" s="5">
        <f t="shared" si="477"/>
        <v>355</v>
      </c>
      <c r="K834" s="4">
        <f t="shared" si="478"/>
        <v>1.0103997400064997</v>
      </c>
      <c r="L834" s="4">
        <f t="shared" si="479"/>
        <v>1.0131865736704446</v>
      </c>
      <c r="M834" s="4">
        <f t="shared" si="480"/>
        <v>1.0144658753709199</v>
      </c>
      <c r="N834" s="4">
        <f t="shared" si="481"/>
        <v>1.0828940432261467</v>
      </c>
      <c r="O834" s="4">
        <f t="shared" si="482"/>
        <v>1.0841512890982856</v>
      </c>
      <c r="P834" s="4">
        <f t="shared" si="483"/>
        <v>1.0857984017944764</v>
      </c>
      <c r="Q834" s="4">
        <f t="shared" si="484"/>
        <v>1.0501364138587117</v>
      </c>
      <c r="R834" s="5">
        <f t="shared" si="487"/>
        <v>0</v>
      </c>
      <c r="S834" s="3" t="str">
        <f t="shared" si="488"/>
        <v/>
      </c>
      <c r="T834" s="3" t="str">
        <f t="shared" si="489"/>
        <v/>
      </c>
      <c r="U834" s="5">
        <f t="shared" si="490"/>
        <v>0</v>
      </c>
      <c r="V834" s="3" t="str">
        <f t="shared" si="491"/>
        <v/>
      </c>
      <c r="W834" s="3" t="str">
        <f t="shared" si="492"/>
        <v/>
      </c>
      <c r="X834" s="5">
        <f t="shared" si="485"/>
        <v>0</v>
      </c>
      <c r="Y834" s="3" t="str">
        <f t="shared" si="493"/>
        <v/>
      </c>
      <c r="Z834" s="3" t="str">
        <f t="shared" si="494"/>
        <v/>
      </c>
      <c r="AA834" s="5" t="str">
        <f t="shared" si="486"/>
        <v>No action</v>
      </c>
      <c r="AB834" s="5" t="str">
        <f t="shared" si="511"/>
        <v xml:space="preserve"> </v>
      </c>
      <c r="AC834" s="5">
        <f t="shared" si="495"/>
        <v>0</v>
      </c>
      <c r="AD834" s="3" t="str">
        <f t="shared" si="496"/>
        <v/>
      </c>
      <c r="AE834" s="3" t="str">
        <f t="shared" si="497"/>
        <v/>
      </c>
      <c r="AF834" s="11">
        <f t="shared" si="498"/>
        <v>0</v>
      </c>
      <c r="AG834" s="3" t="str">
        <f t="shared" si="499"/>
        <v/>
      </c>
      <c r="AH834" s="3" t="str">
        <f t="shared" si="500"/>
        <v/>
      </c>
      <c r="AI834" s="11">
        <f t="shared" si="501"/>
        <v>0</v>
      </c>
      <c r="AJ834" s="11" t="str">
        <f t="shared" si="502"/>
        <v/>
      </c>
      <c r="AK834" s="11" t="str">
        <f t="shared" si="503"/>
        <v/>
      </c>
      <c r="AL834" s="11">
        <f t="shared" si="504"/>
        <v>0</v>
      </c>
      <c r="AM834" s="11" t="str">
        <f t="shared" si="505"/>
        <v/>
      </c>
      <c r="AN834" s="11" t="str">
        <f t="shared" si="506"/>
        <v/>
      </c>
      <c r="AO834" s="4">
        <f t="shared" si="507"/>
        <v>1.0443624868282404</v>
      </c>
      <c r="AP834" s="169"/>
      <c r="AQ834" s="170">
        <f t="shared" si="508"/>
        <v>0</v>
      </c>
      <c r="AR834" s="170">
        <f t="shared" si="473"/>
        <v>0</v>
      </c>
      <c r="AS834" s="7"/>
      <c r="AT834" s="4">
        <f t="shared" si="509"/>
        <v>1.0654607188853764</v>
      </c>
      <c r="AU834" s="4"/>
      <c r="AV834" s="5">
        <f t="shared" si="510"/>
        <v>0</v>
      </c>
      <c r="AW834" s="11">
        <f t="shared" si="512"/>
        <v>0</v>
      </c>
    </row>
    <row r="835" spans="5:49" x14ac:dyDescent="0.25">
      <c r="E835" s="3">
        <v>90.02</v>
      </c>
      <c r="F835" s="3">
        <v>85.36</v>
      </c>
      <c r="G835" s="13">
        <f t="shared" si="474"/>
        <v>3.1275060144346334E-2</v>
      </c>
      <c r="H835" s="13">
        <f t="shared" si="475"/>
        <v>3.2289273189019196E-2</v>
      </c>
      <c r="I835" s="4">
        <f t="shared" si="476"/>
        <v>1.0545923149015932</v>
      </c>
      <c r="J835" s="5">
        <f t="shared" si="477"/>
        <v>366</v>
      </c>
      <c r="K835" s="4">
        <f t="shared" si="478"/>
        <v>1.0103997400064997</v>
      </c>
      <c r="L835" s="4">
        <f t="shared" si="479"/>
        <v>1.0131865736704446</v>
      </c>
      <c r="M835" s="4">
        <f t="shared" si="480"/>
        <v>1.0144658753709199</v>
      </c>
      <c r="N835" s="4">
        <f t="shared" si="481"/>
        <v>1.0828940432261467</v>
      </c>
      <c r="O835" s="4">
        <f t="shared" si="482"/>
        <v>1.0841512890982856</v>
      </c>
      <c r="P835" s="4">
        <f t="shared" si="483"/>
        <v>1.0857984017944764</v>
      </c>
      <c r="Q835" s="4">
        <f t="shared" si="484"/>
        <v>1.0501364138587117</v>
      </c>
      <c r="R835" s="5">
        <f t="shared" si="487"/>
        <v>0</v>
      </c>
      <c r="S835" s="3" t="str">
        <f t="shared" si="488"/>
        <v/>
      </c>
      <c r="T835" s="3" t="str">
        <f t="shared" si="489"/>
        <v/>
      </c>
      <c r="U835" s="5">
        <f t="shared" si="490"/>
        <v>0</v>
      </c>
      <c r="V835" s="3" t="str">
        <f t="shared" si="491"/>
        <v/>
      </c>
      <c r="W835" s="3" t="str">
        <f t="shared" si="492"/>
        <v/>
      </c>
      <c r="X835" s="5">
        <f t="shared" si="485"/>
        <v>0</v>
      </c>
      <c r="Y835" s="3" t="str">
        <f t="shared" si="493"/>
        <v/>
      </c>
      <c r="Z835" s="3" t="str">
        <f t="shared" si="494"/>
        <v/>
      </c>
      <c r="AA835" s="5" t="str">
        <f t="shared" si="486"/>
        <v>No action</v>
      </c>
      <c r="AB835" s="5" t="str">
        <f t="shared" si="511"/>
        <v xml:space="preserve"> </v>
      </c>
      <c r="AC835" s="5">
        <f t="shared" si="495"/>
        <v>0</v>
      </c>
      <c r="AD835" s="3" t="str">
        <f t="shared" si="496"/>
        <v/>
      </c>
      <c r="AE835" s="3" t="str">
        <f t="shared" si="497"/>
        <v/>
      </c>
      <c r="AF835" s="11">
        <f t="shared" si="498"/>
        <v>0</v>
      </c>
      <c r="AG835" s="3" t="str">
        <f t="shared" si="499"/>
        <v/>
      </c>
      <c r="AH835" s="3" t="str">
        <f t="shared" si="500"/>
        <v/>
      </c>
      <c r="AI835" s="11">
        <f t="shared" si="501"/>
        <v>0</v>
      </c>
      <c r="AJ835" s="11" t="str">
        <f t="shared" si="502"/>
        <v/>
      </c>
      <c r="AK835" s="11" t="str">
        <f t="shared" si="503"/>
        <v/>
      </c>
      <c r="AL835" s="11">
        <f t="shared" si="504"/>
        <v>0</v>
      </c>
      <c r="AM835" s="11" t="str">
        <f t="shared" si="505"/>
        <v/>
      </c>
      <c r="AN835" s="11" t="str">
        <f t="shared" si="506"/>
        <v/>
      </c>
      <c r="AO835" s="4">
        <f t="shared" si="507"/>
        <v>1.0440463917525773</v>
      </c>
      <c r="AP835" s="169"/>
      <c r="AQ835" s="170">
        <f t="shared" si="508"/>
        <v>0</v>
      </c>
      <c r="AR835" s="170">
        <f t="shared" si="473"/>
        <v>0</v>
      </c>
      <c r="AS835" s="7"/>
      <c r="AT835" s="4">
        <f t="shared" si="509"/>
        <v>1.0651382380506091</v>
      </c>
      <c r="AU835" s="4"/>
      <c r="AV835" s="5">
        <f t="shared" si="510"/>
        <v>0</v>
      </c>
      <c r="AW835" s="11">
        <f t="shared" si="512"/>
        <v>0</v>
      </c>
    </row>
    <row r="836" spans="5:49" x14ac:dyDescent="0.25">
      <c r="E836" s="3">
        <v>87.29</v>
      </c>
      <c r="F836" s="3">
        <v>82.69</v>
      </c>
      <c r="G836" s="13">
        <f t="shared" si="474"/>
        <v>2.066352887154288E-3</v>
      </c>
      <c r="H836" s="13">
        <f t="shared" si="475"/>
        <v>7.1863580998783316E-3</v>
      </c>
      <c r="I836" s="4">
        <f t="shared" si="476"/>
        <v>1.0556294594267748</v>
      </c>
      <c r="J836" s="5">
        <f t="shared" si="477"/>
        <v>337</v>
      </c>
      <c r="K836" s="4">
        <f t="shared" si="478"/>
        <v>1.0103997400064997</v>
      </c>
      <c r="L836" s="4">
        <f t="shared" si="479"/>
        <v>1.0131865736704446</v>
      </c>
      <c r="M836" s="4">
        <f t="shared" si="480"/>
        <v>1.0144658753709199</v>
      </c>
      <c r="N836" s="4">
        <f t="shared" si="481"/>
        <v>1.0828940432261467</v>
      </c>
      <c r="O836" s="4">
        <f t="shared" si="482"/>
        <v>1.0841512890982856</v>
      </c>
      <c r="P836" s="4">
        <f t="shared" si="483"/>
        <v>1.0857984017944764</v>
      </c>
      <c r="Q836" s="4">
        <f t="shared" si="484"/>
        <v>1.0501364138587117</v>
      </c>
      <c r="R836" s="5">
        <f t="shared" si="487"/>
        <v>0</v>
      </c>
      <c r="S836" s="3" t="str">
        <f t="shared" si="488"/>
        <v/>
      </c>
      <c r="T836" s="3" t="str">
        <f t="shared" si="489"/>
        <v/>
      </c>
      <c r="U836" s="5">
        <f t="shared" si="490"/>
        <v>0</v>
      </c>
      <c r="V836" s="3" t="str">
        <f t="shared" si="491"/>
        <v/>
      </c>
      <c r="W836" s="3" t="str">
        <f t="shared" si="492"/>
        <v/>
      </c>
      <c r="X836" s="5">
        <f t="shared" si="485"/>
        <v>0</v>
      </c>
      <c r="Y836" s="3" t="str">
        <f t="shared" si="493"/>
        <v/>
      </c>
      <c r="Z836" s="3" t="str">
        <f t="shared" si="494"/>
        <v/>
      </c>
      <c r="AA836" s="5" t="str">
        <f t="shared" si="486"/>
        <v>No action</v>
      </c>
      <c r="AB836" s="5" t="str">
        <f t="shared" si="511"/>
        <v xml:space="preserve"> </v>
      </c>
      <c r="AC836" s="5">
        <f t="shared" si="495"/>
        <v>0</v>
      </c>
      <c r="AD836" s="3" t="str">
        <f t="shared" si="496"/>
        <v/>
      </c>
      <c r="AE836" s="3" t="str">
        <f t="shared" si="497"/>
        <v/>
      </c>
      <c r="AF836" s="11">
        <f t="shared" si="498"/>
        <v>0</v>
      </c>
      <c r="AG836" s="3" t="str">
        <f t="shared" si="499"/>
        <v/>
      </c>
      <c r="AH836" s="3" t="str">
        <f t="shared" si="500"/>
        <v/>
      </c>
      <c r="AI836" s="11">
        <f t="shared" si="501"/>
        <v>0</v>
      </c>
      <c r="AJ836" s="11" t="str">
        <f t="shared" si="502"/>
        <v/>
      </c>
      <c r="AK836" s="11" t="str">
        <f t="shared" si="503"/>
        <v/>
      </c>
      <c r="AL836" s="11">
        <f t="shared" si="504"/>
        <v>0</v>
      </c>
      <c r="AM836" s="11" t="str">
        <f t="shared" si="505"/>
        <v/>
      </c>
      <c r="AN836" s="11" t="str">
        <f t="shared" si="506"/>
        <v/>
      </c>
      <c r="AO836" s="4">
        <f t="shared" si="507"/>
        <v>1.0450731648325071</v>
      </c>
      <c r="AP836" s="169"/>
      <c r="AQ836" s="170">
        <f t="shared" si="508"/>
        <v>0</v>
      </c>
      <c r="AR836" s="170">
        <f t="shared" si="473"/>
        <v>0</v>
      </c>
      <c r="AS836" s="7"/>
      <c r="AT836" s="4">
        <f t="shared" si="509"/>
        <v>1.0661857540210424</v>
      </c>
      <c r="AU836" s="4"/>
      <c r="AV836" s="5">
        <f t="shared" si="510"/>
        <v>0</v>
      </c>
      <c r="AW836" s="11">
        <f t="shared" si="512"/>
        <v>0</v>
      </c>
    </row>
    <row r="837" spans="5:49" x14ac:dyDescent="0.25">
      <c r="E837" s="3">
        <v>87.11</v>
      </c>
      <c r="F837" s="3">
        <v>82.1</v>
      </c>
      <c r="G837" s="13">
        <f t="shared" si="474"/>
        <v>-2.0620918776492747E-3</v>
      </c>
      <c r="H837" s="13">
        <f t="shared" si="475"/>
        <v>-1.4594989053758889E-3</v>
      </c>
      <c r="I837" s="4">
        <f t="shared" si="476"/>
        <v>1.0610231425091352</v>
      </c>
      <c r="J837" s="5">
        <f t="shared" si="477"/>
        <v>265</v>
      </c>
      <c r="K837" s="4">
        <f t="shared" si="478"/>
        <v>1.0103997400064997</v>
      </c>
      <c r="L837" s="4">
        <f t="shared" si="479"/>
        <v>1.0131865736704446</v>
      </c>
      <c r="M837" s="4">
        <f t="shared" si="480"/>
        <v>1.0144658753709199</v>
      </c>
      <c r="N837" s="4">
        <f t="shared" si="481"/>
        <v>1.0828940432261467</v>
      </c>
      <c r="O837" s="4">
        <f t="shared" si="482"/>
        <v>1.0841512890982856</v>
      </c>
      <c r="P837" s="4">
        <f t="shared" si="483"/>
        <v>1.0857984017944764</v>
      </c>
      <c r="Q837" s="4">
        <f t="shared" si="484"/>
        <v>1.0501364138587117</v>
      </c>
      <c r="R837" s="5">
        <f t="shared" si="487"/>
        <v>0</v>
      </c>
      <c r="S837" s="3" t="str">
        <f t="shared" si="488"/>
        <v/>
      </c>
      <c r="T837" s="3" t="str">
        <f t="shared" si="489"/>
        <v/>
      </c>
      <c r="U837" s="5">
        <f t="shared" si="490"/>
        <v>0</v>
      </c>
      <c r="V837" s="3" t="str">
        <f t="shared" si="491"/>
        <v/>
      </c>
      <c r="W837" s="3" t="str">
        <f t="shared" si="492"/>
        <v/>
      </c>
      <c r="X837" s="5">
        <f t="shared" si="485"/>
        <v>0</v>
      </c>
      <c r="Y837" s="3" t="str">
        <f t="shared" si="493"/>
        <v/>
      </c>
      <c r="Z837" s="3" t="str">
        <f t="shared" si="494"/>
        <v/>
      </c>
      <c r="AA837" s="5" t="str">
        <f t="shared" si="486"/>
        <v>No action</v>
      </c>
      <c r="AB837" s="5" t="str">
        <f t="shared" si="511"/>
        <v xml:space="preserve"> </v>
      </c>
      <c r="AC837" s="5">
        <f t="shared" si="495"/>
        <v>0</v>
      </c>
      <c r="AD837" s="3" t="str">
        <f t="shared" si="496"/>
        <v/>
      </c>
      <c r="AE837" s="3" t="str">
        <f t="shared" si="497"/>
        <v/>
      </c>
      <c r="AF837" s="11">
        <f t="shared" si="498"/>
        <v>0</v>
      </c>
      <c r="AG837" s="3" t="str">
        <f t="shared" si="499"/>
        <v/>
      </c>
      <c r="AH837" s="3" t="str">
        <f t="shared" si="500"/>
        <v/>
      </c>
      <c r="AI837" s="11">
        <f t="shared" si="501"/>
        <v>0</v>
      </c>
      <c r="AJ837" s="11" t="str">
        <f t="shared" si="502"/>
        <v/>
      </c>
      <c r="AK837" s="11" t="str">
        <f t="shared" si="503"/>
        <v/>
      </c>
      <c r="AL837" s="11">
        <f t="shared" si="504"/>
        <v>0</v>
      </c>
      <c r="AM837" s="11" t="str">
        <f t="shared" si="505"/>
        <v/>
      </c>
      <c r="AN837" s="11" t="str">
        <f t="shared" si="506"/>
        <v/>
      </c>
      <c r="AO837" s="4">
        <f t="shared" si="507"/>
        <v>1.0504129110840439</v>
      </c>
      <c r="AP837" s="169"/>
      <c r="AQ837" s="170">
        <f t="shared" si="508"/>
        <v>0</v>
      </c>
      <c r="AR837" s="170">
        <f t="shared" si="473"/>
        <v>0</v>
      </c>
      <c r="AS837" s="7"/>
      <c r="AT837" s="4">
        <f t="shared" si="509"/>
        <v>1.0716333739342265</v>
      </c>
      <c r="AU837" s="4"/>
      <c r="AV837" s="5">
        <f t="shared" si="510"/>
        <v>0</v>
      </c>
      <c r="AW837" s="11">
        <f t="shared" si="512"/>
        <v>0</v>
      </c>
    </row>
    <row r="838" spans="5:49" x14ac:dyDescent="0.25">
      <c r="E838" s="3">
        <v>87.29</v>
      </c>
      <c r="F838" s="3">
        <v>82.22</v>
      </c>
      <c r="G838" s="13">
        <f t="shared" si="474"/>
        <v>3.3333333333334103E-3</v>
      </c>
      <c r="H838" s="13">
        <f t="shared" si="475"/>
        <v>3.9072039072038933E-3</v>
      </c>
      <c r="I838" s="4">
        <f t="shared" si="476"/>
        <v>1.0616638287521285</v>
      </c>
      <c r="J838" s="5">
        <f t="shared" si="477"/>
        <v>256</v>
      </c>
      <c r="K838" s="4">
        <f t="shared" si="478"/>
        <v>1.0103997400064997</v>
      </c>
      <c r="L838" s="4">
        <f t="shared" si="479"/>
        <v>1.0131865736704446</v>
      </c>
      <c r="M838" s="4">
        <f t="shared" si="480"/>
        <v>1.0144658753709199</v>
      </c>
      <c r="N838" s="4">
        <f t="shared" si="481"/>
        <v>1.0828940432261467</v>
      </c>
      <c r="O838" s="4">
        <f t="shared" si="482"/>
        <v>1.0841512890982856</v>
      </c>
      <c r="P838" s="4">
        <f t="shared" si="483"/>
        <v>1.0857984017944764</v>
      </c>
      <c r="Q838" s="4">
        <f t="shared" si="484"/>
        <v>1.0501364138587117</v>
      </c>
      <c r="R838" s="5">
        <f t="shared" si="487"/>
        <v>0</v>
      </c>
      <c r="S838" s="3" t="str">
        <f t="shared" si="488"/>
        <v/>
      </c>
      <c r="T838" s="3" t="str">
        <f t="shared" si="489"/>
        <v/>
      </c>
      <c r="U838" s="5">
        <f t="shared" si="490"/>
        <v>0</v>
      </c>
      <c r="V838" s="3" t="str">
        <f t="shared" si="491"/>
        <v/>
      </c>
      <c r="W838" s="3" t="str">
        <f t="shared" si="492"/>
        <v/>
      </c>
      <c r="X838" s="5">
        <f t="shared" si="485"/>
        <v>0</v>
      </c>
      <c r="Y838" s="3" t="str">
        <f t="shared" si="493"/>
        <v/>
      </c>
      <c r="Z838" s="3" t="str">
        <f t="shared" si="494"/>
        <v/>
      </c>
      <c r="AA838" s="5" t="str">
        <f t="shared" si="486"/>
        <v>No action</v>
      </c>
      <c r="AB838" s="5" t="str">
        <f t="shared" si="511"/>
        <v xml:space="preserve"> </v>
      </c>
      <c r="AC838" s="5">
        <f t="shared" si="495"/>
        <v>0</v>
      </c>
      <c r="AD838" s="3" t="str">
        <f t="shared" si="496"/>
        <v/>
      </c>
      <c r="AE838" s="3" t="str">
        <f t="shared" si="497"/>
        <v/>
      </c>
      <c r="AF838" s="11">
        <f t="shared" si="498"/>
        <v>0</v>
      </c>
      <c r="AG838" s="3" t="str">
        <f t="shared" si="499"/>
        <v/>
      </c>
      <c r="AH838" s="3" t="str">
        <f t="shared" si="500"/>
        <v/>
      </c>
      <c r="AI838" s="11">
        <f t="shared" si="501"/>
        <v>0</v>
      </c>
      <c r="AJ838" s="11" t="str">
        <f t="shared" si="502"/>
        <v/>
      </c>
      <c r="AK838" s="11" t="str">
        <f t="shared" si="503"/>
        <v/>
      </c>
      <c r="AL838" s="11">
        <f t="shared" si="504"/>
        <v>0</v>
      </c>
      <c r="AM838" s="11" t="str">
        <f t="shared" si="505"/>
        <v/>
      </c>
      <c r="AN838" s="11" t="str">
        <f t="shared" si="506"/>
        <v/>
      </c>
      <c r="AO838" s="4">
        <f t="shared" si="507"/>
        <v>1.0510471904646073</v>
      </c>
      <c r="AP838" s="169"/>
      <c r="AQ838" s="170">
        <f t="shared" si="508"/>
        <v>0</v>
      </c>
      <c r="AR838" s="170">
        <f t="shared" ref="AR838:AR865" si="513">IF(AND(I839 &lt; AP838, I838 &gt;=AP838), 1, IF(AND(I839 &gt;= AP838, I838 &lt; AP838), 1, 0))</f>
        <v>0</v>
      </c>
      <c r="AS838" s="7"/>
      <c r="AT838" s="4">
        <f t="shared" si="509"/>
        <v>1.0722804670396497</v>
      </c>
      <c r="AU838" s="4"/>
      <c r="AV838" s="5">
        <f t="shared" si="510"/>
        <v>0</v>
      </c>
      <c r="AW838" s="11">
        <f t="shared" si="512"/>
        <v>0</v>
      </c>
    </row>
    <row r="839" spans="5:49" x14ac:dyDescent="0.25">
      <c r="E839" s="3">
        <v>87</v>
      </c>
      <c r="F839" s="3">
        <v>81.900000000000006</v>
      </c>
      <c r="G839" s="13">
        <f t="shared" si="474"/>
        <v>-1.6059714996607077E-2</v>
      </c>
      <c r="H839" s="13">
        <f t="shared" si="475"/>
        <v>-1.7514395393473992E-2</v>
      </c>
      <c r="I839" s="4">
        <f t="shared" si="476"/>
        <v>1.0622710622710623</v>
      </c>
      <c r="J839" s="5">
        <f t="shared" si="477"/>
        <v>248</v>
      </c>
      <c r="K839" s="4">
        <f t="shared" si="478"/>
        <v>1.0103997400064997</v>
      </c>
      <c r="L839" s="4">
        <f t="shared" si="479"/>
        <v>1.0131865736704446</v>
      </c>
      <c r="M839" s="4">
        <f t="shared" si="480"/>
        <v>1.0144658753709199</v>
      </c>
      <c r="N839" s="4">
        <f t="shared" si="481"/>
        <v>1.0828940432261467</v>
      </c>
      <c r="O839" s="4">
        <f t="shared" si="482"/>
        <v>1.0841512890982856</v>
      </c>
      <c r="P839" s="4">
        <f t="shared" si="483"/>
        <v>1.0857984017944764</v>
      </c>
      <c r="Q839" s="4">
        <f t="shared" si="484"/>
        <v>1.0501364138587117</v>
      </c>
      <c r="R839" s="5">
        <f t="shared" si="487"/>
        <v>0</v>
      </c>
      <c r="S839" s="3" t="str">
        <f t="shared" si="488"/>
        <v/>
      </c>
      <c r="T839" s="3" t="str">
        <f t="shared" si="489"/>
        <v/>
      </c>
      <c r="U839" s="5">
        <f t="shared" si="490"/>
        <v>0</v>
      </c>
      <c r="V839" s="3" t="str">
        <f t="shared" si="491"/>
        <v/>
      </c>
      <c r="W839" s="3" t="str">
        <f t="shared" si="492"/>
        <v/>
      </c>
      <c r="X839" s="5">
        <f t="shared" si="485"/>
        <v>0</v>
      </c>
      <c r="Y839" s="3" t="str">
        <f t="shared" si="493"/>
        <v/>
      </c>
      <c r="Z839" s="3" t="str">
        <f t="shared" si="494"/>
        <v/>
      </c>
      <c r="AA839" s="5" t="str">
        <f t="shared" si="486"/>
        <v>No action</v>
      </c>
      <c r="AB839" s="5" t="str">
        <f t="shared" si="511"/>
        <v xml:space="preserve"> </v>
      </c>
      <c r="AC839" s="5">
        <f t="shared" si="495"/>
        <v>0</v>
      </c>
      <c r="AD839" s="3" t="str">
        <f t="shared" si="496"/>
        <v/>
      </c>
      <c r="AE839" s="3" t="str">
        <f t="shared" si="497"/>
        <v/>
      </c>
      <c r="AF839" s="11">
        <f t="shared" si="498"/>
        <v>0</v>
      </c>
      <c r="AG839" s="3" t="str">
        <f t="shared" si="499"/>
        <v/>
      </c>
      <c r="AH839" s="3" t="str">
        <f t="shared" si="500"/>
        <v/>
      </c>
      <c r="AI839" s="11">
        <f t="shared" si="501"/>
        <v>0</v>
      </c>
      <c r="AJ839" s="11" t="str">
        <f t="shared" si="502"/>
        <v/>
      </c>
      <c r="AK839" s="11" t="str">
        <f t="shared" si="503"/>
        <v/>
      </c>
      <c r="AL839" s="11">
        <f t="shared" si="504"/>
        <v>0</v>
      </c>
      <c r="AM839" s="11" t="str">
        <f t="shared" si="505"/>
        <v/>
      </c>
      <c r="AN839" s="11" t="str">
        <f t="shared" si="506"/>
        <v/>
      </c>
      <c r="AO839" s="4">
        <f t="shared" si="507"/>
        <v>1.0516483516483517</v>
      </c>
      <c r="AP839" s="169"/>
      <c r="AQ839" s="170">
        <f t="shared" si="508"/>
        <v>0</v>
      </c>
      <c r="AR839" s="170">
        <f t="shared" si="513"/>
        <v>0</v>
      </c>
      <c r="AS839" s="7"/>
      <c r="AT839" s="4">
        <f t="shared" si="509"/>
        <v>1.0728937728937729</v>
      </c>
      <c r="AU839" s="4"/>
      <c r="AV839" s="5">
        <f t="shared" si="510"/>
        <v>0</v>
      </c>
      <c r="AW839" s="11">
        <f t="shared" si="512"/>
        <v>0</v>
      </c>
    </row>
    <row r="840" spans="5:49" x14ac:dyDescent="0.25">
      <c r="E840" s="3">
        <v>88.42</v>
      </c>
      <c r="F840" s="3">
        <v>83.36</v>
      </c>
      <c r="G840" s="13">
        <f t="shared" si="474"/>
        <v>1.5854779411764719E-2</v>
      </c>
      <c r="H840" s="13">
        <f t="shared" si="475"/>
        <v>6.6417099384132872E-3</v>
      </c>
      <c r="I840" s="4">
        <f t="shared" si="476"/>
        <v>1.0607005758157391</v>
      </c>
      <c r="J840" s="5">
        <f t="shared" si="477"/>
        <v>268</v>
      </c>
      <c r="K840" s="4">
        <f t="shared" si="478"/>
        <v>1.0103997400064997</v>
      </c>
      <c r="L840" s="4">
        <f t="shared" si="479"/>
        <v>1.0131865736704446</v>
      </c>
      <c r="M840" s="4">
        <f t="shared" si="480"/>
        <v>1.0144658753709199</v>
      </c>
      <c r="N840" s="4">
        <f t="shared" si="481"/>
        <v>1.0828940432261467</v>
      </c>
      <c r="O840" s="4">
        <f t="shared" si="482"/>
        <v>1.0841512890982856</v>
      </c>
      <c r="P840" s="4">
        <f t="shared" si="483"/>
        <v>1.0857984017944764</v>
      </c>
      <c r="Q840" s="4">
        <f t="shared" si="484"/>
        <v>1.0501364138587117</v>
      </c>
      <c r="R840" s="5">
        <f t="shared" si="487"/>
        <v>0</v>
      </c>
      <c r="S840" s="3" t="str">
        <f t="shared" si="488"/>
        <v/>
      </c>
      <c r="T840" s="3" t="str">
        <f t="shared" si="489"/>
        <v/>
      </c>
      <c r="U840" s="5">
        <f t="shared" si="490"/>
        <v>0</v>
      </c>
      <c r="V840" s="3" t="str">
        <f t="shared" si="491"/>
        <v/>
      </c>
      <c r="W840" s="3" t="str">
        <f t="shared" si="492"/>
        <v/>
      </c>
      <c r="X840" s="5">
        <f t="shared" si="485"/>
        <v>0</v>
      </c>
      <c r="Y840" s="3" t="str">
        <f t="shared" si="493"/>
        <v/>
      </c>
      <c r="Z840" s="3" t="str">
        <f t="shared" si="494"/>
        <v/>
      </c>
      <c r="AA840" s="5" t="str">
        <f t="shared" si="486"/>
        <v>No action</v>
      </c>
      <c r="AB840" s="5" t="str">
        <f t="shared" si="511"/>
        <v xml:space="preserve"> </v>
      </c>
      <c r="AC840" s="5">
        <f t="shared" si="495"/>
        <v>0</v>
      </c>
      <c r="AD840" s="3" t="str">
        <f t="shared" si="496"/>
        <v/>
      </c>
      <c r="AE840" s="3" t="str">
        <f t="shared" si="497"/>
        <v/>
      </c>
      <c r="AF840" s="11">
        <f t="shared" si="498"/>
        <v>0</v>
      </c>
      <c r="AG840" s="3" t="str">
        <f t="shared" si="499"/>
        <v/>
      </c>
      <c r="AH840" s="3" t="str">
        <f t="shared" si="500"/>
        <v/>
      </c>
      <c r="AI840" s="11">
        <f t="shared" si="501"/>
        <v>0</v>
      </c>
      <c r="AJ840" s="11" t="str">
        <f t="shared" si="502"/>
        <v/>
      </c>
      <c r="AK840" s="11" t="str">
        <f t="shared" si="503"/>
        <v/>
      </c>
      <c r="AL840" s="11">
        <f t="shared" si="504"/>
        <v>0</v>
      </c>
      <c r="AM840" s="11" t="str">
        <f t="shared" si="505"/>
        <v/>
      </c>
      <c r="AN840" s="11" t="str">
        <f t="shared" si="506"/>
        <v/>
      </c>
      <c r="AO840" s="4">
        <f t="shared" si="507"/>
        <v>1.0500935700575817</v>
      </c>
      <c r="AP840" s="169"/>
      <c r="AQ840" s="170">
        <f t="shared" si="508"/>
        <v>0</v>
      </c>
      <c r="AR840" s="170">
        <f t="shared" si="513"/>
        <v>0</v>
      </c>
      <c r="AS840" s="7"/>
      <c r="AT840" s="4">
        <f t="shared" si="509"/>
        <v>1.0713075815738964</v>
      </c>
      <c r="AU840" s="4"/>
      <c r="AV840" s="5">
        <f t="shared" si="510"/>
        <v>0</v>
      </c>
      <c r="AW840" s="11">
        <f t="shared" si="512"/>
        <v>0</v>
      </c>
    </row>
    <row r="841" spans="5:49" x14ac:dyDescent="0.25">
      <c r="E841" s="3">
        <v>87.04</v>
      </c>
      <c r="F841" s="3">
        <v>82.81</v>
      </c>
      <c r="G841" s="13">
        <f t="shared" si="474"/>
        <v>-8.3171926626408599E-3</v>
      </c>
      <c r="H841" s="13">
        <f t="shared" si="475"/>
        <v>-9.094172549958035E-3</v>
      </c>
      <c r="I841" s="4">
        <f t="shared" si="476"/>
        <v>1.0510807873445236</v>
      </c>
      <c r="J841" s="5">
        <f t="shared" si="477"/>
        <v>435</v>
      </c>
      <c r="K841" s="4">
        <f t="shared" si="478"/>
        <v>1.0103997400064997</v>
      </c>
      <c r="L841" s="4">
        <f t="shared" si="479"/>
        <v>1.0131865736704446</v>
      </c>
      <c r="M841" s="4">
        <f t="shared" si="480"/>
        <v>1.0144658753709199</v>
      </c>
      <c r="N841" s="4">
        <f t="shared" si="481"/>
        <v>1.0828940432261467</v>
      </c>
      <c r="O841" s="4">
        <f t="shared" si="482"/>
        <v>1.0841512890982856</v>
      </c>
      <c r="P841" s="4">
        <f t="shared" si="483"/>
        <v>1.0857984017944764</v>
      </c>
      <c r="Q841" s="4">
        <f t="shared" si="484"/>
        <v>1.0501364138587117</v>
      </c>
      <c r="R841" s="5">
        <f t="shared" si="487"/>
        <v>0</v>
      </c>
      <c r="S841" s="3" t="str">
        <f t="shared" si="488"/>
        <v/>
      </c>
      <c r="T841" s="3" t="str">
        <f t="shared" si="489"/>
        <v/>
      </c>
      <c r="U841" s="5">
        <f t="shared" si="490"/>
        <v>0</v>
      </c>
      <c r="V841" s="3" t="str">
        <f t="shared" si="491"/>
        <v/>
      </c>
      <c r="W841" s="3" t="str">
        <f t="shared" si="492"/>
        <v/>
      </c>
      <c r="X841" s="5">
        <f t="shared" si="485"/>
        <v>0</v>
      </c>
      <c r="Y841" s="3" t="str">
        <f t="shared" si="493"/>
        <v/>
      </c>
      <c r="Z841" s="3" t="str">
        <f t="shared" si="494"/>
        <v/>
      </c>
      <c r="AA841" s="5" t="str">
        <f t="shared" si="486"/>
        <v>No action</v>
      </c>
      <c r="AB841" s="5" t="str">
        <f t="shared" si="511"/>
        <v xml:space="preserve"> </v>
      </c>
      <c r="AC841" s="5">
        <f t="shared" si="495"/>
        <v>0</v>
      </c>
      <c r="AD841" s="3" t="str">
        <f t="shared" si="496"/>
        <v/>
      </c>
      <c r="AE841" s="3" t="str">
        <f t="shared" si="497"/>
        <v/>
      </c>
      <c r="AF841" s="11">
        <f t="shared" si="498"/>
        <v>0</v>
      </c>
      <c r="AG841" s="3" t="str">
        <f t="shared" si="499"/>
        <v/>
      </c>
      <c r="AH841" s="3" t="str">
        <f t="shared" si="500"/>
        <v/>
      </c>
      <c r="AI841" s="11">
        <f t="shared" si="501"/>
        <v>0</v>
      </c>
      <c r="AJ841" s="11" t="str">
        <f t="shared" si="502"/>
        <v/>
      </c>
      <c r="AK841" s="11" t="str">
        <f t="shared" si="503"/>
        <v/>
      </c>
      <c r="AL841" s="11">
        <f t="shared" si="504"/>
        <v>0</v>
      </c>
      <c r="AM841" s="11" t="str">
        <f t="shared" si="505"/>
        <v/>
      </c>
      <c r="AN841" s="11" t="str">
        <f t="shared" si="506"/>
        <v/>
      </c>
      <c r="AO841" s="4">
        <f t="shared" si="507"/>
        <v>1.0405699794710783</v>
      </c>
      <c r="AP841" s="169"/>
      <c r="AQ841" s="170">
        <f t="shared" si="508"/>
        <v>0</v>
      </c>
      <c r="AR841" s="170">
        <f t="shared" si="513"/>
        <v>0</v>
      </c>
      <c r="AS841" s="7"/>
      <c r="AT841" s="4">
        <f t="shared" si="509"/>
        <v>1.0615915952179689</v>
      </c>
      <c r="AU841" s="4"/>
      <c r="AV841" s="5">
        <f t="shared" si="510"/>
        <v>0</v>
      </c>
      <c r="AW841" s="11">
        <f t="shared" si="512"/>
        <v>0</v>
      </c>
    </row>
    <row r="842" spans="5:49" x14ac:dyDescent="0.25">
      <c r="E842" s="3">
        <v>87.77</v>
      </c>
      <c r="F842" s="3">
        <v>83.57</v>
      </c>
      <c r="G842" s="13">
        <f t="shared" ref="G842:G865" si="514">(E842/E843)-1</f>
        <v>-4.9880965876883954E-3</v>
      </c>
      <c r="H842" s="13">
        <f t="shared" ref="H842:H865" si="515">(F842/F843)-1</f>
        <v>-3.3392963625521466E-3</v>
      </c>
      <c r="I842" s="4">
        <f t="shared" ref="I842:I867" si="516">E842/F842</f>
        <v>1.0502572693550318</v>
      </c>
      <c r="J842" s="5">
        <f t="shared" ref="J842:J867" si="517">RANK(I842,$I$10:$I$867,0)</f>
        <v>454</v>
      </c>
      <c r="K842" s="4">
        <f t="shared" ref="K842:K867" si="518">$C$10</f>
        <v>1.0103997400064997</v>
      </c>
      <c r="L842" s="4">
        <f t="shared" ref="L842:L867" si="519">$C$11</f>
        <v>1.0131865736704446</v>
      </c>
      <c r="M842" s="4">
        <f t="shared" ref="M842:M867" si="520">$C$12</f>
        <v>1.0144658753709199</v>
      </c>
      <c r="N842" s="4">
        <f t="shared" ref="N842:N867" si="521">$C$13</f>
        <v>1.0828940432261467</v>
      </c>
      <c r="O842" s="4">
        <f t="shared" ref="O842:O867" si="522">$C$14</f>
        <v>1.0841512890982856</v>
      </c>
      <c r="P842" s="4">
        <f t="shared" ref="P842:P867" si="523">$C$15</f>
        <v>1.0857984017944764</v>
      </c>
      <c r="Q842" s="4">
        <f t="shared" ref="Q842:Q867" si="524">$J$5</f>
        <v>1.0501364138587117</v>
      </c>
      <c r="R842" s="5">
        <f t="shared" si="487"/>
        <v>0</v>
      </c>
      <c r="S842" s="3" t="str">
        <f t="shared" si="488"/>
        <v/>
      </c>
      <c r="T842" s="3" t="str">
        <f t="shared" si="489"/>
        <v/>
      </c>
      <c r="U842" s="5">
        <f t="shared" si="490"/>
        <v>0</v>
      </c>
      <c r="V842" s="3" t="str">
        <f t="shared" si="491"/>
        <v/>
      </c>
      <c r="W842" s="3" t="str">
        <f t="shared" si="492"/>
        <v/>
      </c>
      <c r="X842" s="5">
        <f t="shared" ref="X842:X867" si="525">IF(AND(I843 &gt; N842, I842 &lt;=N842), 1, IF(AND(I843 &lt;= N842, I842 &gt; N842), 1, 0))</f>
        <v>0</v>
      </c>
      <c r="Y842" s="3" t="str">
        <f t="shared" si="493"/>
        <v/>
      </c>
      <c r="Z842" s="3" t="str">
        <f t="shared" si="494"/>
        <v/>
      </c>
      <c r="AA842" s="5" t="str">
        <f t="shared" ref="AA842:AA867" si="526">IF(I842&gt;N842, "SELL BRENT, BUY WTI", IF(I842&lt;M842, "BUY BRENT, SELL WTI", "No action"))</f>
        <v>No action</v>
      </c>
      <c r="AB842" s="5" t="str">
        <f t="shared" si="511"/>
        <v xml:space="preserve"> </v>
      </c>
      <c r="AC842" s="5">
        <f t="shared" si="495"/>
        <v>0</v>
      </c>
      <c r="AD842" s="3" t="str">
        <f t="shared" si="496"/>
        <v/>
      </c>
      <c r="AE842" s="3" t="str">
        <f t="shared" si="497"/>
        <v/>
      </c>
      <c r="AF842" s="11">
        <f t="shared" si="498"/>
        <v>0</v>
      </c>
      <c r="AG842" s="3" t="str">
        <f t="shared" si="499"/>
        <v/>
      </c>
      <c r="AH842" s="3" t="str">
        <f t="shared" si="500"/>
        <v/>
      </c>
      <c r="AI842" s="11">
        <f t="shared" si="501"/>
        <v>0</v>
      </c>
      <c r="AJ842" s="11" t="str">
        <f t="shared" si="502"/>
        <v/>
      </c>
      <c r="AK842" s="11" t="str">
        <f t="shared" si="503"/>
        <v/>
      </c>
      <c r="AL842" s="11">
        <f t="shared" si="504"/>
        <v>0</v>
      </c>
      <c r="AM842" s="11" t="str">
        <f t="shared" si="505"/>
        <v/>
      </c>
      <c r="AN842" s="11" t="str">
        <f t="shared" si="506"/>
        <v/>
      </c>
      <c r="AO842" s="4">
        <f t="shared" si="507"/>
        <v>1.0397546966614815</v>
      </c>
      <c r="AP842" s="169"/>
      <c r="AQ842" s="170">
        <f t="shared" si="508"/>
        <v>0</v>
      </c>
      <c r="AR842" s="170">
        <f t="shared" si="513"/>
        <v>0</v>
      </c>
      <c r="AS842" s="7"/>
      <c r="AT842" s="4">
        <f t="shared" si="509"/>
        <v>1.0607598420485822</v>
      </c>
      <c r="AU842" s="4"/>
      <c r="AV842" s="5">
        <f t="shared" si="510"/>
        <v>0</v>
      </c>
      <c r="AW842" s="11">
        <f t="shared" si="512"/>
        <v>0</v>
      </c>
    </row>
    <row r="843" spans="5:49" x14ac:dyDescent="0.25">
      <c r="E843" s="3">
        <v>88.21</v>
      </c>
      <c r="F843" s="3">
        <v>83.85</v>
      </c>
      <c r="G843" s="13">
        <f t="shared" si="514"/>
        <v>1.1582568807339433E-2</v>
      </c>
      <c r="H843" s="13">
        <f t="shared" si="515"/>
        <v>1.476461333656065E-2</v>
      </c>
      <c r="I843" s="4">
        <f t="shared" si="516"/>
        <v>1.0519976147883126</v>
      </c>
      <c r="J843" s="5">
        <f t="shared" si="517"/>
        <v>419</v>
      </c>
      <c r="K843" s="4">
        <f t="shared" si="518"/>
        <v>1.0103997400064997</v>
      </c>
      <c r="L843" s="4">
        <f t="shared" si="519"/>
        <v>1.0131865736704446</v>
      </c>
      <c r="M843" s="4">
        <f t="shared" si="520"/>
        <v>1.0144658753709199</v>
      </c>
      <c r="N843" s="4">
        <f t="shared" si="521"/>
        <v>1.0828940432261467</v>
      </c>
      <c r="O843" s="4">
        <f t="shared" si="522"/>
        <v>1.0841512890982856</v>
      </c>
      <c r="P843" s="4">
        <f t="shared" si="523"/>
        <v>1.0857984017944764</v>
      </c>
      <c r="Q843" s="4">
        <f t="shared" si="524"/>
        <v>1.0501364138587117</v>
      </c>
      <c r="R843" s="5">
        <f t="shared" ref="R843:R867" si="527">IF(AND(I844 &lt; M843, I843 &gt;=M843), 1, IF(AND(I844 &gt;= M843, I843 &lt; M843), 1, 0))</f>
        <v>0</v>
      </c>
      <c r="S843" s="3" t="str">
        <f t="shared" ref="S843:S866" si="528">IF(R843=1,E843,"")</f>
        <v/>
      </c>
      <c r="T843" s="3" t="str">
        <f t="shared" ref="T843:T866" si="529">IF(R843=1,F843,"")</f>
        <v/>
      </c>
      <c r="U843" s="5">
        <f t="shared" ref="U843:U867" si="530">IF(AND(I844 &lt; Q843, I843 &gt;=Q843), 1, IF(AND(I844 &gt;= Q843, I843 &lt; Q843), 1, 0))</f>
        <v>0</v>
      </c>
      <c r="V843" s="3" t="str">
        <f t="shared" ref="V843:V867" si="531">IF(AND(U843=1,S843&gt;0.01),E843,"")</f>
        <v/>
      </c>
      <c r="W843" s="3" t="str">
        <f t="shared" ref="W843:W867" si="532">IF(AND(U843=1,T843&gt;0.01),F843,"")</f>
        <v/>
      </c>
      <c r="X843" s="5">
        <f t="shared" si="525"/>
        <v>0</v>
      </c>
      <c r="Y843" s="3" t="str">
        <f t="shared" ref="Y843:Y867" si="533">IF(X843=1,E843,"")</f>
        <v/>
      </c>
      <c r="Z843" s="3" t="str">
        <f t="shared" ref="Z843:Z867" si="534">IF(X843=1,F843,"")</f>
        <v/>
      </c>
      <c r="AA843" s="5" t="str">
        <f t="shared" si="526"/>
        <v>No action</v>
      </c>
      <c r="AB843" s="5" t="str">
        <f t="shared" si="511"/>
        <v xml:space="preserve"> </v>
      </c>
      <c r="AC843" s="5">
        <f t="shared" ref="AC843:AC867" si="535">IF(AND(I844 &lt; L843, I843 &gt;=L843), 1, IF(AND(I844 &gt;= L843, I843 &lt; L843), 1, 0))</f>
        <v>0</v>
      </c>
      <c r="AD843" s="3" t="str">
        <f t="shared" ref="AD843:AD867" si="536">IF(AC843=1,E843,"")</f>
        <v/>
      </c>
      <c r="AE843" s="3" t="str">
        <f t="shared" ref="AE843:AE867" si="537">IF(AC843=1,F843,"")</f>
        <v/>
      </c>
      <c r="AF843" s="11">
        <f t="shared" ref="AF843:AF867" si="538">IF(AND(I844 &lt; O843, I843 &gt;=O843), 1, IF(AND(I844 &gt;= O843, I843 &lt; O843), 1, 0))</f>
        <v>0</v>
      </c>
      <c r="AG843" s="3" t="str">
        <f t="shared" ref="AG843:AG867" si="539">IF(AF843=1,E843,"")</f>
        <v/>
      </c>
      <c r="AH843" s="3" t="str">
        <f t="shared" ref="AH843:AH867" si="540">IF(AF843=1,F843,"")</f>
        <v/>
      </c>
      <c r="AI843" s="11">
        <f t="shared" ref="AI843:AI867" si="541">IF(AND(I844 &lt; K843, I843 &gt;=K843), 1, IF(AND(I844 &gt;= K843, I843 &lt; K843), 1, 0))</f>
        <v>0</v>
      </c>
      <c r="AJ843" s="11" t="str">
        <f t="shared" ref="AJ843:AJ867" si="542">IF(AI843=1,E843,"")</f>
        <v/>
      </c>
      <c r="AK843" s="11" t="str">
        <f t="shared" ref="AK843:AK867" si="543">IF(AI843=1,F843,"")</f>
        <v/>
      </c>
      <c r="AL843" s="11">
        <f t="shared" ref="AL843:AL867" si="544">IF(AND(I844 &lt; P843, I843 &gt;=P843), 1, IF(AND(I844 &gt;= P843, I843 &lt; P843), 1, 0))</f>
        <v>0</v>
      </c>
      <c r="AM843" s="11" t="str">
        <f t="shared" ref="AM843:AM867" si="545">IF(AL843=1,E843,"")</f>
        <v/>
      </c>
      <c r="AN843" s="11" t="str">
        <f t="shared" ref="AN843:AN867" si="546">IF(AL843=1,F843,"")</f>
        <v/>
      </c>
      <c r="AO843" s="4">
        <f t="shared" ref="AO843:AO867" si="547">(1-0.01)*I843</f>
        <v>1.0414776386404294</v>
      </c>
      <c r="AP843" s="169"/>
      <c r="AQ843" s="170">
        <f t="shared" ref="AQ843:AQ867" si="548">R843</f>
        <v>0</v>
      </c>
      <c r="AR843" s="170">
        <f t="shared" si="513"/>
        <v>0</v>
      </c>
      <c r="AS843" s="7"/>
      <c r="AT843" s="4">
        <f t="shared" ref="AT843:AT867" si="549">(1+0.01)*I843</f>
        <v>1.0625175909361957</v>
      </c>
      <c r="AU843" s="4"/>
      <c r="AV843" s="5">
        <f t="shared" ref="AV843:AV867" si="550">X843</f>
        <v>0</v>
      </c>
      <c r="AW843" s="11">
        <f t="shared" si="512"/>
        <v>0</v>
      </c>
    </row>
    <row r="844" spans="5:49" x14ac:dyDescent="0.25">
      <c r="E844" s="3">
        <v>87.2</v>
      </c>
      <c r="F844" s="3">
        <v>82.63</v>
      </c>
      <c r="G844" s="13">
        <f t="shared" si="514"/>
        <v>1.00776091740995E-2</v>
      </c>
      <c r="H844" s="13">
        <f t="shared" si="515"/>
        <v>8.5438789210299237E-3</v>
      </c>
      <c r="I844" s="4">
        <f t="shared" si="516"/>
        <v>1.0553067893017065</v>
      </c>
      <c r="J844" s="5">
        <f t="shared" si="517"/>
        <v>346</v>
      </c>
      <c r="K844" s="4">
        <f t="shared" si="518"/>
        <v>1.0103997400064997</v>
      </c>
      <c r="L844" s="4">
        <f t="shared" si="519"/>
        <v>1.0131865736704446</v>
      </c>
      <c r="M844" s="4">
        <f t="shared" si="520"/>
        <v>1.0144658753709199</v>
      </c>
      <c r="N844" s="4">
        <f t="shared" si="521"/>
        <v>1.0828940432261467</v>
      </c>
      <c r="O844" s="4">
        <f t="shared" si="522"/>
        <v>1.0841512890982856</v>
      </c>
      <c r="P844" s="4">
        <f t="shared" si="523"/>
        <v>1.0857984017944764</v>
      </c>
      <c r="Q844" s="4">
        <f t="shared" si="524"/>
        <v>1.0501364138587117</v>
      </c>
      <c r="R844" s="5">
        <f t="shared" si="527"/>
        <v>0</v>
      </c>
      <c r="S844" s="3" t="str">
        <f t="shared" si="528"/>
        <v/>
      </c>
      <c r="T844" s="3" t="str">
        <f t="shared" si="529"/>
        <v/>
      </c>
      <c r="U844" s="5">
        <f t="shared" si="530"/>
        <v>0</v>
      </c>
      <c r="V844" s="3" t="str">
        <f t="shared" si="531"/>
        <v/>
      </c>
      <c r="W844" s="3" t="str">
        <f t="shared" si="532"/>
        <v/>
      </c>
      <c r="X844" s="5">
        <f t="shared" si="525"/>
        <v>0</v>
      </c>
      <c r="Y844" s="3" t="str">
        <f t="shared" si="533"/>
        <v/>
      </c>
      <c r="Z844" s="3" t="str">
        <f t="shared" si="534"/>
        <v/>
      </c>
      <c r="AA844" s="5" t="str">
        <f t="shared" si="526"/>
        <v>No action</v>
      </c>
      <c r="AB844" s="5" t="str">
        <f t="shared" ref="AB844:AB867" si="551">IF(AA844 = AA843," ", AA844)</f>
        <v xml:space="preserve"> </v>
      </c>
      <c r="AC844" s="5">
        <f t="shared" si="535"/>
        <v>0</v>
      </c>
      <c r="AD844" s="3" t="str">
        <f t="shared" si="536"/>
        <v/>
      </c>
      <c r="AE844" s="3" t="str">
        <f t="shared" si="537"/>
        <v/>
      </c>
      <c r="AF844" s="11">
        <f t="shared" si="538"/>
        <v>0</v>
      </c>
      <c r="AG844" s="3" t="str">
        <f t="shared" si="539"/>
        <v/>
      </c>
      <c r="AH844" s="3" t="str">
        <f t="shared" si="540"/>
        <v/>
      </c>
      <c r="AI844" s="11">
        <f t="shared" si="541"/>
        <v>0</v>
      </c>
      <c r="AJ844" s="11" t="str">
        <f t="shared" si="542"/>
        <v/>
      </c>
      <c r="AK844" s="11" t="str">
        <f t="shared" si="543"/>
        <v/>
      </c>
      <c r="AL844" s="11">
        <f t="shared" si="544"/>
        <v>0</v>
      </c>
      <c r="AM844" s="11" t="str">
        <f t="shared" si="545"/>
        <v/>
      </c>
      <c r="AN844" s="11" t="str">
        <f t="shared" si="546"/>
        <v/>
      </c>
      <c r="AO844" s="4">
        <f t="shared" si="547"/>
        <v>1.0447537214086895</v>
      </c>
      <c r="AP844" s="169"/>
      <c r="AQ844" s="170">
        <f t="shared" si="548"/>
        <v>0</v>
      </c>
      <c r="AR844" s="170">
        <f t="shared" si="513"/>
        <v>0</v>
      </c>
      <c r="AS844" s="7"/>
      <c r="AT844" s="4">
        <f t="shared" si="549"/>
        <v>1.0658598571947235</v>
      </c>
      <c r="AU844" s="4"/>
      <c r="AV844" s="5">
        <f t="shared" si="550"/>
        <v>0</v>
      </c>
      <c r="AW844" s="11">
        <f t="shared" si="512"/>
        <v>0</v>
      </c>
    </row>
    <row r="845" spans="5:49" x14ac:dyDescent="0.25">
      <c r="E845" s="3">
        <v>86.33</v>
      </c>
      <c r="F845" s="3">
        <v>81.93</v>
      </c>
      <c r="G845" s="13">
        <f t="shared" si="514"/>
        <v>3.4635666347075711E-2</v>
      </c>
      <c r="H845" s="13">
        <f t="shared" si="515"/>
        <v>3.7088607594936818E-2</v>
      </c>
      <c r="I845" s="4">
        <f t="shared" si="516"/>
        <v>1.0537043817893323</v>
      </c>
      <c r="J845" s="5">
        <f t="shared" si="517"/>
        <v>385</v>
      </c>
      <c r="K845" s="4">
        <f t="shared" si="518"/>
        <v>1.0103997400064997</v>
      </c>
      <c r="L845" s="4">
        <f t="shared" si="519"/>
        <v>1.0131865736704446</v>
      </c>
      <c r="M845" s="4">
        <f t="shared" si="520"/>
        <v>1.0144658753709199</v>
      </c>
      <c r="N845" s="4">
        <f t="shared" si="521"/>
        <v>1.0828940432261467</v>
      </c>
      <c r="O845" s="4">
        <f t="shared" si="522"/>
        <v>1.0841512890982856</v>
      </c>
      <c r="P845" s="4">
        <f t="shared" si="523"/>
        <v>1.0857984017944764</v>
      </c>
      <c r="Q845" s="4">
        <f t="shared" si="524"/>
        <v>1.0501364138587117</v>
      </c>
      <c r="R845" s="5">
        <f t="shared" si="527"/>
        <v>0</v>
      </c>
      <c r="S845" s="3" t="str">
        <f t="shared" si="528"/>
        <v/>
      </c>
      <c r="T845" s="3" t="str">
        <f t="shared" si="529"/>
        <v/>
      </c>
      <c r="U845" s="5">
        <f t="shared" si="530"/>
        <v>0</v>
      </c>
      <c r="V845" s="3" t="str">
        <f t="shared" si="531"/>
        <v/>
      </c>
      <c r="W845" s="3" t="str">
        <f t="shared" si="532"/>
        <v/>
      </c>
      <c r="X845" s="5">
        <f t="shared" si="525"/>
        <v>0</v>
      </c>
      <c r="Y845" s="3" t="str">
        <f t="shared" si="533"/>
        <v/>
      </c>
      <c r="Z845" s="3" t="str">
        <f t="shared" si="534"/>
        <v/>
      </c>
      <c r="AA845" s="5" t="str">
        <f t="shared" si="526"/>
        <v>No action</v>
      </c>
      <c r="AB845" s="5" t="str">
        <f t="shared" si="551"/>
        <v xml:space="preserve"> </v>
      </c>
      <c r="AC845" s="5">
        <f t="shared" si="535"/>
        <v>0</v>
      </c>
      <c r="AD845" s="3" t="str">
        <f t="shared" si="536"/>
        <v/>
      </c>
      <c r="AE845" s="3" t="str">
        <f t="shared" si="537"/>
        <v/>
      </c>
      <c r="AF845" s="11">
        <f t="shared" si="538"/>
        <v>0</v>
      </c>
      <c r="AG845" s="3" t="str">
        <f t="shared" si="539"/>
        <v/>
      </c>
      <c r="AH845" s="3" t="str">
        <f t="shared" si="540"/>
        <v/>
      </c>
      <c r="AI845" s="11">
        <f t="shared" si="541"/>
        <v>0</v>
      </c>
      <c r="AJ845" s="11" t="str">
        <f t="shared" si="542"/>
        <v/>
      </c>
      <c r="AK845" s="11" t="str">
        <f t="shared" si="543"/>
        <v/>
      </c>
      <c r="AL845" s="11">
        <f t="shared" si="544"/>
        <v>0</v>
      </c>
      <c r="AM845" s="11" t="str">
        <f t="shared" si="545"/>
        <v/>
      </c>
      <c r="AN845" s="11" t="str">
        <f t="shared" si="546"/>
        <v/>
      </c>
      <c r="AO845" s="4">
        <f t="shared" si="547"/>
        <v>1.043167337971439</v>
      </c>
      <c r="AP845" s="169"/>
      <c r="AQ845" s="170">
        <f t="shared" si="548"/>
        <v>0</v>
      </c>
      <c r="AR845" s="170">
        <f t="shared" si="513"/>
        <v>0</v>
      </c>
      <c r="AS845" s="7"/>
      <c r="AT845" s="4">
        <f t="shared" si="549"/>
        <v>1.0642414256072257</v>
      </c>
      <c r="AU845" s="4"/>
      <c r="AV845" s="5">
        <f t="shared" si="550"/>
        <v>0</v>
      </c>
      <c r="AW845" s="11">
        <f t="shared" si="512"/>
        <v>0</v>
      </c>
    </row>
    <row r="846" spans="5:49" x14ac:dyDescent="0.25">
      <c r="E846" s="3">
        <v>83.44</v>
      </c>
      <c r="F846" s="3">
        <v>79</v>
      </c>
      <c r="G846" s="13">
        <f t="shared" si="514"/>
        <v>-2.7488944663559556E-3</v>
      </c>
      <c r="H846" s="13">
        <f t="shared" si="515"/>
        <v>6.3331222292584144E-4</v>
      </c>
      <c r="I846" s="4">
        <f t="shared" si="516"/>
        <v>1.0562025316455697</v>
      </c>
      <c r="J846" s="5">
        <f t="shared" si="517"/>
        <v>324</v>
      </c>
      <c r="K846" s="4">
        <f t="shared" si="518"/>
        <v>1.0103997400064997</v>
      </c>
      <c r="L846" s="4">
        <f t="shared" si="519"/>
        <v>1.0131865736704446</v>
      </c>
      <c r="M846" s="4">
        <f t="shared" si="520"/>
        <v>1.0144658753709199</v>
      </c>
      <c r="N846" s="4">
        <f t="shared" si="521"/>
        <v>1.0828940432261467</v>
      </c>
      <c r="O846" s="4">
        <f t="shared" si="522"/>
        <v>1.0841512890982856</v>
      </c>
      <c r="P846" s="4">
        <f t="shared" si="523"/>
        <v>1.0857984017944764</v>
      </c>
      <c r="Q846" s="4">
        <f t="shared" si="524"/>
        <v>1.0501364138587117</v>
      </c>
      <c r="R846" s="5">
        <f t="shared" si="527"/>
        <v>0</v>
      </c>
      <c r="S846" s="3" t="str">
        <f t="shared" si="528"/>
        <v/>
      </c>
      <c r="T846" s="3" t="str">
        <f t="shared" si="529"/>
        <v/>
      </c>
      <c r="U846" s="5">
        <f t="shared" si="530"/>
        <v>0</v>
      </c>
      <c r="V846" s="3" t="str">
        <f t="shared" si="531"/>
        <v/>
      </c>
      <c r="W846" s="3" t="str">
        <f t="shared" si="532"/>
        <v/>
      </c>
      <c r="X846" s="5">
        <f t="shared" si="525"/>
        <v>0</v>
      </c>
      <c r="Y846" s="3" t="str">
        <f t="shared" si="533"/>
        <v/>
      </c>
      <c r="Z846" s="3" t="str">
        <f t="shared" si="534"/>
        <v/>
      </c>
      <c r="AA846" s="5" t="str">
        <f t="shared" si="526"/>
        <v>No action</v>
      </c>
      <c r="AB846" s="5" t="str">
        <f t="shared" si="551"/>
        <v xml:space="preserve"> </v>
      </c>
      <c r="AC846" s="5">
        <f t="shared" si="535"/>
        <v>0</v>
      </c>
      <c r="AD846" s="3" t="str">
        <f t="shared" si="536"/>
        <v/>
      </c>
      <c r="AE846" s="3" t="str">
        <f t="shared" si="537"/>
        <v/>
      </c>
      <c r="AF846" s="11">
        <f t="shared" si="538"/>
        <v>0</v>
      </c>
      <c r="AG846" s="3" t="str">
        <f t="shared" si="539"/>
        <v/>
      </c>
      <c r="AH846" s="3" t="str">
        <f t="shared" si="540"/>
        <v/>
      </c>
      <c r="AI846" s="11">
        <f t="shared" si="541"/>
        <v>0</v>
      </c>
      <c r="AJ846" s="11" t="str">
        <f t="shared" si="542"/>
        <v/>
      </c>
      <c r="AK846" s="11" t="str">
        <f t="shared" si="543"/>
        <v/>
      </c>
      <c r="AL846" s="11">
        <f t="shared" si="544"/>
        <v>0</v>
      </c>
      <c r="AM846" s="11" t="str">
        <f t="shared" si="545"/>
        <v/>
      </c>
      <c r="AN846" s="11" t="str">
        <f t="shared" si="546"/>
        <v/>
      </c>
      <c r="AO846" s="4">
        <f t="shared" si="547"/>
        <v>1.0456405063291139</v>
      </c>
      <c r="AP846" s="169"/>
      <c r="AQ846" s="170">
        <f t="shared" si="548"/>
        <v>0</v>
      </c>
      <c r="AR846" s="170">
        <f t="shared" si="513"/>
        <v>0</v>
      </c>
      <c r="AS846" s="7"/>
      <c r="AT846" s="4">
        <f t="shared" si="549"/>
        <v>1.0667645569620254</v>
      </c>
      <c r="AU846" s="4"/>
      <c r="AV846" s="5">
        <f t="shared" si="550"/>
        <v>0</v>
      </c>
      <c r="AW846" s="11">
        <f t="shared" si="512"/>
        <v>0</v>
      </c>
    </row>
    <row r="847" spans="5:49" x14ac:dyDescent="0.25">
      <c r="E847" s="3">
        <v>83.67</v>
      </c>
      <c r="F847" s="3">
        <v>78.95</v>
      </c>
      <c r="G847" s="13">
        <f t="shared" si="514"/>
        <v>8.5583413693346433E-3</v>
      </c>
      <c r="H847" s="13">
        <f t="shared" si="515"/>
        <v>1.0754064780437833E-2</v>
      </c>
      <c r="I847" s="4">
        <f t="shared" si="516"/>
        <v>1.0597846738442052</v>
      </c>
      <c r="J847" s="5">
        <f t="shared" si="517"/>
        <v>278</v>
      </c>
      <c r="K847" s="4">
        <f t="shared" si="518"/>
        <v>1.0103997400064997</v>
      </c>
      <c r="L847" s="4">
        <f t="shared" si="519"/>
        <v>1.0131865736704446</v>
      </c>
      <c r="M847" s="4">
        <f t="shared" si="520"/>
        <v>1.0144658753709199</v>
      </c>
      <c r="N847" s="4">
        <f t="shared" si="521"/>
        <v>1.0828940432261467</v>
      </c>
      <c r="O847" s="4">
        <f t="shared" si="522"/>
        <v>1.0841512890982856</v>
      </c>
      <c r="P847" s="4">
        <f t="shared" si="523"/>
        <v>1.0857984017944764</v>
      </c>
      <c r="Q847" s="4">
        <f t="shared" si="524"/>
        <v>1.0501364138587117</v>
      </c>
      <c r="R847" s="5">
        <f t="shared" si="527"/>
        <v>0</v>
      </c>
      <c r="S847" s="3" t="str">
        <f t="shared" si="528"/>
        <v/>
      </c>
      <c r="T847" s="3" t="str">
        <f t="shared" si="529"/>
        <v/>
      </c>
      <c r="U847" s="5">
        <f t="shared" si="530"/>
        <v>0</v>
      </c>
      <c r="V847" s="3" t="str">
        <f t="shared" si="531"/>
        <v/>
      </c>
      <c r="W847" s="3" t="str">
        <f t="shared" si="532"/>
        <v/>
      </c>
      <c r="X847" s="5">
        <f t="shared" si="525"/>
        <v>0</v>
      </c>
      <c r="Y847" s="3" t="str">
        <f t="shared" si="533"/>
        <v/>
      </c>
      <c r="Z847" s="3" t="str">
        <f t="shared" si="534"/>
        <v/>
      </c>
      <c r="AA847" s="5" t="str">
        <f t="shared" si="526"/>
        <v>No action</v>
      </c>
      <c r="AB847" s="5" t="str">
        <f t="shared" si="551"/>
        <v xml:space="preserve"> </v>
      </c>
      <c r="AC847" s="5">
        <f t="shared" si="535"/>
        <v>0</v>
      </c>
      <c r="AD847" s="3" t="str">
        <f t="shared" si="536"/>
        <v/>
      </c>
      <c r="AE847" s="3" t="str">
        <f t="shared" si="537"/>
        <v/>
      </c>
      <c r="AF847" s="11">
        <f t="shared" si="538"/>
        <v>0</v>
      </c>
      <c r="AG847" s="3" t="str">
        <f t="shared" si="539"/>
        <v/>
      </c>
      <c r="AH847" s="3" t="str">
        <f t="shared" si="540"/>
        <v/>
      </c>
      <c r="AI847" s="11">
        <f t="shared" si="541"/>
        <v>0</v>
      </c>
      <c r="AJ847" s="11" t="str">
        <f t="shared" si="542"/>
        <v/>
      </c>
      <c r="AK847" s="11" t="str">
        <f t="shared" si="543"/>
        <v/>
      </c>
      <c r="AL847" s="11">
        <f t="shared" si="544"/>
        <v>0</v>
      </c>
      <c r="AM847" s="11" t="str">
        <f t="shared" si="545"/>
        <v/>
      </c>
      <c r="AN847" s="11" t="str">
        <f t="shared" si="546"/>
        <v/>
      </c>
      <c r="AO847" s="4">
        <f t="shared" si="547"/>
        <v>1.0491868271057632</v>
      </c>
      <c r="AP847" s="169"/>
      <c r="AQ847" s="170">
        <f t="shared" si="548"/>
        <v>0</v>
      </c>
      <c r="AR847" s="170">
        <f t="shared" si="513"/>
        <v>0</v>
      </c>
      <c r="AS847" s="7"/>
      <c r="AT847" s="4">
        <f t="shared" si="549"/>
        <v>1.0703825205826472</v>
      </c>
      <c r="AU847" s="4"/>
      <c r="AV847" s="5">
        <f t="shared" si="550"/>
        <v>0</v>
      </c>
      <c r="AW847" s="11">
        <f t="shared" si="512"/>
        <v>0</v>
      </c>
    </row>
    <row r="848" spans="5:49" x14ac:dyDescent="0.25">
      <c r="E848" s="3">
        <v>82.96</v>
      </c>
      <c r="F848" s="3">
        <v>78.11</v>
      </c>
      <c r="G848" s="13">
        <f t="shared" si="514"/>
        <v>-4.4401776071043564E-3</v>
      </c>
      <c r="H848" s="13">
        <f t="shared" si="515"/>
        <v>-4.71457696228339E-3</v>
      </c>
      <c r="I848" s="4">
        <f t="shared" si="516"/>
        <v>1.0620919216489566</v>
      </c>
      <c r="J848" s="5">
        <f t="shared" si="517"/>
        <v>250</v>
      </c>
      <c r="K848" s="4">
        <f t="shared" si="518"/>
        <v>1.0103997400064997</v>
      </c>
      <c r="L848" s="4">
        <f t="shared" si="519"/>
        <v>1.0131865736704446</v>
      </c>
      <c r="M848" s="4">
        <f t="shared" si="520"/>
        <v>1.0144658753709199</v>
      </c>
      <c r="N848" s="4">
        <f t="shared" si="521"/>
        <v>1.0828940432261467</v>
      </c>
      <c r="O848" s="4">
        <f t="shared" si="522"/>
        <v>1.0841512890982856</v>
      </c>
      <c r="P848" s="4">
        <f t="shared" si="523"/>
        <v>1.0857984017944764</v>
      </c>
      <c r="Q848" s="4">
        <f t="shared" si="524"/>
        <v>1.0501364138587117</v>
      </c>
      <c r="R848" s="5">
        <f t="shared" si="527"/>
        <v>0</v>
      </c>
      <c r="S848" s="3" t="str">
        <f t="shared" si="528"/>
        <v/>
      </c>
      <c r="T848" s="3" t="str">
        <f t="shared" si="529"/>
        <v/>
      </c>
      <c r="U848" s="5">
        <f t="shared" si="530"/>
        <v>0</v>
      </c>
      <c r="V848" s="3" t="str">
        <f t="shared" si="531"/>
        <v/>
      </c>
      <c r="W848" s="3" t="str">
        <f t="shared" si="532"/>
        <v/>
      </c>
      <c r="X848" s="5">
        <f t="shared" si="525"/>
        <v>0</v>
      </c>
      <c r="Y848" s="3" t="str">
        <f t="shared" si="533"/>
        <v/>
      </c>
      <c r="Z848" s="3" t="str">
        <f t="shared" si="534"/>
        <v/>
      </c>
      <c r="AA848" s="5" t="str">
        <f t="shared" si="526"/>
        <v>No action</v>
      </c>
      <c r="AB848" s="5" t="str">
        <f t="shared" si="551"/>
        <v xml:space="preserve"> </v>
      </c>
      <c r="AC848" s="5">
        <f t="shared" si="535"/>
        <v>0</v>
      </c>
      <c r="AD848" s="3" t="str">
        <f t="shared" si="536"/>
        <v/>
      </c>
      <c r="AE848" s="3" t="str">
        <f t="shared" si="537"/>
        <v/>
      </c>
      <c r="AF848" s="11">
        <f t="shared" si="538"/>
        <v>0</v>
      </c>
      <c r="AG848" s="3" t="str">
        <f t="shared" si="539"/>
        <v/>
      </c>
      <c r="AH848" s="3" t="str">
        <f t="shared" si="540"/>
        <v/>
      </c>
      <c r="AI848" s="11">
        <f t="shared" si="541"/>
        <v>0</v>
      </c>
      <c r="AJ848" s="11" t="str">
        <f t="shared" si="542"/>
        <v/>
      </c>
      <c r="AK848" s="11" t="str">
        <f t="shared" si="543"/>
        <v/>
      </c>
      <c r="AL848" s="11">
        <f t="shared" si="544"/>
        <v>0</v>
      </c>
      <c r="AM848" s="11" t="str">
        <f t="shared" si="545"/>
        <v/>
      </c>
      <c r="AN848" s="11" t="str">
        <f t="shared" si="546"/>
        <v/>
      </c>
      <c r="AO848" s="4">
        <f t="shared" si="547"/>
        <v>1.0514710024324669</v>
      </c>
      <c r="AP848" s="169"/>
      <c r="AQ848" s="170">
        <f t="shared" si="548"/>
        <v>0</v>
      </c>
      <c r="AR848" s="170">
        <f t="shared" si="513"/>
        <v>0</v>
      </c>
      <c r="AS848" s="7"/>
      <c r="AT848" s="4">
        <f t="shared" si="549"/>
        <v>1.0727128408654463</v>
      </c>
      <c r="AU848" s="4"/>
      <c r="AV848" s="5">
        <f t="shared" si="550"/>
        <v>0</v>
      </c>
      <c r="AW848" s="11">
        <f t="shared" si="512"/>
        <v>0</v>
      </c>
    </row>
    <row r="849" spans="5:49" x14ac:dyDescent="0.25">
      <c r="E849" s="3">
        <v>83.33</v>
      </c>
      <c r="F849" s="3">
        <v>78.48</v>
      </c>
      <c r="G849" s="13">
        <f t="shared" si="514"/>
        <v>2.0442520442520706E-3</v>
      </c>
      <c r="H849" s="13">
        <f t="shared" si="515"/>
        <v>1.275835672365444E-3</v>
      </c>
      <c r="I849" s="4">
        <f t="shared" si="516"/>
        <v>1.0617991845056065</v>
      </c>
      <c r="J849" s="5">
        <f t="shared" si="517"/>
        <v>255</v>
      </c>
      <c r="K849" s="4">
        <f t="shared" si="518"/>
        <v>1.0103997400064997</v>
      </c>
      <c r="L849" s="4">
        <f t="shared" si="519"/>
        <v>1.0131865736704446</v>
      </c>
      <c r="M849" s="4">
        <f t="shared" si="520"/>
        <v>1.0144658753709199</v>
      </c>
      <c r="N849" s="4">
        <f t="shared" si="521"/>
        <v>1.0828940432261467</v>
      </c>
      <c r="O849" s="4">
        <f t="shared" si="522"/>
        <v>1.0841512890982856</v>
      </c>
      <c r="P849" s="4">
        <f t="shared" si="523"/>
        <v>1.0857984017944764</v>
      </c>
      <c r="Q849" s="4">
        <f t="shared" si="524"/>
        <v>1.0501364138587117</v>
      </c>
      <c r="R849" s="5">
        <f t="shared" si="527"/>
        <v>0</v>
      </c>
      <c r="S849" s="3" t="str">
        <f t="shared" si="528"/>
        <v/>
      </c>
      <c r="T849" s="3" t="str">
        <f t="shared" si="529"/>
        <v/>
      </c>
      <c r="U849" s="5">
        <f t="shared" si="530"/>
        <v>0</v>
      </c>
      <c r="V849" s="3" t="str">
        <f t="shared" si="531"/>
        <v/>
      </c>
      <c r="W849" s="3" t="str">
        <f t="shared" si="532"/>
        <v/>
      </c>
      <c r="X849" s="5">
        <f t="shared" si="525"/>
        <v>0</v>
      </c>
      <c r="Y849" s="3" t="str">
        <f t="shared" si="533"/>
        <v/>
      </c>
      <c r="Z849" s="3" t="str">
        <f t="shared" si="534"/>
        <v/>
      </c>
      <c r="AA849" s="5" t="str">
        <f t="shared" si="526"/>
        <v>No action</v>
      </c>
      <c r="AB849" s="5" t="str">
        <f t="shared" si="551"/>
        <v xml:space="preserve"> </v>
      </c>
      <c r="AC849" s="5">
        <f t="shared" si="535"/>
        <v>0</v>
      </c>
      <c r="AD849" s="3" t="str">
        <f t="shared" si="536"/>
        <v/>
      </c>
      <c r="AE849" s="3" t="str">
        <f t="shared" si="537"/>
        <v/>
      </c>
      <c r="AF849" s="11">
        <f t="shared" si="538"/>
        <v>0</v>
      </c>
      <c r="AG849" s="3" t="str">
        <f t="shared" si="539"/>
        <v/>
      </c>
      <c r="AH849" s="3" t="str">
        <f t="shared" si="540"/>
        <v/>
      </c>
      <c r="AI849" s="11">
        <f t="shared" si="541"/>
        <v>0</v>
      </c>
      <c r="AJ849" s="11" t="str">
        <f t="shared" si="542"/>
        <v/>
      </c>
      <c r="AK849" s="11" t="str">
        <f t="shared" si="543"/>
        <v/>
      </c>
      <c r="AL849" s="11">
        <f t="shared" si="544"/>
        <v>0</v>
      </c>
      <c r="AM849" s="11" t="str">
        <f t="shared" si="545"/>
        <v/>
      </c>
      <c r="AN849" s="11" t="str">
        <f t="shared" si="546"/>
        <v/>
      </c>
      <c r="AO849" s="4">
        <f t="shared" si="547"/>
        <v>1.0511811926605503</v>
      </c>
      <c r="AP849" s="169"/>
      <c r="AQ849" s="170">
        <f t="shared" si="548"/>
        <v>0</v>
      </c>
      <c r="AR849" s="170">
        <f t="shared" si="513"/>
        <v>0</v>
      </c>
      <c r="AS849" s="7"/>
      <c r="AT849" s="4">
        <f t="shared" si="549"/>
        <v>1.0724171763506627</v>
      </c>
      <c r="AU849" s="4"/>
      <c r="AV849" s="5">
        <f t="shared" si="550"/>
        <v>0</v>
      </c>
      <c r="AW849" s="11">
        <f t="shared" si="512"/>
        <v>0</v>
      </c>
    </row>
    <row r="850" spans="5:49" x14ac:dyDescent="0.25">
      <c r="E850" s="3">
        <v>83.16</v>
      </c>
      <c r="F850" s="3">
        <v>78.38</v>
      </c>
      <c r="G850" s="13">
        <f t="shared" si="514"/>
        <v>-5.0251256281407253E-3</v>
      </c>
      <c r="H850" s="13">
        <f t="shared" si="515"/>
        <v>-7.7224965185466177E-3</v>
      </c>
      <c r="I850" s="4">
        <f t="shared" si="516"/>
        <v>1.060984945139066</v>
      </c>
      <c r="J850" s="5">
        <f t="shared" si="517"/>
        <v>266</v>
      </c>
      <c r="K850" s="4">
        <f t="shared" si="518"/>
        <v>1.0103997400064997</v>
      </c>
      <c r="L850" s="4">
        <f t="shared" si="519"/>
        <v>1.0131865736704446</v>
      </c>
      <c r="M850" s="4">
        <f t="shared" si="520"/>
        <v>1.0144658753709199</v>
      </c>
      <c r="N850" s="4">
        <f t="shared" si="521"/>
        <v>1.0828940432261467</v>
      </c>
      <c r="O850" s="4">
        <f t="shared" si="522"/>
        <v>1.0841512890982856</v>
      </c>
      <c r="P850" s="4">
        <f t="shared" si="523"/>
        <v>1.0857984017944764</v>
      </c>
      <c r="Q850" s="4">
        <f t="shared" si="524"/>
        <v>1.0501364138587117</v>
      </c>
      <c r="R850" s="5">
        <f t="shared" si="527"/>
        <v>0</v>
      </c>
      <c r="S850" s="3" t="str">
        <f t="shared" si="528"/>
        <v/>
      </c>
      <c r="T850" s="3" t="str">
        <f t="shared" si="529"/>
        <v/>
      </c>
      <c r="U850" s="5">
        <f t="shared" si="530"/>
        <v>0</v>
      </c>
      <c r="V850" s="3" t="str">
        <f t="shared" si="531"/>
        <v/>
      </c>
      <c r="W850" s="3" t="str">
        <f t="shared" si="532"/>
        <v/>
      </c>
      <c r="X850" s="5">
        <f t="shared" si="525"/>
        <v>0</v>
      </c>
      <c r="Y850" s="3" t="str">
        <f t="shared" si="533"/>
        <v/>
      </c>
      <c r="Z850" s="3" t="str">
        <f t="shared" si="534"/>
        <v/>
      </c>
      <c r="AA850" s="5" t="str">
        <f t="shared" si="526"/>
        <v>No action</v>
      </c>
      <c r="AB850" s="5" t="str">
        <f t="shared" si="551"/>
        <v xml:space="preserve"> </v>
      </c>
      <c r="AC850" s="5">
        <f t="shared" si="535"/>
        <v>0</v>
      </c>
      <c r="AD850" s="3" t="str">
        <f t="shared" si="536"/>
        <v/>
      </c>
      <c r="AE850" s="3" t="str">
        <f t="shared" si="537"/>
        <v/>
      </c>
      <c r="AF850" s="11">
        <f t="shared" si="538"/>
        <v>0</v>
      </c>
      <c r="AG850" s="3" t="str">
        <f t="shared" si="539"/>
        <v/>
      </c>
      <c r="AH850" s="3" t="str">
        <f t="shared" si="540"/>
        <v/>
      </c>
      <c r="AI850" s="11">
        <f t="shared" si="541"/>
        <v>0</v>
      </c>
      <c r="AJ850" s="11" t="str">
        <f t="shared" si="542"/>
        <v/>
      </c>
      <c r="AK850" s="11" t="str">
        <f t="shared" si="543"/>
        <v/>
      </c>
      <c r="AL850" s="11">
        <f t="shared" si="544"/>
        <v>0</v>
      </c>
      <c r="AM850" s="11" t="str">
        <f t="shared" si="545"/>
        <v/>
      </c>
      <c r="AN850" s="11" t="str">
        <f t="shared" si="546"/>
        <v/>
      </c>
      <c r="AO850" s="4">
        <f t="shared" si="547"/>
        <v>1.0503750956876754</v>
      </c>
      <c r="AP850" s="169"/>
      <c r="AQ850" s="170">
        <f t="shared" si="548"/>
        <v>0</v>
      </c>
      <c r="AR850" s="170">
        <f t="shared" si="513"/>
        <v>0</v>
      </c>
      <c r="AS850" s="7"/>
      <c r="AT850" s="4">
        <f t="shared" si="549"/>
        <v>1.0715947945904567</v>
      </c>
      <c r="AU850" s="4"/>
      <c r="AV850" s="5">
        <f t="shared" si="550"/>
        <v>0</v>
      </c>
      <c r="AW850" s="11">
        <f t="shared" si="512"/>
        <v>0</v>
      </c>
    </row>
    <row r="851" spans="5:49" x14ac:dyDescent="0.25">
      <c r="E851" s="3">
        <v>83.58</v>
      </c>
      <c r="F851" s="3">
        <v>78.989999999999995</v>
      </c>
      <c r="G851" s="13">
        <f t="shared" si="514"/>
        <v>-3.5765379113018581E-3</v>
      </c>
      <c r="H851" s="13">
        <f t="shared" si="515"/>
        <v>-3.4065102195307562E-3</v>
      </c>
      <c r="I851" s="4">
        <f t="shared" si="516"/>
        <v>1.0581086213444739</v>
      </c>
      <c r="J851" s="5">
        <f t="shared" si="517"/>
        <v>295</v>
      </c>
      <c r="K851" s="4">
        <f t="shared" si="518"/>
        <v>1.0103997400064997</v>
      </c>
      <c r="L851" s="4">
        <f t="shared" si="519"/>
        <v>1.0131865736704446</v>
      </c>
      <c r="M851" s="4">
        <f t="shared" si="520"/>
        <v>1.0144658753709199</v>
      </c>
      <c r="N851" s="4">
        <f t="shared" si="521"/>
        <v>1.0828940432261467</v>
      </c>
      <c r="O851" s="4">
        <f t="shared" si="522"/>
        <v>1.0841512890982856</v>
      </c>
      <c r="P851" s="4">
        <f t="shared" si="523"/>
        <v>1.0857984017944764</v>
      </c>
      <c r="Q851" s="4">
        <f t="shared" si="524"/>
        <v>1.0501364138587117</v>
      </c>
      <c r="R851" s="5">
        <f t="shared" si="527"/>
        <v>0</v>
      </c>
      <c r="S851" s="3" t="str">
        <f t="shared" si="528"/>
        <v/>
      </c>
      <c r="T851" s="3" t="str">
        <f t="shared" si="529"/>
        <v/>
      </c>
      <c r="U851" s="5">
        <f t="shared" si="530"/>
        <v>0</v>
      </c>
      <c r="V851" s="3" t="str">
        <f t="shared" si="531"/>
        <v/>
      </c>
      <c r="W851" s="3" t="str">
        <f t="shared" si="532"/>
        <v/>
      </c>
      <c r="X851" s="5">
        <f t="shared" si="525"/>
        <v>0</v>
      </c>
      <c r="Y851" s="3" t="str">
        <f t="shared" si="533"/>
        <v/>
      </c>
      <c r="Z851" s="3" t="str">
        <f t="shared" si="534"/>
        <v/>
      </c>
      <c r="AA851" s="5" t="str">
        <f t="shared" si="526"/>
        <v>No action</v>
      </c>
      <c r="AB851" s="5" t="str">
        <f t="shared" si="551"/>
        <v xml:space="preserve"> </v>
      </c>
      <c r="AC851" s="5">
        <f t="shared" si="535"/>
        <v>0</v>
      </c>
      <c r="AD851" s="3" t="str">
        <f t="shared" si="536"/>
        <v/>
      </c>
      <c r="AE851" s="3" t="str">
        <f t="shared" si="537"/>
        <v/>
      </c>
      <c r="AF851" s="11">
        <f t="shared" si="538"/>
        <v>0</v>
      </c>
      <c r="AG851" s="3" t="str">
        <f t="shared" si="539"/>
        <v/>
      </c>
      <c r="AH851" s="3" t="str">
        <f t="shared" si="540"/>
        <v/>
      </c>
      <c r="AI851" s="11">
        <f t="shared" si="541"/>
        <v>0</v>
      </c>
      <c r="AJ851" s="11" t="str">
        <f t="shared" si="542"/>
        <v/>
      </c>
      <c r="AK851" s="11" t="str">
        <f t="shared" si="543"/>
        <v/>
      </c>
      <c r="AL851" s="11">
        <f t="shared" si="544"/>
        <v>0</v>
      </c>
      <c r="AM851" s="11" t="str">
        <f t="shared" si="545"/>
        <v/>
      </c>
      <c r="AN851" s="11" t="str">
        <f t="shared" si="546"/>
        <v/>
      </c>
      <c r="AO851" s="4">
        <f t="shared" si="547"/>
        <v>1.0475275351310291</v>
      </c>
      <c r="AP851" s="169"/>
      <c r="AQ851" s="170">
        <f t="shared" si="548"/>
        <v>0</v>
      </c>
      <c r="AR851" s="170">
        <f t="shared" si="513"/>
        <v>0</v>
      </c>
      <c r="AS851" s="7"/>
      <c r="AT851" s="4">
        <f t="shared" si="549"/>
        <v>1.0686897075579187</v>
      </c>
      <c r="AU851" s="4"/>
      <c r="AV851" s="5">
        <f t="shared" si="550"/>
        <v>0</v>
      </c>
      <c r="AW851" s="11">
        <f t="shared" si="512"/>
        <v>0</v>
      </c>
    </row>
    <row r="852" spans="5:49" x14ac:dyDescent="0.25">
      <c r="E852" s="3">
        <v>83.88</v>
      </c>
      <c r="F852" s="3">
        <v>79.260000000000005</v>
      </c>
      <c r="G852" s="13">
        <f t="shared" si="514"/>
        <v>1.316584128517917E-2</v>
      </c>
      <c r="H852" s="13">
        <f t="shared" si="515"/>
        <v>1.2777919754664024E-2</v>
      </c>
      <c r="I852" s="4">
        <f t="shared" si="516"/>
        <v>1.0582891748675245</v>
      </c>
      <c r="J852" s="5">
        <f t="shared" si="517"/>
        <v>293</v>
      </c>
      <c r="K852" s="4">
        <f t="shared" si="518"/>
        <v>1.0103997400064997</v>
      </c>
      <c r="L852" s="4">
        <f t="shared" si="519"/>
        <v>1.0131865736704446</v>
      </c>
      <c r="M852" s="4">
        <f t="shared" si="520"/>
        <v>1.0144658753709199</v>
      </c>
      <c r="N852" s="4">
        <f t="shared" si="521"/>
        <v>1.0828940432261467</v>
      </c>
      <c r="O852" s="4">
        <f t="shared" si="522"/>
        <v>1.0841512890982856</v>
      </c>
      <c r="P852" s="4">
        <f t="shared" si="523"/>
        <v>1.0857984017944764</v>
      </c>
      <c r="Q852" s="4">
        <f t="shared" si="524"/>
        <v>1.0501364138587117</v>
      </c>
      <c r="R852" s="5">
        <f t="shared" si="527"/>
        <v>0</v>
      </c>
      <c r="S852" s="3" t="str">
        <f t="shared" si="528"/>
        <v/>
      </c>
      <c r="T852" s="3" t="str">
        <f t="shared" si="529"/>
        <v/>
      </c>
      <c r="U852" s="5">
        <f t="shared" si="530"/>
        <v>0</v>
      </c>
      <c r="V852" s="3" t="str">
        <f t="shared" si="531"/>
        <v/>
      </c>
      <c r="W852" s="3" t="str">
        <f t="shared" si="532"/>
        <v/>
      </c>
      <c r="X852" s="5">
        <f t="shared" si="525"/>
        <v>0</v>
      </c>
      <c r="Y852" s="3" t="str">
        <f t="shared" si="533"/>
        <v/>
      </c>
      <c r="Z852" s="3" t="str">
        <f t="shared" si="534"/>
        <v/>
      </c>
      <c r="AA852" s="5" t="str">
        <f t="shared" si="526"/>
        <v>No action</v>
      </c>
      <c r="AB852" s="5" t="str">
        <f t="shared" si="551"/>
        <v xml:space="preserve"> </v>
      </c>
      <c r="AC852" s="5">
        <f t="shared" si="535"/>
        <v>0</v>
      </c>
      <c r="AD852" s="3" t="str">
        <f t="shared" si="536"/>
        <v/>
      </c>
      <c r="AE852" s="3" t="str">
        <f t="shared" si="537"/>
        <v/>
      </c>
      <c r="AF852" s="11">
        <f t="shared" si="538"/>
        <v>0</v>
      </c>
      <c r="AG852" s="3" t="str">
        <f t="shared" si="539"/>
        <v/>
      </c>
      <c r="AH852" s="3" t="str">
        <f t="shared" si="540"/>
        <v/>
      </c>
      <c r="AI852" s="11">
        <f t="shared" si="541"/>
        <v>0</v>
      </c>
      <c r="AJ852" s="11" t="str">
        <f t="shared" si="542"/>
        <v/>
      </c>
      <c r="AK852" s="11" t="str">
        <f t="shared" si="543"/>
        <v/>
      </c>
      <c r="AL852" s="11">
        <f t="shared" si="544"/>
        <v>0</v>
      </c>
      <c r="AM852" s="11" t="str">
        <f t="shared" si="545"/>
        <v/>
      </c>
      <c r="AN852" s="11" t="str">
        <f t="shared" si="546"/>
        <v/>
      </c>
      <c r="AO852" s="4">
        <f t="shared" si="547"/>
        <v>1.0477062831188493</v>
      </c>
      <c r="AP852" s="169"/>
      <c r="AQ852" s="170">
        <f t="shared" si="548"/>
        <v>0</v>
      </c>
      <c r="AR852" s="170">
        <f t="shared" si="513"/>
        <v>0</v>
      </c>
      <c r="AS852" s="7"/>
      <c r="AT852" s="4">
        <f t="shared" si="549"/>
        <v>1.0688720666161997</v>
      </c>
      <c r="AU852" s="4"/>
      <c r="AV852" s="5">
        <f t="shared" si="550"/>
        <v>0</v>
      </c>
      <c r="AW852" s="11">
        <f t="shared" si="512"/>
        <v>0</v>
      </c>
    </row>
    <row r="853" spans="5:49" x14ac:dyDescent="0.25">
      <c r="E853" s="3">
        <v>82.79</v>
      </c>
      <c r="F853" s="3">
        <v>78.260000000000005</v>
      </c>
      <c r="G853" s="13">
        <f t="shared" si="514"/>
        <v>-6.8378119001918369E-3</v>
      </c>
      <c r="H853" s="13">
        <f t="shared" si="515"/>
        <v>-1.0869565217391242E-2</v>
      </c>
      <c r="I853" s="4">
        <f t="shared" si="516"/>
        <v>1.0578839764886276</v>
      </c>
      <c r="J853" s="5">
        <f t="shared" si="517"/>
        <v>301</v>
      </c>
      <c r="K853" s="4">
        <f t="shared" si="518"/>
        <v>1.0103997400064997</v>
      </c>
      <c r="L853" s="4">
        <f t="shared" si="519"/>
        <v>1.0131865736704446</v>
      </c>
      <c r="M853" s="4">
        <f t="shared" si="520"/>
        <v>1.0144658753709199</v>
      </c>
      <c r="N853" s="4">
        <f t="shared" si="521"/>
        <v>1.0828940432261467</v>
      </c>
      <c r="O853" s="4">
        <f t="shared" si="522"/>
        <v>1.0841512890982856</v>
      </c>
      <c r="P853" s="4">
        <f t="shared" si="523"/>
        <v>1.0857984017944764</v>
      </c>
      <c r="Q853" s="4">
        <f t="shared" si="524"/>
        <v>1.0501364138587117</v>
      </c>
      <c r="R853" s="5">
        <f t="shared" si="527"/>
        <v>0</v>
      </c>
      <c r="S853" s="3" t="str">
        <f t="shared" si="528"/>
        <v/>
      </c>
      <c r="T853" s="3" t="str">
        <f t="shared" si="529"/>
        <v/>
      </c>
      <c r="U853" s="5">
        <f t="shared" si="530"/>
        <v>0</v>
      </c>
      <c r="V853" s="3" t="str">
        <f t="shared" si="531"/>
        <v/>
      </c>
      <c r="W853" s="3" t="str">
        <f t="shared" si="532"/>
        <v/>
      </c>
      <c r="X853" s="5">
        <f t="shared" si="525"/>
        <v>0</v>
      </c>
      <c r="Y853" s="3" t="str">
        <f t="shared" si="533"/>
        <v/>
      </c>
      <c r="Z853" s="3" t="str">
        <f t="shared" si="534"/>
        <v/>
      </c>
      <c r="AA853" s="5" t="str">
        <f t="shared" si="526"/>
        <v>No action</v>
      </c>
      <c r="AB853" s="5" t="str">
        <f t="shared" si="551"/>
        <v xml:space="preserve"> </v>
      </c>
      <c r="AC853" s="5">
        <f t="shared" si="535"/>
        <v>0</v>
      </c>
      <c r="AD853" s="3" t="str">
        <f t="shared" si="536"/>
        <v/>
      </c>
      <c r="AE853" s="3" t="str">
        <f t="shared" si="537"/>
        <v/>
      </c>
      <c r="AF853" s="11">
        <f t="shared" si="538"/>
        <v>0</v>
      </c>
      <c r="AG853" s="3" t="str">
        <f t="shared" si="539"/>
        <v/>
      </c>
      <c r="AH853" s="3" t="str">
        <f t="shared" si="540"/>
        <v/>
      </c>
      <c r="AI853" s="11">
        <f t="shared" si="541"/>
        <v>0</v>
      </c>
      <c r="AJ853" s="11" t="str">
        <f t="shared" si="542"/>
        <v/>
      </c>
      <c r="AK853" s="11" t="str">
        <f t="shared" si="543"/>
        <v/>
      </c>
      <c r="AL853" s="11">
        <f t="shared" si="544"/>
        <v>0</v>
      </c>
      <c r="AM853" s="11" t="str">
        <f t="shared" si="545"/>
        <v/>
      </c>
      <c r="AN853" s="11" t="str">
        <f t="shared" si="546"/>
        <v/>
      </c>
      <c r="AO853" s="4">
        <f t="shared" si="547"/>
        <v>1.0473051367237414</v>
      </c>
      <c r="AP853" s="169"/>
      <c r="AQ853" s="170">
        <f t="shared" si="548"/>
        <v>0</v>
      </c>
      <c r="AR853" s="170">
        <f t="shared" si="513"/>
        <v>0</v>
      </c>
      <c r="AS853" s="7"/>
      <c r="AT853" s="4">
        <f t="shared" si="549"/>
        <v>1.0684628162535139</v>
      </c>
      <c r="AU853" s="4"/>
      <c r="AV853" s="5">
        <f t="shared" si="550"/>
        <v>0</v>
      </c>
      <c r="AW853" s="11">
        <f t="shared" si="512"/>
        <v>0</v>
      </c>
    </row>
    <row r="854" spans="5:49" x14ac:dyDescent="0.25">
      <c r="E854" s="3">
        <v>83.36</v>
      </c>
      <c r="F854" s="3">
        <v>79.12</v>
      </c>
      <c r="G854" s="13">
        <f t="shared" si="514"/>
        <v>1.1896091284292254E-2</v>
      </c>
      <c r="H854" s="13">
        <f t="shared" si="515"/>
        <v>1.4098948987439242E-2</v>
      </c>
      <c r="I854" s="4">
        <f t="shared" si="516"/>
        <v>1.0535894843276035</v>
      </c>
      <c r="J854" s="5">
        <f t="shared" si="517"/>
        <v>390</v>
      </c>
      <c r="K854" s="4">
        <f t="shared" si="518"/>
        <v>1.0103997400064997</v>
      </c>
      <c r="L854" s="4">
        <f t="shared" si="519"/>
        <v>1.0131865736704446</v>
      </c>
      <c r="M854" s="4">
        <f t="shared" si="520"/>
        <v>1.0144658753709199</v>
      </c>
      <c r="N854" s="4">
        <f t="shared" si="521"/>
        <v>1.0828940432261467</v>
      </c>
      <c r="O854" s="4">
        <f t="shared" si="522"/>
        <v>1.0841512890982856</v>
      </c>
      <c r="P854" s="4">
        <f t="shared" si="523"/>
        <v>1.0857984017944764</v>
      </c>
      <c r="Q854" s="4">
        <f t="shared" si="524"/>
        <v>1.0501364138587117</v>
      </c>
      <c r="R854" s="5">
        <f t="shared" si="527"/>
        <v>0</v>
      </c>
      <c r="S854" s="3" t="str">
        <f t="shared" si="528"/>
        <v/>
      </c>
      <c r="T854" s="3" t="str">
        <f t="shared" si="529"/>
        <v/>
      </c>
      <c r="U854" s="5">
        <f t="shared" si="530"/>
        <v>0</v>
      </c>
      <c r="V854" s="3" t="str">
        <f t="shared" si="531"/>
        <v/>
      </c>
      <c r="W854" s="3" t="str">
        <f t="shared" si="532"/>
        <v/>
      </c>
      <c r="X854" s="5">
        <f t="shared" si="525"/>
        <v>0</v>
      </c>
      <c r="Y854" s="3" t="str">
        <f t="shared" si="533"/>
        <v/>
      </c>
      <c r="Z854" s="3" t="str">
        <f t="shared" si="534"/>
        <v/>
      </c>
      <c r="AA854" s="5" t="str">
        <f t="shared" si="526"/>
        <v>No action</v>
      </c>
      <c r="AB854" s="5" t="str">
        <f t="shared" si="551"/>
        <v xml:space="preserve"> </v>
      </c>
      <c r="AC854" s="5">
        <f t="shared" si="535"/>
        <v>0</v>
      </c>
      <c r="AD854" s="3" t="str">
        <f t="shared" si="536"/>
        <v/>
      </c>
      <c r="AE854" s="3" t="str">
        <f t="shared" si="537"/>
        <v/>
      </c>
      <c r="AF854" s="11">
        <f t="shared" si="538"/>
        <v>0</v>
      </c>
      <c r="AG854" s="3" t="str">
        <f t="shared" si="539"/>
        <v/>
      </c>
      <c r="AH854" s="3" t="str">
        <f t="shared" si="540"/>
        <v/>
      </c>
      <c r="AI854" s="11">
        <f t="shared" si="541"/>
        <v>0</v>
      </c>
      <c r="AJ854" s="11" t="str">
        <f t="shared" si="542"/>
        <v/>
      </c>
      <c r="AK854" s="11" t="str">
        <f t="shared" si="543"/>
        <v/>
      </c>
      <c r="AL854" s="11">
        <f t="shared" si="544"/>
        <v>0</v>
      </c>
      <c r="AM854" s="11" t="str">
        <f t="shared" si="545"/>
        <v/>
      </c>
      <c r="AN854" s="11" t="str">
        <f t="shared" si="546"/>
        <v/>
      </c>
      <c r="AO854" s="4">
        <f t="shared" si="547"/>
        <v>1.0430535894843274</v>
      </c>
      <c r="AP854" s="169"/>
      <c r="AQ854" s="170">
        <f t="shared" si="548"/>
        <v>0</v>
      </c>
      <c r="AR854" s="170">
        <f t="shared" si="513"/>
        <v>0</v>
      </c>
      <c r="AS854" s="7"/>
      <c r="AT854" s="4">
        <f t="shared" si="549"/>
        <v>1.0641253791708796</v>
      </c>
      <c r="AU854" s="4"/>
      <c r="AV854" s="5">
        <f t="shared" si="550"/>
        <v>0</v>
      </c>
      <c r="AW854" s="11">
        <f t="shared" si="512"/>
        <v>0</v>
      </c>
    </row>
    <row r="855" spans="5:49" x14ac:dyDescent="0.25">
      <c r="E855" s="3">
        <v>82.38</v>
      </c>
      <c r="F855" s="3">
        <v>78.02</v>
      </c>
      <c r="G855" s="13">
        <f t="shared" si="514"/>
        <v>-4.4712990936556229E-3</v>
      </c>
      <c r="H855" s="13">
        <f t="shared" si="515"/>
        <v>-7.7578532366781028E-3</v>
      </c>
      <c r="I855" s="4">
        <f t="shared" si="516"/>
        <v>1.0558831068956678</v>
      </c>
      <c r="J855" s="5">
        <f t="shared" si="517"/>
        <v>331</v>
      </c>
      <c r="K855" s="4">
        <f t="shared" si="518"/>
        <v>1.0103997400064997</v>
      </c>
      <c r="L855" s="4">
        <f t="shared" si="519"/>
        <v>1.0131865736704446</v>
      </c>
      <c r="M855" s="4">
        <f t="shared" si="520"/>
        <v>1.0144658753709199</v>
      </c>
      <c r="N855" s="4">
        <f t="shared" si="521"/>
        <v>1.0828940432261467</v>
      </c>
      <c r="O855" s="4">
        <f t="shared" si="522"/>
        <v>1.0841512890982856</v>
      </c>
      <c r="P855" s="4">
        <f t="shared" si="523"/>
        <v>1.0857984017944764</v>
      </c>
      <c r="Q855" s="4">
        <f t="shared" si="524"/>
        <v>1.0501364138587117</v>
      </c>
      <c r="R855" s="5">
        <f t="shared" si="527"/>
        <v>0</v>
      </c>
      <c r="S855" s="3" t="str">
        <f t="shared" si="528"/>
        <v/>
      </c>
      <c r="T855" s="3" t="str">
        <f t="shared" si="529"/>
        <v/>
      </c>
      <c r="U855" s="5">
        <f t="shared" si="530"/>
        <v>0</v>
      </c>
      <c r="V855" s="3" t="str">
        <f t="shared" si="531"/>
        <v/>
      </c>
      <c r="W855" s="3" t="str">
        <f t="shared" si="532"/>
        <v/>
      </c>
      <c r="X855" s="5">
        <f t="shared" si="525"/>
        <v>0</v>
      </c>
      <c r="Y855" s="3" t="str">
        <f t="shared" si="533"/>
        <v/>
      </c>
      <c r="Z855" s="3" t="str">
        <f t="shared" si="534"/>
        <v/>
      </c>
      <c r="AA855" s="5" t="str">
        <f t="shared" si="526"/>
        <v>No action</v>
      </c>
      <c r="AB855" s="5" t="str">
        <f t="shared" si="551"/>
        <v xml:space="preserve"> </v>
      </c>
      <c r="AC855" s="5">
        <f t="shared" si="535"/>
        <v>0</v>
      </c>
      <c r="AD855" s="3" t="str">
        <f t="shared" si="536"/>
        <v/>
      </c>
      <c r="AE855" s="3" t="str">
        <f t="shared" si="537"/>
        <v/>
      </c>
      <c r="AF855" s="11">
        <f t="shared" si="538"/>
        <v>0</v>
      </c>
      <c r="AG855" s="3" t="str">
        <f t="shared" si="539"/>
        <v/>
      </c>
      <c r="AH855" s="3" t="str">
        <f t="shared" si="540"/>
        <v/>
      </c>
      <c r="AI855" s="11">
        <f t="shared" si="541"/>
        <v>0</v>
      </c>
      <c r="AJ855" s="11" t="str">
        <f t="shared" si="542"/>
        <v/>
      </c>
      <c r="AK855" s="11" t="str">
        <f t="shared" si="543"/>
        <v/>
      </c>
      <c r="AL855" s="11">
        <f t="shared" si="544"/>
        <v>0</v>
      </c>
      <c r="AM855" s="11" t="str">
        <f t="shared" si="545"/>
        <v/>
      </c>
      <c r="AN855" s="11" t="str">
        <f t="shared" si="546"/>
        <v/>
      </c>
      <c r="AO855" s="4">
        <f t="shared" si="547"/>
        <v>1.0453242758267112</v>
      </c>
      <c r="AP855" s="169"/>
      <c r="AQ855" s="170">
        <f t="shared" si="548"/>
        <v>0</v>
      </c>
      <c r="AR855" s="170">
        <f t="shared" si="513"/>
        <v>0</v>
      </c>
      <c r="AS855" s="7"/>
      <c r="AT855" s="4">
        <f t="shared" si="549"/>
        <v>1.0664419379646244</v>
      </c>
      <c r="AU855" s="4"/>
      <c r="AV855" s="5">
        <f t="shared" si="550"/>
        <v>0</v>
      </c>
      <c r="AW855" s="11">
        <f t="shared" si="512"/>
        <v>0</v>
      </c>
    </row>
    <row r="856" spans="5:49" x14ac:dyDescent="0.25">
      <c r="E856" s="3">
        <v>82.75</v>
      </c>
      <c r="F856" s="3">
        <v>78.63</v>
      </c>
      <c r="G856" s="13">
        <f t="shared" si="514"/>
        <v>-6.2447460069652294E-3</v>
      </c>
      <c r="H856" s="13">
        <f t="shared" si="515"/>
        <v>-7.5728890571754581E-3</v>
      </c>
      <c r="I856" s="4">
        <f t="shared" si="516"/>
        <v>1.0523973038280554</v>
      </c>
      <c r="J856" s="5">
        <f t="shared" si="517"/>
        <v>407</v>
      </c>
      <c r="K856" s="4">
        <f t="shared" si="518"/>
        <v>1.0103997400064997</v>
      </c>
      <c r="L856" s="4">
        <f t="shared" si="519"/>
        <v>1.0131865736704446</v>
      </c>
      <c r="M856" s="4">
        <f t="shared" si="520"/>
        <v>1.0144658753709199</v>
      </c>
      <c r="N856" s="4">
        <f t="shared" si="521"/>
        <v>1.0828940432261467</v>
      </c>
      <c r="O856" s="4">
        <f t="shared" si="522"/>
        <v>1.0841512890982856</v>
      </c>
      <c r="P856" s="4">
        <f t="shared" si="523"/>
        <v>1.0857984017944764</v>
      </c>
      <c r="Q856" s="4">
        <f t="shared" si="524"/>
        <v>1.0501364138587117</v>
      </c>
      <c r="R856" s="5">
        <f t="shared" si="527"/>
        <v>0</v>
      </c>
      <c r="S856" s="3" t="str">
        <f t="shared" si="528"/>
        <v/>
      </c>
      <c r="T856" s="3" t="str">
        <f t="shared" si="529"/>
        <v/>
      </c>
      <c r="U856" s="5">
        <f t="shared" si="530"/>
        <v>0</v>
      </c>
      <c r="V856" s="3" t="str">
        <f t="shared" si="531"/>
        <v/>
      </c>
      <c r="W856" s="3" t="str">
        <f t="shared" si="532"/>
        <v/>
      </c>
      <c r="X856" s="5">
        <f t="shared" si="525"/>
        <v>0</v>
      </c>
      <c r="Y856" s="3" t="str">
        <f t="shared" si="533"/>
        <v/>
      </c>
      <c r="Z856" s="3" t="str">
        <f t="shared" si="534"/>
        <v/>
      </c>
      <c r="AA856" s="5" t="str">
        <f t="shared" si="526"/>
        <v>No action</v>
      </c>
      <c r="AB856" s="5" t="str">
        <f t="shared" si="551"/>
        <v xml:space="preserve"> </v>
      </c>
      <c r="AC856" s="5">
        <f t="shared" si="535"/>
        <v>0</v>
      </c>
      <c r="AD856" s="3" t="str">
        <f t="shared" si="536"/>
        <v/>
      </c>
      <c r="AE856" s="3" t="str">
        <f t="shared" si="537"/>
        <v/>
      </c>
      <c r="AF856" s="11">
        <f t="shared" si="538"/>
        <v>0</v>
      </c>
      <c r="AG856" s="3" t="str">
        <f t="shared" si="539"/>
        <v/>
      </c>
      <c r="AH856" s="3" t="str">
        <f t="shared" si="540"/>
        <v/>
      </c>
      <c r="AI856" s="11">
        <f t="shared" si="541"/>
        <v>0</v>
      </c>
      <c r="AJ856" s="11" t="str">
        <f t="shared" si="542"/>
        <v/>
      </c>
      <c r="AK856" s="11" t="str">
        <f t="shared" si="543"/>
        <v/>
      </c>
      <c r="AL856" s="11">
        <f t="shared" si="544"/>
        <v>0</v>
      </c>
      <c r="AM856" s="11" t="str">
        <f t="shared" si="545"/>
        <v/>
      </c>
      <c r="AN856" s="11" t="str">
        <f t="shared" si="546"/>
        <v/>
      </c>
      <c r="AO856" s="4">
        <f t="shared" si="547"/>
        <v>1.041873330789775</v>
      </c>
      <c r="AP856" s="169"/>
      <c r="AQ856" s="170">
        <f t="shared" si="548"/>
        <v>0</v>
      </c>
      <c r="AR856" s="170">
        <f t="shared" si="513"/>
        <v>0</v>
      </c>
      <c r="AS856" s="7"/>
      <c r="AT856" s="4">
        <f t="shared" si="549"/>
        <v>1.0629212768663359</v>
      </c>
      <c r="AU856" s="4"/>
      <c r="AV856" s="5">
        <f t="shared" si="550"/>
        <v>0</v>
      </c>
      <c r="AW856" s="11">
        <f t="shared" si="512"/>
        <v>0</v>
      </c>
    </row>
    <row r="857" spans="5:49" x14ac:dyDescent="0.25">
      <c r="E857" s="3">
        <v>83.27</v>
      </c>
      <c r="F857" s="3">
        <v>79.23</v>
      </c>
      <c r="G857" s="13">
        <f t="shared" si="514"/>
        <v>-8.4543939033103754E-3</v>
      </c>
      <c r="H857" s="13">
        <f t="shared" si="515"/>
        <v>-4.3980899723548017E-3</v>
      </c>
      <c r="I857" s="4">
        <f t="shared" si="516"/>
        <v>1.0509907863183137</v>
      </c>
      <c r="J857" s="5">
        <f t="shared" si="517"/>
        <v>438</v>
      </c>
      <c r="K857" s="4">
        <f t="shared" si="518"/>
        <v>1.0103997400064997</v>
      </c>
      <c r="L857" s="4">
        <f t="shared" si="519"/>
        <v>1.0131865736704446</v>
      </c>
      <c r="M857" s="4">
        <f t="shared" si="520"/>
        <v>1.0144658753709199</v>
      </c>
      <c r="N857" s="4">
        <f t="shared" si="521"/>
        <v>1.0828940432261467</v>
      </c>
      <c r="O857" s="4">
        <f t="shared" si="522"/>
        <v>1.0841512890982856</v>
      </c>
      <c r="P857" s="4">
        <f t="shared" si="523"/>
        <v>1.0857984017944764</v>
      </c>
      <c r="Q857" s="4">
        <f t="shared" si="524"/>
        <v>1.0501364138587117</v>
      </c>
      <c r="R857" s="5">
        <f t="shared" si="527"/>
        <v>0</v>
      </c>
      <c r="S857" s="3" t="str">
        <f t="shared" si="528"/>
        <v/>
      </c>
      <c r="T857" s="3" t="str">
        <f t="shared" si="529"/>
        <v/>
      </c>
      <c r="U857" s="5">
        <f t="shared" si="530"/>
        <v>0</v>
      </c>
      <c r="V857" s="3" t="str">
        <f t="shared" si="531"/>
        <v/>
      </c>
      <c r="W857" s="3" t="str">
        <f t="shared" si="532"/>
        <v/>
      </c>
      <c r="X857" s="5">
        <f t="shared" si="525"/>
        <v>0</v>
      </c>
      <c r="Y857" s="3" t="str">
        <f t="shared" si="533"/>
        <v/>
      </c>
      <c r="Z857" s="3" t="str">
        <f t="shared" si="534"/>
        <v/>
      </c>
      <c r="AA857" s="5" t="str">
        <f t="shared" si="526"/>
        <v>No action</v>
      </c>
      <c r="AB857" s="5" t="str">
        <f t="shared" si="551"/>
        <v xml:space="preserve"> </v>
      </c>
      <c r="AC857" s="5">
        <f t="shared" si="535"/>
        <v>0</v>
      </c>
      <c r="AD857" s="3" t="str">
        <f t="shared" si="536"/>
        <v/>
      </c>
      <c r="AE857" s="3" t="str">
        <f t="shared" si="537"/>
        <v/>
      </c>
      <c r="AF857" s="11">
        <f t="shared" si="538"/>
        <v>0</v>
      </c>
      <c r="AG857" s="3" t="str">
        <f t="shared" si="539"/>
        <v/>
      </c>
      <c r="AH857" s="3" t="str">
        <f t="shared" si="540"/>
        <v/>
      </c>
      <c r="AI857" s="11">
        <f t="shared" si="541"/>
        <v>0</v>
      </c>
      <c r="AJ857" s="11" t="str">
        <f t="shared" si="542"/>
        <v/>
      </c>
      <c r="AK857" s="11" t="str">
        <f t="shared" si="543"/>
        <v/>
      </c>
      <c r="AL857" s="11">
        <f t="shared" si="544"/>
        <v>0</v>
      </c>
      <c r="AM857" s="11" t="str">
        <f t="shared" si="545"/>
        <v/>
      </c>
      <c r="AN857" s="11" t="str">
        <f t="shared" si="546"/>
        <v/>
      </c>
      <c r="AO857" s="4">
        <f t="shared" si="547"/>
        <v>1.0404808784551305</v>
      </c>
      <c r="AP857" s="169"/>
      <c r="AQ857" s="170">
        <f t="shared" si="548"/>
        <v>0</v>
      </c>
      <c r="AR857" s="170">
        <f t="shared" si="513"/>
        <v>0</v>
      </c>
      <c r="AS857" s="7"/>
      <c r="AT857" s="4">
        <f t="shared" si="549"/>
        <v>1.0615006941814968</v>
      </c>
      <c r="AU857" s="4"/>
      <c r="AV857" s="5">
        <f t="shared" si="550"/>
        <v>0</v>
      </c>
      <c r="AW857" s="11">
        <f t="shared" si="512"/>
        <v>0</v>
      </c>
    </row>
    <row r="858" spans="5:49" x14ac:dyDescent="0.25">
      <c r="E858" s="3">
        <v>83.98</v>
      </c>
      <c r="F858" s="3">
        <v>79.58</v>
      </c>
      <c r="G858" s="13">
        <f t="shared" si="514"/>
        <v>3.2254210966433661E-3</v>
      </c>
      <c r="H858" s="13">
        <f t="shared" si="515"/>
        <v>3.5308953341739446E-3</v>
      </c>
      <c r="I858" s="4">
        <f t="shared" si="516"/>
        <v>1.0552902739381755</v>
      </c>
      <c r="J858" s="5">
        <f t="shared" si="517"/>
        <v>347</v>
      </c>
      <c r="K858" s="4">
        <f t="shared" si="518"/>
        <v>1.0103997400064997</v>
      </c>
      <c r="L858" s="4">
        <f t="shared" si="519"/>
        <v>1.0131865736704446</v>
      </c>
      <c r="M858" s="4">
        <f t="shared" si="520"/>
        <v>1.0144658753709199</v>
      </c>
      <c r="N858" s="4">
        <f t="shared" si="521"/>
        <v>1.0828940432261467</v>
      </c>
      <c r="O858" s="4">
        <f t="shared" si="522"/>
        <v>1.0841512890982856</v>
      </c>
      <c r="P858" s="4">
        <f t="shared" si="523"/>
        <v>1.0857984017944764</v>
      </c>
      <c r="Q858" s="4">
        <f t="shared" si="524"/>
        <v>1.0501364138587117</v>
      </c>
      <c r="R858" s="5">
        <f t="shared" si="527"/>
        <v>0</v>
      </c>
      <c r="S858" s="3" t="str">
        <f t="shared" si="528"/>
        <v/>
      </c>
      <c r="T858" s="3" t="str">
        <f t="shared" si="529"/>
        <v/>
      </c>
      <c r="U858" s="5">
        <f t="shared" si="530"/>
        <v>0</v>
      </c>
      <c r="V858" s="3" t="str">
        <f t="shared" si="531"/>
        <v/>
      </c>
      <c r="W858" s="3" t="str">
        <f t="shared" si="532"/>
        <v/>
      </c>
      <c r="X858" s="5">
        <f t="shared" si="525"/>
        <v>0</v>
      </c>
      <c r="Y858" s="3" t="str">
        <f t="shared" si="533"/>
        <v/>
      </c>
      <c r="Z858" s="3" t="str">
        <f t="shared" si="534"/>
        <v/>
      </c>
      <c r="AA858" s="5" t="str">
        <f t="shared" si="526"/>
        <v>No action</v>
      </c>
      <c r="AB858" s="5" t="str">
        <f t="shared" si="551"/>
        <v xml:space="preserve"> </v>
      </c>
      <c r="AC858" s="5">
        <f t="shared" si="535"/>
        <v>0</v>
      </c>
      <c r="AD858" s="3" t="str">
        <f t="shared" si="536"/>
        <v/>
      </c>
      <c r="AE858" s="3" t="str">
        <f t="shared" si="537"/>
        <v/>
      </c>
      <c r="AF858" s="11">
        <f t="shared" si="538"/>
        <v>0</v>
      </c>
      <c r="AG858" s="3" t="str">
        <f t="shared" si="539"/>
        <v/>
      </c>
      <c r="AH858" s="3" t="str">
        <f t="shared" si="540"/>
        <v/>
      </c>
      <c r="AI858" s="11">
        <f t="shared" si="541"/>
        <v>0</v>
      </c>
      <c r="AJ858" s="11" t="str">
        <f t="shared" si="542"/>
        <v/>
      </c>
      <c r="AK858" s="11" t="str">
        <f t="shared" si="543"/>
        <v/>
      </c>
      <c r="AL858" s="11">
        <f t="shared" si="544"/>
        <v>0</v>
      </c>
      <c r="AM858" s="11" t="str">
        <f t="shared" si="545"/>
        <v/>
      </c>
      <c r="AN858" s="11" t="str">
        <f t="shared" si="546"/>
        <v/>
      </c>
      <c r="AO858" s="4">
        <f t="shared" si="547"/>
        <v>1.0447373711987937</v>
      </c>
      <c r="AP858" s="169"/>
      <c r="AQ858" s="170">
        <f t="shared" si="548"/>
        <v>0</v>
      </c>
      <c r="AR858" s="170">
        <f t="shared" si="513"/>
        <v>0</v>
      </c>
      <c r="AS858" s="7"/>
      <c r="AT858" s="4">
        <f t="shared" si="549"/>
        <v>1.0658431766775573</v>
      </c>
      <c r="AU858" s="4"/>
      <c r="AV858" s="5">
        <f t="shared" si="550"/>
        <v>0</v>
      </c>
      <c r="AW858" s="11">
        <f t="shared" si="512"/>
        <v>0</v>
      </c>
    </row>
    <row r="859" spans="5:49" x14ac:dyDescent="0.25">
      <c r="E859" s="3">
        <v>83.71</v>
      </c>
      <c r="F859" s="3">
        <v>79.3</v>
      </c>
      <c r="G859" s="13">
        <f t="shared" si="514"/>
        <v>1.0014478764478696E-2</v>
      </c>
      <c r="H859" s="13">
        <f t="shared" si="515"/>
        <v>8.1362827358251177E-3</v>
      </c>
      <c r="I859" s="4">
        <f t="shared" si="516"/>
        <v>1.0556116015132408</v>
      </c>
      <c r="J859" s="5">
        <f t="shared" si="517"/>
        <v>338</v>
      </c>
      <c r="K859" s="4">
        <f t="shared" si="518"/>
        <v>1.0103997400064997</v>
      </c>
      <c r="L859" s="4">
        <f t="shared" si="519"/>
        <v>1.0131865736704446</v>
      </c>
      <c r="M859" s="4">
        <f t="shared" si="520"/>
        <v>1.0144658753709199</v>
      </c>
      <c r="N859" s="4">
        <f t="shared" si="521"/>
        <v>1.0828940432261467</v>
      </c>
      <c r="O859" s="4">
        <f t="shared" si="522"/>
        <v>1.0841512890982856</v>
      </c>
      <c r="P859" s="4">
        <f t="shared" si="523"/>
        <v>1.0857984017944764</v>
      </c>
      <c r="Q859" s="4">
        <f t="shared" si="524"/>
        <v>1.0501364138587117</v>
      </c>
      <c r="R859" s="5">
        <f t="shared" si="527"/>
        <v>0</v>
      </c>
      <c r="S859" s="3" t="str">
        <f t="shared" si="528"/>
        <v/>
      </c>
      <c r="T859" s="3" t="str">
        <f t="shared" si="529"/>
        <v/>
      </c>
      <c r="U859" s="5">
        <f t="shared" si="530"/>
        <v>0</v>
      </c>
      <c r="V859" s="3" t="str">
        <f t="shared" si="531"/>
        <v/>
      </c>
      <c r="W859" s="3" t="str">
        <f t="shared" si="532"/>
        <v/>
      </c>
      <c r="X859" s="5">
        <f t="shared" si="525"/>
        <v>0</v>
      </c>
      <c r="Y859" s="3" t="str">
        <f t="shared" si="533"/>
        <v/>
      </c>
      <c r="Z859" s="3" t="str">
        <f t="shared" si="534"/>
        <v/>
      </c>
      <c r="AA859" s="5" t="str">
        <f t="shared" si="526"/>
        <v>No action</v>
      </c>
      <c r="AB859" s="5" t="str">
        <f t="shared" si="551"/>
        <v xml:space="preserve"> </v>
      </c>
      <c r="AC859" s="5">
        <f t="shared" si="535"/>
        <v>0</v>
      </c>
      <c r="AD859" s="3" t="str">
        <f t="shared" si="536"/>
        <v/>
      </c>
      <c r="AE859" s="3" t="str">
        <f t="shared" si="537"/>
        <v/>
      </c>
      <c r="AF859" s="11">
        <f t="shared" si="538"/>
        <v>0</v>
      </c>
      <c r="AG859" s="3" t="str">
        <f t="shared" si="539"/>
        <v/>
      </c>
      <c r="AH859" s="3" t="str">
        <f t="shared" si="540"/>
        <v/>
      </c>
      <c r="AI859" s="11">
        <f t="shared" si="541"/>
        <v>0</v>
      </c>
      <c r="AJ859" s="11" t="str">
        <f t="shared" si="542"/>
        <v/>
      </c>
      <c r="AK859" s="11" t="str">
        <f t="shared" si="543"/>
        <v/>
      </c>
      <c r="AL859" s="11">
        <f t="shared" si="544"/>
        <v>0</v>
      </c>
      <c r="AM859" s="11" t="str">
        <f t="shared" si="545"/>
        <v/>
      </c>
      <c r="AN859" s="11" t="str">
        <f t="shared" si="546"/>
        <v/>
      </c>
      <c r="AO859" s="4">
        <f t="shared" si="547"/>
        <v>1.0450554854981084</v>
      </c>
      <c r="AP859" s="169"/>
      <c r="AQ859" s="170">
        <f t="shared" si="548"/>
        <v>0</v>
      </c>
      <c r="AR859" s="170">
        <f t="shared" si="513"/>
        <v>0</v>
      </c>
      <c r="AS859" s="7"/>
      <c r="AT859" s="4">
        <f t="shared" si="549"/>
        <v>1.0661677175283732</v>
      </c>
      <c r="AU859" s="4"/>
      <c r="AV859" s="5">
        <f t="shared" si="550"/>
        <v>0</v>
      </c>
      <c r="AW859" s="11">
        <f t="shared" si="512"/>
        <v>0</v>
      </c>
    </row>
    <row r="860" spans="5:49" x14ac:dyDescent="0.25">
      <c r="E860" s="3">
        <v>82.88</v>
      </c>
      <c r="F860" s="3">
        <v>78.66</v>
      </c>
      <c r="G860" s="13">
        <f t="shared" si="514"/>
        <v>1.1965811965811923E-2</v>
      </c>
      <c r="H860" s="13">
        <f t="shared" si="515"/>
        <v>1.4051824158824333E-2</v>
      </c>
      <c r="I860" s="4">
        <f t="shared" si="516"/>
        <v>1.0536486142893466</v>
      </c>
      <c r="J860" s="5">
        <f t="shared" si="517"/>
        <v>387</v>
      </c>
      <c r="K860" s="4">
        <f t="shared" si="518"/>
        <v>1.0103997400064997</v>
      </c>
      <c r="L860" s="4">
        <f t="shared" si="519"/>
        <v>1.0131865736704446</v>
      </c>
      <c r="M860" s="4">
        <f t="shared" si="520"/>
        <v>1.0144658753709199</v>
      </c>
      <c r="N860" s="4">
        <f t="shared" si="521"/>
        <v>1.0828940432261467</v>
      </c>
      <c r="O860" s="4">
        <f t="shared" si="522"/>
        <v>1.0841512890982856</v>
      </c>
      <c r="P860" s="4">
        <f t="shared" si="523"/>
        <v>1.0857984017944764</v>
      </c>
      <c r="Q860" s="4">
        <f t="shared" si="524"/>
        <v>1.0501364138587117</v>
      </c>
      <c r="R860" s="5">
        <f t="shared" si="527"/>
        <v>0</v>
      </c>
      <c r="S860" s="3" t="str">
        <f t="shared" si="528"/>
        <v/>
      </c>
      <c r="T860" s="3" t="str">
        <f t="shared" si="529"/>
        <v/>
      </c>
      <c r="U860" s="5">
        <f t="shared" si="530"/>
        <v>0</v>
      </c>
      <c r="V860" s="3" t="str">
        <f t="shared" si="531"/>
        <v/>
      </c>
      <c r="W860" s="3" t="str">
        <f t="shared" si="532"/>
        <v/>
      </c>
      <c r="X860" s="5">
        <f t="shared" si="525"/>
        <v>0</v>
      </c>
      <c r="Y860" s="3" t="str">
        <f t="shared" si="533"/>
        <v/>
      </c>
      <c r="Z860" s="3" t="str">
        <f t="shared" si="534"/>
        <v/>
      </c>
      <c r="AA860" s="5" t="str">
        <f t="shared" si="526"/>
        <v>No action</v>
      </c>
      <c r="AB860" s="5" t="str">
        <f t="shared" si="551"/>
        <v xml:space="preserve"> </v>
      </c>
      <c r="AC860" s="5">
        <f t="shared" si="535"/>
        <v>0</v>
      </c>
      <c r="AD860" s="3" t="str">
        <f t="shared" si="536"/>
        <v/>
      </c>
      <c r="AE860" s="3" t="str">
        <f t="shared" si="537"/>
        <v/>
      </c>
      <c r="AF860" s="11">
        <f t="shared" si="538"/>
        <v>0</v>
      </c>
      <c r="AG860" s="3" t="str">
        <f t="shared" si="539"/>
        <v/>
      </c>
      <c r="AH860" s="3" t="str">
        <f t="shared" si="540"/>
        <v/>
      </c>
      <c r="AI860" s="11">
        <f t="shared" si="541"/>
        <v>0</v>
      </c>
      <c r="AJ860" s="11" t="str">
        <f t="shared" si="542"/>
        <v/>
      </c>
      <c r="AK860" s="11" t="str">
        <f t="shared" si="543"/>
        <v/>
      </c>
      <c r="AL860" s="11">
        <f t="shared" si="544"/>
        <v>0</v>
      </c>
      <c r="AM860" s="11" t="str">
        <f t="shared" si="545"/>
        <v/>
      </c>
      <c r="AN860" s="11" t="str">
        <f t="shared" si="546"/>
        <v/>
      </c>
      <c r="AO860" s="4">
        <f t="shared" si="547"/>
        <v>1.0431121281464533</v>
      </c>
      <c r="AP860" s="169"/>
      <c r="AQ860" s="170">
        <f t="shared" si="548"/>
        <v>0</v>
      </c>
      <c r="AR860" s="170">
        <f t="shared" si="513"/>
        <v>0</v>
      </c>
      <c r="AS860" s="7"/>
      <c r="AT860" s="4">
        <f t="shared" si="549"/>
        <v>1.06418510043224</v>
      </c>
      <c r="AU860" s="4"/>
      <c r="AV860" s="5">
        <f t="shared" si="550"/>
        <v>0</v>
      </c>
      <c r="AW860" s="11">
        <f t="shared" si="512"/>
        <v>0</v>
      </c>
    </row>
    <row r="861" spans="5:49" x14ac:dyDescent="0.25">
      <c r="E861" s="3">
        <v>81.900000000000006</v>
      </c>
      <c r="F861" s="3">
        <v>77.569999999999993</v>
      </c>
      <c r="G861" s="13">
        <f t="shared" si="514"/>
        <v>6.6371681415930972E-3</v>
      </c>
      <c r="H861" s="13">
        <f t="shared" si="515"/>
        <v>9.1062833355013417E-3</v>
      </c>
      <c r="I861" s="4">
        <f t="shared" si="516"/>
        <v>1.0558205491813848</v>
      </c>
      <c r="J861" s="5">
        <f t="shared" si="517"/>
        <v>332</v>
      </c>
      <c r="K861" s="4">
        <f t="shared" si="518"/>
        <v>1.0103997400064997</v>
      </c>
      <c r="L861" s="4">
        <f t="shared" si="519"/>
        <v>1.0131865736704446</v>
      </c>
      <c r="M861" s="4">
        <f t="shared" si="520"/>
        <v>1.0144658753709199</v>
      </c>
      <c r="N861" s="4">
        <f t="shared" si="521"/>
        <v>1.0828940432261467</v>
      </c>
      <c r="O861" s="4">
        <f t="shared" si="522"/>
        <v>1.0841512890982856</v>
      </c>
      <c r="P861" s="4">
        <f t="shared" si="523"/>
        <v>1.0857984017944764</v>
      </c>
      <c r="Q861" s="4">
        <f t="shared" si="524"/>
        <v>1.0501364138587117</v>
      </c>
      <c r="R861" s="5">
        <f t="shared" si="527"/>
        <v>0</v>
      </c>
      <c r="S861" s="3" t="str">
        <f t="shared" si="528"/>
        <v/>
      </c>
      <c r="T861" s="3" t="str">
        <f t="shared" si="529"/>
        <v/>
      </c>
      <c r="U861" s="5">
        <f t="shared" si="530"/>
        <v>0</v>
      </c>
      <c r="V861" s="3" t="str">
        <f t="shared" si="531"/>
        <v/>
      </c>
      <c r="W861" s="3" t="str">
        <f t="shared" si="532"/>
        <v/>
      </c>
      <c r="X861" s="5">
        <f t="shared" si="525"/>
        <v>0</v>
      </c>
      <c r="Y861" s="3" t="str">
        <f t="shared" si="533"/>
        <v/>
      </c>
      <c r="Z861" s="3" t="str">
        <f t="shared" si="534"/>
        <v/>
      </c>
      <c r="AA861" s="5" t="str">
        <f t="shared" si="526"/>
        <v>No action</v>
      </c>
      <c r="AB861" s="5" t="str">
        <f t="shared" si="551"/>
        <v xml:space="preserve"> </v>
      </c>
      <c r="AC861" s="5">
        <f t="shared" si="535"/>
        <v>0</v>
      </c>
      <c r="AD861" s="3" t="str">
        <f t="shared" si="536"/>
        <v/>
      </c>
      <c r="AE861" s="3" t="str">
        <f t="shared" si="537"/>
        <v/>
      </c>
      <c r="AF861" s="11">
        <f t="shared" si="538"/>
        <v>0</v>
      </c>
      <c r="AG861" s="3" t="str">
        <f t="shared" si="539"/>
        <v/>
      </c>
      <c r="AH861" s="3" t="str">
        <f t="shared" si="540"/>
        <v/>
      </c>
      <c r="AI861" s="11">
        <f t="shared" si="541"/>
        <v>0</v>
      </c>
      <c r="AJ861" s="11" t="str">
        <f t="shared" si="542"/>
        <v/>
      </c>
      <c r="AK861" s="11" t="str">
        <f t="shared" si="543"/>
        <v/>
      </c>
      <c r="AL861" s="11">
        <f t="shared" si="544"/>
        <v>0</v>
      </c>
      <c r="AM861" s="11" t="str">
        <f t="shared" si="545"/>
        <v/>
      </c>
      <c r="AN861" s="11" t="str">
        <f t="shared" si="546"/>
        <v/>
      </c>
      <c r="AO861" s="4">
        <f t="shared" si="547"/>
        <v>1.0452623436895709</v>
      </c>
      <c r="AP861" s="169"/>
      <c r="AQ861" s="170">
        <f t="shared" si="548"/>
        <v>0</v>
      </c>
      <c r="AR861" s="170">
        <f t="shared" si="513"/>
        <v>0</v>
      </c>
      <c r="AS861" s="7"/>
      <c r="AT861" s="4">
        <f t="shared" si="549"/>
        <v>1.0663787546731986</v>
      </c>
      <c r="AU861" s="4"/>
      <c r="AV861" s="5">
        <f t="shared" si="550"/>
        <v>0</v>
      </c>
      <c r="AW861" s="11">
        <f t="shared" si="512"/>
        <v>0</v>
      </c>
    </row>
    <row r="862" spans="5:49" x14ac:dyDescent="0.25">
      <c r="E862" s="3">
        <v>81.36</v>
      </c>
      <c r="F862" s="3">
        <v>76.87</v>
      </c>
      <c r="G862" s="13">
        <f t="shared" si="514"/>
        <v>-9.2547491475889476E-3</v>
      </c>
      <c r="H862" s="13">
        <f t="shared" si="515"/>
        <v>-1.0936695831188836E-2</v>
      </c>
      <c r="I862" s="4">
        <f t="shared" si="516"/>
        <v>1.0584103031091452</v>
      </c>
      <c r="J862" s="5">
        <f t="shared" si="517"/>
        <v>292</v>
      </c>
      <c r="K862" s="4">
        <f t="shared" si="518"/>
        <v>1.0103997400064997</v>
      </c>
      <c r="L862" s="4">
        <f t="shared" si="519"/>
        <v>1.0131865736704446</v>
      </c>
      <c r="M862" s="4">
        <f t="shared" si="520"/>
        <v>1.0144658753709199</v>
      </c>
      <c r="N862" s="4">
        <f t="shared" si="521"/>
        <v>1.0828940432261467</v>
      </c>
      <c r="O862" s="4">
        <f t="shared" si="522"/>
        <v>1.0841512890982856</v>
      </c>
      <c r="P862" s="4">
        <f t="shared" si="523"/>
        <v>1.0857984017944764</v>
      </c>
      <c r="Q862" s="4">
        <f t="shared" si="524"/>
        <v>1.0501364138587117</v>
      </c>
      <c r="R862" s="5">
        <f t="shared" si="527"/>
        <v>0</v>
      </c>
      <c r="S862" s="3" t="str">
        <f t="shared" si="528"/>
        <v/>
      </c>
      <c r="T862" s="3" t="str">
        <f t="shared" si="529"/>
        <v/>
      </c>
      <c r="U862" s="5">
        <f t="shared" si="530"/>
        <v>0</v>
      </c>
      <c r="V862" s="3" t="str">
        <f t="shared" si="531"/>
        <v/>
      </c>
      <c r="W862" s="3" t="str">
        <f t="shared" si="532"/>
        <v/>
      </c>
      <c r="X862" s="5">
        <f t="shared" si="525"/>
        <v>0</v>
      </c>
      <c r="Y862" s="3" t="str">
        <f t="shared" si="533"/>
        <v/>
      </c>
      <c r="Z862" s="3" t="str">
        <f t="shared" si="534"/>
        <v/>
      </c>
      <c r="AA862" s="5" t="str">
        <f t="shared" si="526"/>
        <v>No action</v>
      </c>
      <c r="AB862" s="5" t="str">
        <f t="shared" si="551"/>
        <v xml:space="preserve"> </v>
      </c>
      <c r="AC862" s="5">
        <f t="shared" si="535"/>
        <v>0</v>
      </c>
      <c r="AD862" s="3" t="str">
        <f t="shared" si="536"/>
        <v/>
      </c>
      <c r="AE862" s="3" t="str">
        <f t="shared" si="537"/>
        <v/>
      </c>
      <c r="AF862" s="11">
        <f t="shared" si="538"/>
        <v>0</v>
      </c>
      <c r="AG862" s="3" t="str">
        <f t="shared" si="539"/>
        <v/>
      </c>
      <c r="AH862" s="3" t="str">
        <f t="shared" si="540"/>
        <v/>
      </c>
      <c r="AI862" s="11">
        <f t="shared" si="541"/>
        <v>0</v>
      </c>
      <c r="AJ862" s="11" t="str">
        <f t="shared" si="542"/>
        <v/>
      </c>
      <c r="AK862" s="11" t="str">
        <f t="shared" si="543"/>
        <v/>
      </c>
      <c r="AL862" s="11">
        <f t="shared" si="544"/>
        <v>0</v>
      </c>
      <c r="AM862" s="11" t="str">
        <f t="shared" si="545"/>
        <v/>
      </c>
      <c r="AN862" s="11" t="str">
        <f t="shared" si="546"/>
        <v/>
      </c>
      <c r="AO862" s="4">
        <f t="shared" si="547"/>
        <v>1.0478262000780538</v>
      </c>
      <c r="AP862" s="169"/>
      <c r="AQ862" s="170">
        <f t="shared" si="548"/>
        <v>0</v>
      </c>
      <c r="AR862" s="170">
        <f t="shared" si="513"/>
        <v>0</v>
      </c>
      <c r="AS862" s="7"/>
      <c r="AT862" s="4">
        <f t="shared" si="549"/>
        <v>1.0689944061402366</v>
      </c>
      <c r="AU862" s="4"/>
      <c r="AV862" s="5">
        <f t="shared" si="550"/>
        <v>0</v>
      </c>
      <c r="AW862" s="11">
        <f t="shared" si="512"/>
        <v>0</v>
      </c>
    </row>
    <row r="863" spans="5:49" x14ac:dyDescent="0.25">
      <c r="E863" s="3">
        <v>82.12</v>
      </c>
      <c r="F863" s="3">
        <v>77.72</v>
      </c>
      <c r="G863" s="13">
        <f t="shared" si="514"/>
        <v>-2.1682153919466152E-2</v>
      </c>
      <c r="H863" s="13">
        <f t="shared" si="515"/>
        <v>-2.6431166228235048E-2</v>
      </c>
      <c r="I863" s="4">
        <f t="shared" si="516"/>
        <v>1.0566134843026249</v>
      </c>
      <c r="J863" s="5">
        <f t="shared" si="517"/>
        <v>319</v>
      </c>
      <c r="K863" s="4">
        <f t="shared" si="518"/>
        <v>1.0103997400064997</v>
      </c>
      <c r="L863" s="4">
        <f t="shared" si="519"/>
        <v>1.0131865736704446</v>
      </c>
      <c r="M863" s="4">
        <f t="shared" si="520"/>
        <v>1.0144658753709199</v>
      </c>
      <c r="N863" s="4">
        <f t="shared" si="521"/>
        <v>1.0828940432261467</v>
      </c>
      <c r="O863" s="4">
        <f t="shared" si="522"/>
        <v>1.0841512890982856</v>
      </c>
      <c r="P863" s="4">
        <f t="shared" si="523"/>
        <v>1.0857984017944764</v>
      </c>
      <c r="Q863" s="4">
        <f t="shared" si="524"/>
        <v>1.0501364138587117</v>
      </c>
      <c r="R863" s="5">
        <f t="shared" si="527"/>
        <v>0</v>
      </c>
      <c r="S863" s="3" t="str">
        <f t="shared" si="528"/>
        <v/>
      </c>
      <c r="T863" s="3" t="str">
        <f t="shared" si="529"/>
        <v/>
      </c>
      <c r="U863" s="5">
        <f t="shared" si="530"/>
        <v>0</v>
      </c>
      <c r="V863" s="3" t="str">
        <f t="shared" si="531"/>
        <v/>
      </c>
      <c r="W863" s="3" t="str">
        <f t="shared" si="532"/>
        <v/>
      </c>
      <c r="X863" s="5">
        <f t="shared" si="525"/>
        <v>0</v>
      </c>
      <c r="Y863" s="3" t="str">
        <f t="shared" si="533"/>
        <v/>
      </c>
      <c r="Z863" s="3" t="str">
        <f t="shared" si="534"/>
        <v/>
      </c>
      <c r="AA863" s="5" t="str">
        <f t="shared" si="526"/>
        <v>No action</v>
      </c>
      <c r="AB863" s="5" t="str">
        <f t="shared" si="551"/>
        <v xml:space="preserve"> </v>
      </c>
      <c r="AC863" s="5">
        <f t="shared" si="535"/>
        <v>0</v>
      </c>
      <c r="AD863" s="3" t="str">
        <f t="shared" si="536"/>
        <v/>
      </c>
      <c r="AE863" s="3" t="str">
        <f t="shared" si="537"/>
        <v/>
      </c>
      <c r="AF863" s="11">
        <f t="shared" si="538"/>
        <v>0</v>
      </c>
      <c r="AG863" s="3" t="str">
        <f t="shared" si="539"/>
        <v/>
      </c>
      <c r="AH863" s="3" t="str">
        <f t="shared" si="540"/>
        <v/>
      </c>
      <c r="AI863" s="11">
        <f t="shared" si="541"/>
        <v>0</v>
      </c>
      <c r="AJ863" s="11" t="str">
        <f t="shared" si="542"/>
        <v/>
      </c>
      <c r="AK863" s="11" t="str">
        <f t="shared" si="543"/>
        <v/>
      </c>
      <c r="AL863" s="11">
        <f t="shared" si="544"/>
        <v>0</v>
      </c>
      <c r="AM863" s="11" t="str">
        <f t="shared" si="545"/>
        <v/>
      </c>
      <c r="AN863" s="11" t="str">
        <f t="shared" si="546"/>
        <v/>
      </c>
      <c r="AO863" s="4">
        <f t="shared" si="547"/>
        <v>1.0460473494595988</v>
      </c>
      <c r="AP863" s="169"/>
      <c r="AQ863" s="170">
        <f t="shared" si="548"/>
        <v>0</v>
      </c>
      <c r="AR863" s="170">
        <f t="shared" si="513"/>
        <v>0</v>
      </c>
      <c r="AS863" s="7"/>
      <c r="AT863" s="4">
        <f t="shared" si="549"/>
        <v>1.0671796191456511</v>
      </c>
      <c r="AU863" s="4"/>
      <c r="AV863" s="5">
        <f t="shared" si="550"/>
        <v>0</v>
      </c>
      <c r="AW863" s="11">
        <f t="shared" si="512"/>
        <v>0</v>
      </c>
    </row>
    <row r="864" spans="5:49" x14ac:dyDescent="0.25">
      <c r="E864" s="3">
        <v>83.94</v>
      </c>
      <c r="F864" s="3">
        <v>79.83</v>
      </c>
      <c r="G864" s="13">
        <f t="shared" si="514"/>
        <v>6.1129090255302998E-3</v>
      </c>
      <c r="H864" s="13">
        <f t="shared" si="515"/>
        <v>7.5728890571753471E-3</v>
      </c>
      <c r="I864" s="4">
        <f t="shared" si="516"/>
        <v>1.0514844043592635</v>
      </c>
      <c r="J864" s="5">
        <f t="shared" si="517"/>
        <v>428</v>
      </c>
      <c r="K864" s="4">
        <f t="shared" si="518"/>
        <v>1.0103997400064997</v>
      </c>
      <c r="L864" s="4">
        <f t="shared" si="519"/>
        <v>1.0131865736704446</v>
      </c>
      <c r="M864" s="4">
        <f t="shared" si="520"/>
        <v>1.0144658753709199</v>
      </c>
      <c r="N864" s="4">
        <f t="shared" si="521"/>
        <v>1.0828940432261467</v>
      </c>
      <c r="O864" s="4">
        <f t="shared" si="522"/>
        <v>1.0841512890982856</v>
      </c>
      <c r="P864" s="4">
        <f t="shared" si="523"/>
        <v>1.0857984017944764</v>
      </c>
      <c r="Q864" s="4">
        <f t="shared" si="524"/>
        <v>1.0501364138587117</v>
      </c>
      <c r="R864" s="5">
        <f t="shared" si="527"/>
        <v>0</v>
      </c>
      <c r="S864" s="3" t="str">
        <f t="shared" si="528"/>
        <v/>
      </c>
      <c r="T864" s="3" t="str">
        <f t="shared" si="529"/>
        <v/>
      </c>
      <c r="U864" s="5">
        <f t="shared" si="530"/>
        <v>0</v>
      </c>
      <c r="V864" s="3" t="str">
        <f t="shared" si="531"/>
        <v/>
      </c>
      <c r="W864" s="3" t="str">
        <f t="shared" si="532"/>
        <v/>
      </c>
      <c r="X864" s="5">
        <f t="shared" si="525"/>
        <v>0</v>
      </c>
      <c r="Y864" s="3" t="str">
        <f t="shared" si="533"/>
        <v/>
      </c>
      <c r="Z864" s="3" t="str">
        <f t="shared" si="534"/>
        <v/>
      </c>
      <c r="AA864" s="5" t="str">
        <f t="shared" si="526"/>
        <v>No action</v>
      </c>
      <c r="AB864" s="5" t="str">
        <f t="shared" si="551"/>
        <v xml:space="preserve"> </v>
      </c>
      <c r="AC864" s="5">
        <f t="shared" si="535"/>
        <v>0</v>
      </c>
      <c r="AD864" s="3" t="str">
        <f t="shared" si="536"/>
        <v/>
      </c>
      <c r="AE864" s="3" t="str">
        <f t="shared" si="537"/>
        <v/>
      </c>
      <c r="AF864" s="11">
        <f t="shared" si="538"/>
        <v>0</v>
      </c>
      <c r="AG864" s="3" t="str">
        <f t="shared" si="539"/>
        <v/>
      </c>
      <c r="AH864" s="3" t="str">
        <f t="shared" si="540"/>
        <v/>
      </c>
      <c r="AI864" s="11">
        <f t="shared" si="541"/>
        <v>0</v>
      </c>
      <c r="AJ864" s="11" t="str">
        <f t="shared" si="542"/>
        <v/>
      </c>
      <c r="AK864" s="11" t="str">
        <f t="shared" si="543"/>
        <v/>
      </c>
      <c r="AL864" s="11">
        <f t="shared" si="544"/>
        <v>0</v>
      </c>
      <c r="AM864" s="11" t="str">
        <f t="shared" si="545"/>
        <v/>
      </c>
      <c r="AN864" s="11" t="str">
        <f t="shared" si="546"/>
        <v/>
      </c>
      <c r="AO864" s="4">
        <f t="shared" si="547"/>
        <v>1.0409695603156708</v>
      </c>
      <c r="AP864" s="169"/>
      <c r="AQ864" s="170">
        <f t="shared" si="548"/>
        <v>0</v>
      </c>
      <c r="AR864" s="170">
        <f t="shared" si="513"/>
        <v>0</v>
      </c>
      <c r="AS864" s="7"/>
      <c r="AT864" s="4">
        <f t="shared" si="549"/>
        <v>1.0619992484028562</v>
      </c>
      <c r="AU864" s="4"/>
      <c r="AV864" s="5">
        <f t="shared" si="550"/>
        <v>0</v>
      </c>
      <c r="AW864" s="11">
        <f t="shared" si="512"/>
        <v>0</v>
      </c>
    </row>
    <row r="865" spans="5:49" x14ac:dyDescent="0.25">
      <c r="E865" s="3">
        <v>83.43</v>
      </c>
      <c r="F865" s="3">
        <v>79.23</v>
      </c>
      <c r="G865" s="13">
        <f t="shared" si="514"/>
        <v>1.8930141670737699E-2</v>
      </c>
      <c r="H865" s="13">
        <f t="shared" si="515"/>
        <v>1.6942626107046665E-2</v>
      </c>
      <c r="I865" s="4">
        <f t="shared" si="516"/>
        <v>1.0530102234002272</v>
      </c>
      <c r="J865" s="5">
        <f t="shared" si="517"/>
        <v>397</v>
      </c>
      <c r="K865" s="4">
        <f t="shared" si="518"/>
        <v>1.0103997400064997</v>
      </c>
      <c r="L865" s="4">
        <f t="shared" si="519"/>
        <v>1.0131865736704446</v>
      </c>
      <c r="M865" s="4">
        <f t="shared" si="520"/>
        <v>1.0144658753709199</v>
      </c>
      <c r="N865" s="4">
        <f t="shared" si="521"/>
        <v>1.0828940432261467</v>
      </c>
      <c r="O865" s="4">
        <f t="shared" si="522"/>
        <v>1.0841512890982856</v>
      </c>
      <c r="P865" s="4">
        <f t="shared" si="523"/>
        <v>1.0857984017944764</v>
      </c>
      <c r="Q865" s="4">
        <f t="shared" si="524"/>
        <v>1.0501364138587117</v>
      </c>
      <c r="R865" s="5">
        <f t="shared" si="527"/>
        <v>0</v>
      </c>
      <c r="S865" s="3" t="str">
        <f t="shared" si="528"/>
        <v/>
      </c>
      <c r="T865" s="3" t="str">
        <f t="shared" si="529"/>
        <v/>
      </c>
      <c r="U865" s="5">
        <f t="shared" si="530"/>
        <v>0</v>
      </c>
      <c r="V865" s="3" t="str">
        <f t="shared" si="531"/>
        <v/>
      </c>
      <c r="W865" s="3" t="str">
        <f t="shared" si="532"/>
        <v/>
      </c>
      <c r="X865" s="5">
        <f t="shared" si="525"/>
        <v>0</v>
      </c>
      <c r="Y865" s="3" t="str">
        <f t="shared" si="533"/>
        <v/>
      </c>
      <c r="Z865" s="3" t="str">
        <f t="shared" si="534"/>
        <v/>
      </c>
      <c r="AA865" s="5" t="str">
        <f t="shared" si="526"/>
        <v>No action</v>
      </c>
      <c r="AB865" s="5" t="str">
        <f t="shared" si="551"/>
        <v xml:space="preserve"> </v>
      </c>
      <c r="AC865" s="5">
        <f t="shared" si="535"/>
        <v>0</v>
      </c>
      <c r="AD865" s="3" t="str">
        <f t="shared" si="536"/>
        <v/>
      </c>
      <c r="AE865" s="3" t="str">
        <f t="shared" si="537"/>
        <v/>
      </c>
      <c r="AF865" s="11">
        <f t="shared" si="538"/>
        <v>0</v>
      </c>
      <c r="AG865" s="3" t="str">
        <f t="shared" si="539"/>
        <v/>
      </c>
      <c r="AH865" s="3" t="str">
        <f t="shared" si="540"/>
        <v/>
      </c>
      <c r="AI865" s="11">
        <f t="shared" si="541"/>
        <v>0</v>
      </c>
      <c r="AJ865" s="11" t="str">
        <f t="shared" si="542"/>
        <v/>
      </c>
      <c r="AK865" s="11" t="str">
        <f t="shared" si="543"/>
        <v/>
      </c>
      <c r="AL865" s="11">
        <f t="shared" si="544"/>
        <v>0</v>
      </c>
      <c r="AM865" s="11" t="str">
        <f t="shared" si="545"/>
        <v/>
      </c>
      <c r="AN865" s="11" t="str">
        <f t="shared" si="546"/>
        <v/>
      </c>
      <c r="AO865" s="4">
        <f t="shared" si="547"/>
        <v>1.0424801211662249</v>
      </c>
      <c r="AP865" s="169"/>
      <c r="AQ865" s="170">
        <f t="shared" si="548"/>
        <v>0</v>
      </c>
      <c r="AR865" s="170">
        <f t="shared" si="513"/>
        <v>0</v>
      </c>
      <c r="AS865" s="7"/>
      <c r="AT865" s="4">
        <f t="shared" si="549"/>
        <v>1.0635403256342295</v>
      </c>
      <c r="AU865" s="4"/>
      <c r="AV865" s="5">
        <f t="shared" si="550"/>
        <v>0</v>
      </c>
      <c r="AW865" s="11">
        <f t="shared" si="512"/>
        <v>0</v>
      </c>
    </row>
    <row r="866" spans="5:49" x14ac:dyDescent="0.25">
      <c r="E866" s="3">
        <v>81.88</v>
      </c>
      <c r="F866" s="3">
        <v>77.91</v>
      </c>
      <c r="G866" s="13">
        <f>(E866/E867)-1</f>
        <v>9.4932807298728772E-3</v>
      </c>
      <c r="H866" s="13">
        <f>(F866/F867)-1</f>
        <v>1.1949603844655154E-2</v>
      </c>
      <c r="I866" s="4">
        <f t="shared" si="516"/>
        <v>1.0509562315492234</v>
      </c>
      <c r="J866" s="5">
        <f t="shared" si="517"/>
        <v>439</v>
      </c>
      <c r="K866" s="4">
        <f t="shared" si="518"/>
        <v>1.0103997400064997</v>
      </c>
      <c r="L866" s="4">
        <f t="shared" si="519"/>
        <v>1.0131865736704446</v>
      </c>
      <c r="M866" s="4">
        <f t="shared" si="520"/>
        <v>1.0144658753709199</v>
      </c>
      <c r="N866" s="4">
        <f t="shared" si="521"/>
        <v>1.0828940432261467</v>
      </c>
      <c r="O866" s="4">
        <f t="shared" si="522"/>
        <v>1.0841512890982856</v>
      </c>
      <c r="P866" s="4">
        <f t="shared" si="523"/>
        <v>1.0857984017944764</v>
      </c>
      <c r="Q866" s="4">
        <f t="shared" si="524"/>
        <v>1.0501364138587117</v>
      </c>
      <c r="R866" s="5">
        <f t="shared" si="527"/>
        <v>0</v>
      </c>
      <c r="S866" s="3" t="str">
        <f t="shared" si="528"/>
        <v/>
      </c>
      <c r="T866" s="3" t="str">
        <f t="shared" si="529"/>
        <v/>
      </c>
      <c r="U866" s="5">
        <f t="shared" si="530"/>
        <v>0</v>
      </c>
      <c r="V866" s="3" t="str">
        <f t="shared" si="531"/>
        <v/>
      </c>
      <c r="W866" s="3" t="str">
        <f t="shared" si="532"/>
        <v/>
      </c>
      <c r="X866" s="5">
        <f t="shared" si="525"/>
        <v>0</v>
      </c>
      <c r="Y866" s="3" t="str">
        <f t="shared" si="533"/>
        <v/>
      </c>
      <c r="Z866" s="3" t="str">
        <f t="shared" si="534"/>
        <v/>
      </c>
      <c r="AA866" s="5" t="str">
        <f t="shared" si="526"/>
        <v>No action</v>
      </c>
      <c r="AB866" s="5" t="str">
        <f t="shared" si="551"/>
        <v xml:space="preserve"> </v>
      </c>
      <c r="AC866" s="5">
        <f t="shared" si="535"/>
        <v>0</v>
      </c>
      <c r="AD866" s="3" t="str">
        <f t="shared" si="536"/>
        <v/>
      </c>
      <c r="AE866" s="3" t="str">
        <f t="shared" si="537"/>
        <v/>
      </c>
      <c r="AF866" s="11">
        <f t="shared" si="538"/>
        <v>0</v>
      </c>
      <c r="AG866" s="3" t="str">
        <f t="shared" si="539"/>
        <v/>
      </c>
      <c r="AH866" s="3" t="str">
        <f t="shared" si="540"/>
        <v/>
      </c>
      <c r="AI866" s="11">
        <f t="shared" si="541"/>
        <v>0</v>
      </c>
      <c r="AJ866" s="11" t="str">
        <f t="shared" si="542"/>
        <v/>
      </c>
      <c r="AK866" s="11" t="str">
        <f t="shared" si="543"/>
        <v/>
      </c>
      <c r="AL866" s="11">
        <f t="shared" si="544"/>
        <v>0</v>
      </c>
      <c r="AM866" s="11" t="str">
        <f t="shared" si="545"/>
        <v/>
      </c>
      <c r="AN866" s="11" t="str">
        <f t="shared" si="546"/>
        <v/>
      </c>
      <c r="AO866" s="4">
        <f t="shared" si="547"/>
        <v>1.0404466692337311</v>
      </c>
      <c r="AP866" s="169"/>
      <c r="AQ866" s="170">
        <f t="shared" si="548"/>
        <v>0</v>
      </c>
      <c r="AR866" s="170">
        <f>IF(AND(I867 &lt; AP866, I866 &gt;=AP866), 1, IF(AND(I867 &gt;= AP866, I866 &lt; AP866), 1, 0))</f>
        <v>0</v>
      </c>
      <c r="AS866" s="7"/>
      <c r="AT866" s="4">
        <f t="shared" si="549"/>
        <v>1.0614657938647156</v>
      </c>
      <c r="AU866" s="4"/>
      <c r="AV866" s="5">
        <f t="shared" si="550"/>
        <v>0</v>
      </c>
      <c r="AW866" s="11">
        <f t="shared" si="512"/>
        <v>0</v>
      </c>
    </row>
    <row r="867" spans="5:49" x14ac:dyDescent="0.25">
      <c r="E867" s="3">
        <v>81.11</v>
      </c>
      <c r="F867" s="3">
        <v>76.989999999999995</v>
      </c>
      <c r="G867" s="10"/>
      <c r="H867" s="10"/>
      <c r="I867" s="4">
        <f t="shared" si="516"/>
        <v>1.0535134433043254</v>
      </c>
      <c r="J867" s="5">
        <f t="shared" si="517"/>
        <v>391</v>
      </c>
      <c r="K867" s="4">
        <f t="shared" si="518"/>
        <v>1.0103997400064997</v>
      </c>
      <c r="L867" s="4">
        <f t="shared" si="519"/>
        <v>1.0131865736704446</v>
      </c>
      <c r="M867" s="4">
        <f t="shared" si="520"/>
        <v>1.0144658753709199</v>
      </c>
      <c r="N867" s="4">
        <f t="shared" si="521"/>
        <v>1.0828940432261467</v>
      </c>
      <c r="O867" s="4">
        <f t="shared" si="522"/>
        <v>1.0841512890982856</v>
      </c>
      <c r="P867" s="4">
        <f t="shared" si="523"/>
        <v>1.0857984017944764</v>
      </c>
      <c r="Q867" s="4">
        <f t="shared" si="524"/>
        <v>1.0501364138587117</v>
      </c>
      <c r="R867" s="5">
        <f t="shared" si="527"/>
        <v>1</v>
      </c>
      <c r="S867" s="3">
        <f t="shared" ref="S867" si="552">IF(R867=1,E867,"")</f>
        <v>81.11</v>
      </c>
      <c r="T867" s="3">
        <f t="shared" ref="T867" si="553">IF(R867=1,F867,"")</f>
        <v>76.989999999999995</v>
      </c>
      <c r="U867" s="5">
        <f t="shared" si="530"/>
        <v>1</v>
      </c>
      <c r="V867" s="3">
        <f t="shared" si="531"/>
        <v>81.11</v>
      </c>
      <c r="W867" s="3">
        <f t="shared" si="532"/>
        <v>76.989999999999995</v>
      </c>
      <c r="X867" s="5">
        <f t="shared" si="525"/>
        <v>0</v>
      </c>
      <c r="Y867" s="3" t="str">
        <f t="shared" si="533"/>
        <v/>
      </c>
      <c r="Z867" s="3" t="str">
        <f t="shared" si="534"/>
        <v/>
      </c>
      <c r="AA867" s="5" t="str">
        <f t="shared" si="526"/>
        <v>No action</v>
      </c>
      <c r="AB867" s="5" t="str">
        <f t="shared" si="551"/>
        <v xml:space="preserve"> </v>
      </c>
      <c r="AC867" s="5">
        <f t="shared" si="535"/>
        <v>1</v>
      </c>
      <c r="AD867" s="3">
        <f t="shared" si="536"/>
        <v>81.11</v>
      </c>
      <c r="AE867" s="3">
        <f t="shared" si="537"/>
        <v>76.989999999999995</v>
      </c>
      <c r="AF867" s="11">
        <f t="shared" si="538"/>
        <v>0</v>
      </c>
      <c r="AG867" s="3" t="str">
        <f t="shared" si="539"/>
        <v/>
      </c>
      <c r="AH867" s="3" t="str">
        <f t="shared" si="540"/>
        <v/>
      </c>
      <c r="AI867" s="11">
        <f t="shared" si="541"/>
        <v>1</v>
      </c>
      <c r="AJ867" s="11">
        <f t="shared" si="542"/>
        <v>81.11</v>
      </c>
      <c r="AK867" s="11">
        <f t="shared" si="543"/>
        <v>76.989999999999995</v>
      </c>
      <c r="AL867" s="11">
        <f t="shared" si="544"/>
        <v>0</v>
      </c>
      <c r="AM867" s="11" t="str">
        <f t="shared" si="545"/>
        <v/>
      </c>
      <c r="AN867" s="11" t="str">
        <f t="shared" si="546"/>
        <v/>
      </c>
      <c r="AO867" s="4">
        <f t="shared" si="547"/>
        <v>1.0429783088712821</v>
      </c>
      <c r="AP867" s="169"/>
      <c r="AQ867" s="170">
        <f t="shared" si="548"/>
        <v>1</v>
      </c>
      <c r="AR867" s="170">
        <f>IF(AND(I868 &lt; AP867, I867 &gt;=AP867), 1, IF(AND(I868 &gt;= AP867, I867 &lt; AP867), 1, 0))</f>
        <v>0</v>
      </c>
      <c r="AS867" s="7"/>
      <c r="AT867" s="4">
        <f t="shared" si="549"/>
        <v>1.0640485777373687</v>
      </c>
      <c r="AU867" s="4"/>
      <c r="AV867" s="5">
        <f t="shared" si="550"/>
        <v>0</v>
      </c>
      <c r="AW867" s="11">
        <f t="shared" si="512"/>
        <v>0</v>
      </c>
    </row>
  </sheetData>
  <mergeCells count="29">
    <mergeCell ref="I1:J1"/>
    <mergeCell ref="A9:C9"/>
    <mergeCell ref="A10:A15"/>
    <mergeCell ref="Y7:Z8"/>
    <mergeCell ref="U7:U8"/>
    <mergeCell ref="R5:AB6"/>
    <mergeCell ref="AA7:AB8"/>
    <mergeCell ref="S7:T8"/>
    <mergeCell ref="V7:W8"/>
    <mergeCell ref="A1:G1"/>
    <mergeCell ref="A39:A42"/>
    <mergeCell ref="B42:C42"/>
    <mergeCell ref="AO5:AW6"/>
    <mergeCell ref="AO7:AW8"/>
    <mergeCell ref="A26:A28"/>
    <mergeCell ref="B41:C41"/>
    <mergeCell ref="AC7:AH8"/>
    <mergeCell ref="AI7:AN8"/>
    <mergeCell ref="AC5:AN6"/>
    <mergeCell ref="B26:C28"/>
    <mergeCell ref="B22:C25"/>
    <mergeCell ref="A16:A18"/>
    <mergeCell ref="A22:A25"/>
    <mergeCell ref="B16:C18"/>
    <mergeCell ref="A19:A21"/>
    <mergeCell ref="B19:C21"/>
    <mergeCell ref="A38:C38"/>
    <mergeCell ref="B39:C39"/>
    <mergeCell ref="B40:C40"/>
  </mergeCells>
  <conditionalFormatting sqref="R10:R867">
    <cfRule type="cellIs" dxfId="7" priority="8" operator="greaterThan">
      <formula>0</formula>
    </cfRule>
  </conditionalFormatting>
  <conditionalFormatting sqref="U10:U867 X10:X867">
    <cfRule type="cellIs" dxfId="6" priority="7" operator="greaterThan">
      <formula>0</formula>
    </cfRule>
  </conditionalFormatting>
  <conditionalFormatting sqref="AC10:AC867 AF10:AF867">
    <cfRule type="cellIs" dxfId="5" priority="6" operator="greaterThan">
      <formula>0</formula>
    </cfRule>
  </conditionalFormatting>
  <conditionalFormatting sqref="AI10:AI867">
    <cfRule type="cellIs" dxfId="4" priority="5" operator="greaterThan">
      <formula>0</formula>
    </cfRule>
  </conditionalFormatting>
  <conditionalFormatting sqref="AL10:AL867">
    <cfRule type="cellIs" dxfId="3" priority="4" operator="greaterThan">
      <formula>0</formula>
    </cfRule>
  </conditionalFormatting>
  <conditionalFormatting sqref="AQ10:AR867">
    <cfRule type="cellIs" dxfId="2" priority="3" operator="greaterThan">
      <formula>0</formula>
    </cfRule>
  </conditionalFormatting>
  <conditionalFormatting sqref="AV10:AV867">
    <cfRule type="cellIs" dxfId="1" priority="2" operator="greaterThan">
      <formula>0</formula>
    </cfRule>
  </conditionalFormatting>
  <conditionalFormatting sqref="AW441:AW867">
    <cfRule type="cellIs" dxfId="0" priority="1" operator="greaterThan">
      <formula>0</formula>
    </cfRule>
  </conditionalFormatting>
  <hyperlinks>
    <hyperlink ref="A3" r:id="rId1" xr:uid="{95C3BB31-C6E0-4E48-A939-25F5943E866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E35FC-4CE5-45FC-8F98-E7968D327D35}">
  <dimension ref="A1:M87"/>
  <sheetViews>
    <sheetView showGridLines="0" zoomScale="70" zoomScaleNormal="70" workbookViewId="0">
      <selection activeCell="M37" sqref="M37"/>
    </sheetView>
  </sheetViews>
  <sheetFormatPr defaultColWidth="20.85546875" defaultRowHeight="15" x14ac:dyDescent="0.25"/>
  <cols>
    <col min="8" max="8" width="23.5703125" customWidth="1"/>
  </cols>
  <sheetData>
    <row r="1" spans="1:6" ht="18.75" x14ac:dyDescent="0.25">
      <c r="A1" s="38"/>
      <c r="B1" s="38"/>
      <c r="C1" s="38"/>
      <c r="D1" s="37"/>
      <c r="E1" s="37"/>
      <c r="F1" s="37"/>
    </row>
    <row r="33" spans="1:13" ht="18.75" x14ac:dyDescent="0.25">
      <c r="A33" s="151" t="s">
        <v>74</v>
      </c>
      <c r="B33" s="151"/>
      <c r="C33" s="47">
        <f>SUM(B37,I37)</f>
        <v>100.5999999999998</v>
      </c>
      <c r="D33" s="49" t="s">
        <v>81</v>
      </c>
      <c r="H33" s="151" t="s">
        <v>130</v>
      </c>
      <c r="I33" s="156">
        <f>SUM(B45,B53,B61,B69,B77,B85,I46,I54)</f>
        <v>46</v>
      </c>
    </row>
    <row r="34" spans="1:13" ht="18.75" x14ac:dyDescent="0.25">
      <c r="A34" s="151"/>
      <c r="B34" s="151"/>
      <c r="C34" s="48">
        <f>C33*1000</f>
        <v>100599.9999999998</v>
      </c>
      <c r="D34" s="49" t="s">
        <v>82</v>
      </c>
      <c r="H34" s="151"/>
      <c r="I34" s="156"/>
    </row>
    <row r="36" spans="1:13" ht="18.75" x14ac:dyDescent="0.25">
      <c r="A36" s="151" t="s">
        <v>79</v>
      </c>
      <c r="B36" s="151"/>
      <c r="C36" s="44"/>
      <c r="D36" s="44"/>
      <c r="E36" s="44"/>
      <c r="F36" s="44"/>
      <c r="H36" s="151" t="s">
        <v>80</v>
      </c>
      <c r="I36" s="151"/>
    </row>
    <row r="37" spans="1:13" ht="18.75" x14ac:dyDescent="0.25">
      <c r="A37" s="33" t="s">
        <v>74</v>
      </c>
      <c r="B37" s="45">
        <f>SUM(F47,F55,F63,F71,F79,F87)</f>
        <v>52.279999999999973</v>
      </c>
      <c r="H37" s="33" t="s">
        <v>74</v>
      </c>
      <c r="I37" s="45">
        <f>SUM(M47,M55)</f>
        <v>48.319999999999823</v>
      </c>
    </row>
    <row r="38" spans="1:13" ht="37.5" x14ac:dyDescent="0.25">
      <c r="A38" s="46" t="s">
        <v>75</v>
      </c>
      <c r="B38" s="45">
        <f>AVERAGE(F47,F55,F63,F71,F79,F87)</f>
        <v>8.7133333333333294</v>
      </c>
      <c r="H38" s="46" t="s">
        <v>75</v>
      </c>
      <c r="I38" s="45">
        <f>AVERAGE(M47,M55,M63,M71,M79,M87)</f>
        <v>24.159999999999911</v>
      </c>
    </row>
    <row r="42" spans="1:13" ht="18.75" x14ac:dyDescent="0.25">
      <c r="A42" s="77"/>
      <c r="B42" s="150" t="s">
        <v>68</v>
      </c>
      <c r="C42" s="150"/>
      <c r="D42" s="150"/>
      <c r="E42" s="150"/>
      <c r="F42" s="150"/>
      <c r="H42" s="77"/>
      <c r="I42" s="150" t="s">
        <v>68</v>
      </c>
      <c r="J42" s="150"/>
      <c r="K42" s="150"/>
      <c r="L42" s="150"/>
      <c r="M42" s="150"/>
    </row>
    <row r="43" spans="1:13" ht="18.75" x14ac:dyDescent="0.25">
      <c r="A43" s="77"/>
      <c r="B43" s="150" t="s">
        <v>61</v>
      </c>
      <c r="C43" s="150"/>
      <c r="D43" s="150" t="s">
        <v>62</v>
      </c>
      <c r="E43" s="150"/>
      <c r="F43" s="78" t="s">
        <v>60</v>
      </c>
      <c r="H43" s="77"/>
      <c r="I43" s="150" t="s">
        <v>61</v>
      </c>
      <c r="J43" s="150"/>
      <c r="K43" s="150" t="s">
        <v>62</v>
      </c>
      <c r="L43" s="150"/>
      <c r="M43" s="78" t="s">
        <v>60</v>
      </c>
    </row>
    <row r="44" spans="1:13" ht="18.75" x14ac:dyDescent="0.25">
      <c r="A44" s="77"/>
      <c r="B44" s="41" t="s">
        <v>65</v>
      </c>
      <c r="C44" s="41" t="s">
        <v>66</v>
      </c>
      <c r="D44" s="41" t="s">
        <v>65</v>
      </c>
      <c r="E44" s="41" t="s">
        <v>67</v>
      </c>
      <c r="F44" s="78"/>
      <c r="H44" s="77"/>
      <c r="I44" s="41" t="s">
        <v>65</v>
      </c>
      <c r="J44" s="41" t="s">
        <v>66</v>
      </c>
      <c r="K44" s="41" t="s">
        <v>65</v>
      </c>
      <c r="L44" s="41" t="s">
        <v>67</v>
      </c>
      <c r="M44" s="78"/>
    </row>
    <row r="45" spans="1:13" ht="18.75" x14ac:dyDescent="0.25">
      <c r="A45" s="41" t="s">
        <v>63</v>
      </c>
      <c r="B45" s="40">
        <v>4</v>
      </c>
      <c r="C45" s="40">
        <v>75.02</v>
      </c>
      <c r="D45" s="40">
        <v>-4</v>
      </c>
      <c r="E45" s="40">
        <v>68.75</v>
      </c>
      <c r="F45" s="40">
        <f>-(B45*C45+D45*E45)</f>
        <v>-25.079999999999984</v>
      </c>
      <c r="H45" s="41" t="s">
        <v>63</v>
      </c>
      <c r="I45" s="40">
        <v>-10</v>
      </c>
      <c r="J45" s="40">
        <v>91.94</v>
      </c>
      <c r="K45" s="40">
        <v>10</v>
      </c>
      <c r="L45" s="43">
        <v>79.8</v>
      </c>
      <c r="M45" s="40">
        <f>-(I45*J45+K45*L45)</f>
        <v>121.39999999999998</v>
      </c>
    </row>
    <row r="46" spans="1:13" ht="18.75" x14ac:dyDescent="0.25">
      <c r="A46" s="41" t="s">
        <v>64</v>
      </c>
      <c r="B46" s="40">
        <v>-4</v>
      </c>
      <c r="C46" s="40">
        <v>73.92</v>
      </c>
      <c r="D46" s="40">
        <v>4</v>
      </c>
      <c r="E46" s="40">
        <v>65.64</v>
      </c>
      <c r="F46" s="40">
        <f>-(B46*C46+D46*E46)</f>
        <v>33.120000000000005</v>
      </c>
      <c r="H46" s="41" t="s">
        <v>64</v>
      </c>
      <c r="I46" s="40">
        <v>10</v>
      </c>
      <c r="J46" s="40">
        <v>84.92</v>
      </c>
      <c r="K46" s="40">
        <v>-10</v>
      </c>
      <c r="L46" s="43">
        <v>75.38</v>
      </c>
      <c r="M46" s="40">
        <f>-(I46*J46+K46*L46)</f>
        <v>-95.400000000000091</v>
      </c>
    </row>
    <row r="47" spans="1:13" ht="18.75" x14ac:dyDescent="0.25">
      <c r="A47" s="39"/>
      <c r="B47" s="39"/>
      <c r="C47" s="39"/>
      <c r="D47" s="39"/>
      <c r="E47" s="39"/>
      <c r="F47" s="42">
        <f>SUM(F45:F46)</f>
        <v>8.0400000000000205</v>
      </c>
      <c r="H47" s="39"/>
      <c r="I47" s="39"/>
      <c r="J47" s="39"/>
      <c r="K47" s="39"/>
      <c r="L47" s="39"/>
      <c r="M47" s="42">
        <f>SUM(M45:M46)</f>
        <v>25.999999999999886</v>
      </c>
    </row>
    <row r="50" spans="1:13" ht="18.75" x14ac:dyDescent="0.25">
      <c r="A50" s="77"/>
      <c r="B50" s="150" t="s">
        <v>69</v>
      </c>
      <c r="C50" s="150"/>
      <c r="D50" s="150"/>
      <c r="E50" s="150"/>
      <c r="F50" s="150"/>
      <c r="H50" s="77"/>
      <c r="I50" s="150" t="s">
        <v>69</v>
      </c>
      <c r="J50" s="150"/>
      <c r="K50" s="150"/>
      <c r="L50" s="150"/>
      <c r="M50" s="150"/>
    </row>
    <row r="51" spans="1:13" ht="18.75" x14ac:dyDescent="0.25">
      <c r="A51" s="77"/>
      <c r="B51" s="150" t="s">
        <v>61</v>
      </c>
      <c r="C51" s="150"/>
      <c r="D51" s="150" t="s">
        <v>62</v>
      </c>
      <c r="E51" s="150"/>
      <c r="F51" s="78" t="s">
        <v>60</v>
      </c>
      <c r="H51" s="77"/>
      <c r="I51" s="150" t="s">
        <v>61</v>
      </c>
      <c r="J51" s="150"/>
      <c r="K51" s="150" t="s">
        <v>62</v>
      </c>
      <c r="L51" s="150"/>
      <c r="M51" s="78" t="s">
        <v>60</v>
      </c>
    </row>
    <row r="52" spans="1:13" ht="18.75" x14ac:dyDescent="0.25">
      <c r="A52" s="77"/>
      <c r="B52" s="41" t="s">
        <v>65</v>
      </c>
      <c r="C52" s="41" t="s">
        <v>66</v>
      </c>
      <c r="D52" s="41" t="s">
        <v>65</v>
      </c>
      <c r="E52" s="41" t="s">
        <v>67</v>
      </c>
      <c r="F52" s="78"/>
      <c r="H52" s="77"/>
      <c r="I52" s="41" t="s">
        <v>65</v>
      </c>
      <c r="J52" s="41" t="s">
        <v>66</v>
      </c>
      <c r="K52" s="41" t="s">
        <v>65</v>
      </c>
      <c r="L52" s="41" t="s">
        <v>67</v>
      </c>
      <c r="M52" s="78"/>
    </row>
    <row r="53" spans="1:13" ht="18.75" x14ac:dyDescent="0.25">
      <c r="A53" s="41" t="s">
        <v>63</v>
      </c>
      <c r="B53" s="40">
        <v>6</v>
      </c>
      <c r="C53" s="40">
        <v>84.15</v>
      </c>
      <c r="D53" s="40">
        <v>-6</v>
      </c>
      <c r="E53" s="40">
        <v>81.05</v>
      </c>
      <c r="F53" s="40">
        <f>-(B53*C53+D53*E53)</f>
        <v>-18.60000000000008</v>
      </c>
      <c r="H53" s="41" t="s">
        <v>63</v>
      </c>
      <c r="I53" s="40">
        <v>-12</v>
      </c>
      <c r="J53" s="40">
        <v>82.15</v>
      </c>
      <c r="K53" s="40">
        <v>12</v>
      </c>
      <c r="L53" s="43">
        <v>84.18</v>
      </c>
      <c r="M53" s="40">
        <f>-(I53*J53+K53*L53)</f>
        <v>-24.360000000000014</v>
      </c>
    </row>
    <row r="54" spans="1:13" ht="18.75" x14ac:dyDescent="0.25">
      <c r="A54" s="41" t="s">
        <v>64</v>
      </c>
      <c r="B54" s="40">
        <v>-6</v>
      </c>
      <c r="C54" s="43">
        <v>83</v>
      </c>
      <c r="D54" s="40">
        <v>6</v>
      </c>
      <c r="E54" s="40">
        <v>78.39</v>
      </c>
      <c r="F54" s="40">
        <f>-(B54*C54+D54*E54)</f>
        <v>27.659999999999968</v>
      </c>
      <c r="H54" s="41" t="s">
        <v>64</v>
      </c>
      <c r="I54" s="40">
        <v>12</v>
      </c>
      <c r="J54" s="40">
        <v>75.849999999999994</v>
      </c>
      <c r="K54" s="40">
        <v>-12</v>
      </c>
      <c r="L54" s="43">
        <v>79.739999999999995</v>
      </c>
      <c r="M54" s="40">
        <f>-(I54*J54+K54*L54)</f>
        <v>46.67999999999995</v>
      </c>
    </row>
    <row r="55" spans="1:13" ht="18.75" x14ac:dyDescent="0.25">
      <c r="A55" s="39"/>
      <c r="B55" s="39"/>
      <c r="C55" s="39"/>
      <c r="D55" s="39"/>
      <c r="E55" s="39"/>
      <c r="F55" s="42">
        <f>SUM(F53:F54)</f>
        <v>9.0599999999998886</v>
      </c>
      <c r="H55" s="39"/>
      <c r="I55" s="39"/>
      <c r="J55" s="39"/>
      <c r="K55" s="39"/>
      <c r="L55" s="39"/>
      <c r="M55" s="42">
        <f>SUM(M53:M54)</f>
        <v>22.319999999999936</v>
      </c>
    </row>
    <row r="58" spans="1:13" ht="18.75" x14ac:dyDescent="0.25">
      <c r="A58" s="77"/>
      <c r="B58" s="150" t="s">
        <v>70</v>
      </c>
      <c r="C58" s="150"/>
      <c r="D58" s="150"/>
      <c r="E58" s="150"/>
      <c r="F58" s="150"/>
    </row>
    <row r="59" spans="1:13" ht="18.75" x14ac:dyDescent="0.25">
      <c r="A59" s="77"/>
      <c r="B59" s="150" t="s">
        <v>61</v>
      </c>
      <c r="C59" s="150"/>
      <c r="D59" s="150" t="s">
        <v>62</v>
      </c>
      <c r="E59" s="150"/>
      <c r="F59" s="78" t="s">
        <v>60</v>
      </c>
    </row>
    <row r="60" spans="1:13" ht="18.75" x14ac:dyDescent="0.25">
      <c r="A60" s="77"/>
      <c r="B60" s="41" t="s">
        <v>65</v>
      </c>
      <c r="C60" s="41" t="s">
        <v>66</v>
      </c>
      <c r="D60" s="41" t="s">
        <v>65</v>
      </c>
      <c r="E60" s="41" t="s">
        <v>67</v>
      </c>
      <c r="F60" s="78"/>
    </row>
    <row r="61" spans="1:13" ht="18.75" x14ac:dyDescent="0.25">
      <c r="A61" s="41" t="s">
        <v>63</v>
      </c>
      <c r="B61" s="40">
        <v>6</v>
      </c>
      <c r="C61" s="40">
        <v>91.54</v>
      </c>
      <c r="D61" s="40">
        <v>-6</v>
      </c>
      <c r="E61" s="40">
        <v>93.54</v>
      </c>
      <c r="F61" s="40">
        <f>-(B61*C61+D61*E61)</f>
        <v>12</v>
      </c>
    </row>
    <row r="62" spans="1:13" ht="18.75" x14ac:dyDescent="0.25">
      <c r="A62" s="41" t="s">
        <v>64</v>
      </c>
      <c r="B62" s="40">
        <v>-4</v>
      </c>
      <c r="C62" s="43">
        <v>90.19</v>
      </c>
      <c r="D62" s="40">
        <v>4</v>
      </c>
      <c r="E62" s="40">
        <v>90.21</v>
      </c>
      <c r="F62" s="40">
        <f>-(B62*C62+D62*E62)</f>
        <v>-7.9999999999984084E-2</v>
      </c>
    </row>
    <row r="63" spans="1:13" ht="18.75" x14ac:dyDescent="0.25">
      <c r="A63" s="39"/>
      <c r="B63" s="39"/>
      <c r="C63" s="39"/>
      <c r="D63" s="39"/>
      <c r="E63" s="39"/>
      <c r="F63" s="42">
        <f>SUM(F61:F62)</f>
        <v>11.920000000000016</v>
      </c>
      <c r="H63" s="39"/>
      <c r="I63" s="39"/>
      <c r="J63" s="39"/>
      <c r="K63" s="39"/>
    </row>
    <row r="66" spans="1:6" ht="18.75" x14ac:dyDescent="0.25">
      <c r="A66" s="77"/>
      <c r="B66" s="150" t="s">
        <v>71</v>
      </c>
      <c r="C66" s="150"/>
      <c r="D66" s="150"/>
      <c r="E66" s="150"/>
      <c r="F66" s="150"/>
    </row>
    <row r="67" spans="1:6" ht="18.75" x14ac:dyDescent="0.25">
      <c r="A67" s="77"/>
      <c r="B67" s="150" t="s">
        <v>61</v>
      </c>
      <c r="C67" s="150"/>
      <c r="D67" s="150" t="s">
        <v>62</v>
      </c>
      <c r="E67" s="150"/>
      <c r="F67" s="78" t="s">
        <v>60</v>
      </c>
    </row>
    <row r="68" spans="1:6" ht="18.75" x14ac:dyDescent="0.25">
      <c r="A68" s="77"/>
      <c r="B68" s="41" t="s">
        <v>65</v>
      </c>
      <c r="C68" s="41" t="s">
        <v>66</v>
      </c>
      <c r="D68" s="41" t="s">
        <v>65</v>
      </c>
      <c r="E68" s="41" t="s">
        <v>67</v>
      </c>
      <c r="F68" s="78"/>
    </row>
    <row r="69" spans="1:6" ht="18.75" x14ac:dyDescent="0.25">
      <c r="A69" s="41" t="s">
        <v>63</v>
      </c>
      <c r="B69" s="40">
        <v>4</v>
      </c>
      <c r="C69" s="40">
        <v>113.11</v>
      </c>
      <c r="D69" s="40">
        <v>-4</v>
      </c>
      <c r="E69" s="40">
        <v>114.65</v>
      </c>
      <c r="F69" s="40">
        <f>-(B69*C69+D69*E69)</f>
        <v>6.160000000000025</v>
      </c>
    </row>
    <row r="70" spans="1:6" ht="18.75" x14ac:dyDescent="0.25">
      <c r="A70" s="41" t="s">
        <v>64</v>
      </c>
      <c r="B70" s="40">
        <v>-4</v>
      </c>
      <c r="C70" s="43">
        <v>111.5</v>
      </c>
      <c r="D70" s="40">
        <v>4</v>
      </c>
      <c r="E70" s="40">
        <v>109.52</v>
      </c>
      <c r="F70" s="40">
        <f>-(B70*C70+D70*E70)</f>
        <v>7.9200000000000159</v>
      </c>
    </row>
    <row r="71" spans="1:6" ht="18.75" x14ac:dyDescent="0.25">
      <c r="A71" s="39"/>
      <c r="B71" s="39"/>
      <c r="C71" s="39"/>
      <c r="D71" s="39"/>
      <c r="E71" s="39"/>
      <c r="F71" s="42">
        <f>SUM(F69:F70)</f>
        <v>14.080000000000041</v>
      </c>
    </row>
    <row r="74" spans="1:6" ht="18.75" x14ac:dyDescent="0.25">
      <c r="A74" s="77"/>
      <c r="B74" s="150" t="s">
        <v>72</v>
      </c>
      <c r="C74" s="150"/>
      <c r="D74" s="150"/>
      <c r="E74" s="150"/>
      <c r="F74" s="150"/>
    </row>
    <row r="75" spans="1:6" ht="18.75" x14ac:dyDescent="0.25">
      <c r="A75" s="77"/>
      <c r="B75" s="150" t="s">
        <v>61</v>
      </c>
      <c r="C75" s="150"/>
      <c r="D75" s="150" t="s">
        <v>62</v>
      </c>
      <c r="E75" s="150"/>
      <c r="F75" s="78" t="s">
        <v>60</v>
      </c>
    </row>
    <row r="76" spans="1:6" ht="18.75" x14ac:dyDescent="0.25">
      <c r="A76" s="77"/>
      <c r="B76" s="41" t="s">
        <v>65</v>
      </c>
      <c r="C76" s="41" t="s">
        <v>66</v>
      </c>
      <c r="D76" s="41" t="s">
        <v>65</v>
      </c>
      <c r="E76" s="41" t="s">
        <v>67</v>
      </c>
      <c r="F76" s="78"/>
    </row>
    <row r="77" spans="1:6" ht="18.75" x14ac:dyDescent="0.25">
      <c r="A77" s="41" t="s">
        <v>63</v>
      </c>
      <c r="B77" s="40">
        <v>2</v>
      </c>
      <c r="C77" s="40">
        <v>108.72</v>
      </c>
      <c r="D77" s="40">
        <v>-2</v>
      </c>
      <c r="E77" s="40">
        <v>106.27</v>
      </c>
      <c r="F77" s="40">
        <f>-(B77*C77+D77*E77)</f>
        <v>-4.9000000000000057</v>
      </c>
    </row>
    <row r="78" spans="1:6" ht="18.75" x14ac:dyDescent="0.25">
      <c r="A78" s="41" t="s">
        <v>64</v>
      </c>
      <c r="B78" s="40">
        <v>-2</v>
      </c>
      <c r="C78" s="43">
        <v>106.92</v>
      </c>
      <c r="D78" s="40">
        <v>2</v>
      </c>
      <c r="E78" s="40">
        <v>102.6</v>
      </c>
      <c r="F78" s="40">
        <f>-(B78*C78+D78*E78)</f>
        <v>8.6400000000000148</v>
      </c>
    </row>
    <row r="79" spans="1:6" ht="18.75" x14ac:dyDescent="0.25">
      <c r="A79" s="39"/>
      <c r="B79" s="39"/>
      <c r="C79" s="39"/>
      <c r="D79" s="39"/>
      <c r="E79" s="39"/>
      <c r="F79" s="42">
        <f>SUM(F77:F78)</f>
        <v>3.7400000000000091</v>
      </c>
    </row>
    <row r="82" spans="1:6" ht="18.75" x14ac:dyDescent="0.25">
      <c r="A82" s="77"/>
      <c r="B82" s="150" t="s">
        <v>73</v>
      </c>
      <c r="C82" s="150"/>
      <c r="D82" s="150"/>
      <c r="E82" s="150"/>
      <c r="F82" s="150"/>
    </row>
    <row r="83" spans="1:6" ht="18.75" x14ac:dyDescent="0.25">
      <c r="A83" s="77"/>
      <c r="B83" s="150" t="s">
        <v>61</v>
      </c>
      <c r="C83" s="150"/>
      <c r="D83" s="150" t="s">
        <v>62</v>
      </c>
      <c r="E83" s="150"/>
      <c r="F83" s="78" t="s">
        <v>60</v>
      </c>
    </row>
    <row r="84" spans="1:6" ht="18.75" x14ac:dyDescent="0.25">
      <c r="A84" s="77"/>
      <c r="B84" s="41" t="s">
        <v>65</v>
      </c>
      <c r="C84" s="41" t="s">
        <v>66</v>
      </c>
      <c r="D84" s="41" t="s">
        <v>65</v>
      </c>
      <c r="E84" s="41" t="s">
        <v>67</v>
      </c>
      <c r="F84" s="78"/>
    </row>
    <row r="85" spans="1:6" ht="18.75" x14ac:dyDescent="0.25">
      <c r="A85" s="41" t="s">
        <v>63</v>
      </c>
      <c r="B85" s="40">
        <v>2</v>
      </c>
      <c r="C85" s="43">
        <v>93.4</v>
      </c>
      <c r="D85" s="40">
        <v>-2</v>
      </c>
      <c r="E85" s="40">
        <v>92.16</v>
      </c>
      <c r="F85" s="40">
        <f>-(B85*C85+D85*E85)</f>
        <v>-2.4800000000000182</v>
      </c>
    </row>
    <row r="86" spans="1:6" ht="18.75" x14ac:dyDescent="0.25">
      <c r="A86" s="41" t="s">
        <v>64</v>
      </c>
      <c r="B86" s="40">
        <v>-2</v>
      </c>
      <c r="C86" s="43">
        <v>92.04</v>
      </c>
      <c r="D86" s="40">
        <v>2</v>
      </c>
      <c r="E86" s="40">
        <v>88.08</v>
      </c>
      <c r="F86" s="40">
        <f>-(B86*C86+D86*E86)</f>
        <v>7.9200000000000159</v>
      </c>
    </row>
    <row r="87" spans="1:6" ht="18.75" x14ac:dyDescent="0.25">
      <c r="A87" s="39"/>
      <c r="B87" s="39"/>
      <c r="C87" s="39"/>
      <c r="D87" s="39"/>
      <c r="E87" s="39"/>
      <c r="F87" s="42">
        <f>SUM(F85:F86)</f>
        <v>5.4399999999999977</v>
      </c>
    </row>
  </sheetData>
  <mergeCells count="45">
    <mergeCell ref="H33:H34"/>
    <mergeCell ref="I33:I34"/>
    <mergeCell ref="H50:H52"/>
    <mergeCell ref="I50:M50"/>
    <mergeCell ref="I51:J51"/>
    <mergeCell ref="K51:L51"/>
    <mergeCell ref="M51:M52"/>
    <mergeCell ref="A36:B36"/>
    <mergeCell ref="H42:H44"/>
    <mergeCell ref="I42:M42"/>
    <mergeCell ref="I43:J43"/>
    <mergeCell ref="K43:L43"/>
    <mergeCell ref="M43:M44"/>
    <mergeCell ref="H36:I36"/>
    <mergeCell ref="B43:C43"/>
    <mergeCell ref="D43:E43"/>
    <mergeCell ref="F43:F44"/>
    <mergeCell ref="B42:F42"/>
    <mergeCell ref="A42:A44"/>
    <mergeCell ref="A33:B34"/>
    <mergeCell ref="A82:A84"/>
    <mergeCell ref="B82:F82"/>
    <mergeCell ref="B83:C83"/>
    <mergeCell ref="D83:E83"/>
    <mergeCell ref="F83:F84"/>
    <mergeCell ref="A74:A76"/>
    <mergeCell ref="B74:F74"/>
    <mergeCell ref="B75:C75"/>
    <mergeCell ref="D75:E75"/>
    <mergeCell ref="F75:F76"/>
    <mergeCell ref="A66:A68"/>
    <mergeCell ref="B66:F66"/>
    <mergeCell ref="B67:C67"/>
    <mergeCell ref="D67:E67"/>
    <mergeCell ref="F67:F68"/>
    <mergeCell ref="A58:A60"/>
    <mergeCell ref="B58:F58"/>
    <mergeCell ref="B59:C59"/>
    <mergeCell ref="D59:E59"/>
    <mergeCell ref="F59:F60"/>
    <mergeCell ref="A50:A52"/>
    <mergeCell ref="B50:F50"/>
    <mergeCell ref="B51:C51"/>
    <mergeCell ref="D51:E51"/>
    <mergeCell ref="F51:F5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0294B-FD4C-4316-852A-1AB672FAECBF}">
  <dimension ref="A1:M64"/>
  <sheetViews>
    <sheetView showGridLines="0" zoomScale="85" zoomScaleNormal="85" workbookViewId="0">
      <selection activeCell="H35" sqref="H35:M40"/>
    </sheetView>
  </sheetViews>
  <sheetFormatPr defaultColWidth="18.140625" defaultRowHeight="15" x14ac:dyDescent="0.25"/>
  <cols>
    <col min="1" max="1" width="32.140625" customWidth="1"/>
    <col min="2" max="2" width="27.5703125" customWidth="1"/>
    <col min="8" max="8" width="31.140625" customWidth="1"/>
    <col min="9" max="9" width="30.5703125" customWidth="1"/>
  </cols>
  <sheetData>
    <row r="1" spans="7:13" ht="15" customHeight="1" x14ac:dyDescent="0.25">
      <c r="G1" s="153" t="s">
        <v>114</v>
      </c>
      <c r="H1" s="153"/>
      <c r="I1" s="153"/>
      <c r="J1" s="153"/>
      <c r="K1" s="153"/>
      <c r="L1" s="153"/>
      <c r="M1" s="153"/>
    </row>
    <row r="2" spans="7:13" ht="15" customHeight="1" x14ac:dyDescent="0.25">
      <c r="G2" s="154"/>
      <c r="H2" s="154"/>
      <c r="I2" s="154"/>
      <c r="J2" s="154"/>
      <c r="K2" s="154"/>
      <c r="L2" s="154"/>
      <c r="M2" s="154"/>
    </row>
    <row r="3" spans="7:13" ht="15" customHeight="1" x14ac:dyDescent="0.25">
      <c r="G3" s="154"/>
      <c r="H3" s="154"/>
      <c r="I3" s="154"/>
      <c r="J3" s="154"/>
      <c r="K3" s="154"/>
      <c r="L3" s="154"/>
      <c r="M3" s="154"/>
    </row>
    <row r="4" spans="7:13" ht="15" customHeight="1" x14ac:dyDescent="0.25">
      <c r="G4" s="154"/>
      <c r="H4" s="154"/>
      <c r="I4" s="154"/>
      <c r="J4" s="154"/>
      <c r="K4" s="154"/>
      <c r="L4" s="154"/>
      <c r="M4" s="154"/>
    </row>
    <row r="5" spans="7:13" ht="15" customHeight="1" x14ac:dyDescent="0.25">
      <c r="G5" s="154"/>
      <c r="H5" s="154"/>
      <c r="I5" s="154"/>
      <c r="J5" s="154"/>
      <c r="K5" s="154"/>
      <c r="L5" s="154"/>
      <c r="M5" s="154"/>
    </row>
    <row r="6" spans="7:13" ht="15" customHeight="1" x14ac:dyDescent="0.25">
      <c r="G6" s="154"/>
      <c r="H6" s="154"/>
      <c r="I6" s="154"/>
      <c r="J6" s="154"/>
      <c r="K6" s="154"/>
      <c r="L6" s="154"/>
      <c r="M6" s="154"/>
    </row>
    <row r="7" spans="7:13" ht="15" customHeight="1" x14ac:dyDescent="0.25">
      <c r="G7" s="154"/>
      <c r="H7" s="154"/>
      <c r="I7" s="154"/>
      <c r="J7" s="154"/>
      <c r="K7" s="154"/>
      <c r="L7" s="154"/>
      <c r="M7" s="154"/>
    </row>
    <row r="8" spans="7:13" ht="15" customHeight="1" x14ac:dyDescent="0.25">
      <c r="G8" s="154"/>
      <c r="H8" s="154"/>
      <c r="I8" s="154"/>
      <c r="J8" s="154"/>
      <c r="K8" s="154"/>
      <c r="L8" s="154"/>
      <c r="M8" s="154"/>
    </row>
    <row r="9" spans="7:13" ht="15" customHeight="1" x14ac:dyDescent="0.25">
      <c r="G9" s="154"/>
      <c r="H9" s="154"/>
      <c r="I9" s="154"/>
      <c r="J9" s="154"/>
      <c r="K9" s="154"/>
      <c r="L9" s="154"/>
      <c r="M9" s="154"/>
    </row>
    <row r="10" spans="7:13" ht="15" customHeight="1" x14ac:dyDescent="0.25">
      <c r="G10" s="154"/>
      <c r="H10" s="154"/>
      <c r="I10" s="154"/>
      <c r="J10" s="154"/>
      <c r="K10" s="154"/>
      <c r="L10" s="154"/>
      <c r="M10" s="154"/>
    </row>
    <row r="11" spans="7:13" ht="15" customHeight="1" x14ac:dyDescent="0.25">
      <c r="G11" s="154"/>
      <c r="H11" s="154"/>
      <c r="I11" s="154"/>
      <c r="J11" s="154"/>
      <c r="K11" s="154"/>
      <c r="L11" s="154"/>
      <c r="M11" s="154"/>
    </row>
    <row r="12" spans="7:13" ht="15" customHeight="1" x14ac:dyDescent="0.25">
      <c r="G12" s="64"/>
      <c r="H12" s="64"/>
      <c r="I12" s="64"/>
      <c r="J12" s="64"/>
      <c r="K12" s="64"/>
      <c r="L12" s="64"/>
      <c r="M12" s="64"/>
    </row>
    <row r="13" spans="7:13" ht="15" customHeight="1" x14ac:dyDescent="0.25">
      <c r="G13" s="64"/>
      <c r="H13" s="64"/>
      <c r="I13" s="64"/>
      <c r="J13" s="64"/>
      <c r="K13" s="64"/>
      <c r="L13" s="64"/>
      <c r="M13" s="64"/>
    </row>
    <row r="14" spans="7:13" ht="15" customHeight="1" x14ac:dyDescent="0.25">
      <c r="G14" s="64"/>
      <c r="H14" s="64"/>
      <c r="I14" s="64"/>
      <c r="J14" s="64"/>
      <c r="K14" s="64"/>
      <c r="L14" s="64"/>
      <c r="M14" s="64"/>
    </row>
    <row r="15" spans="7:13" ht="15" customHeight="1" x14ac:dyDescent="0.25">
      <c r="G15" s="64"/>
      <c r="H15" s="64"/>
      <c r="I15" s="64"/>
      <c r="J15" s="64"/>
      <c r="K15" s="64"/>
      <c r="L15" s="64"/>
      <c r="M15" s="64"/>
    </row>
    <row r="16" spans="7:13" ht="15" customHeight="1" x14ac:dyDescent="0.25">
      <c r="G16" s="64"/>
      <c r="H16" s="64"/>
      <c r="I16" s="64"/>
      <c r="J16" s="64"/>
      <c r="K16" s="64"/>
      <c r="L16" s="64"/>
      <c r="M16" s="64"/>
    </row>
    <row r="17" spans="1:13" ht="15" customHeight="1" x14ac:dyDescent="0.25">
      <c r="G17" s="64"/>
      <c r="H17" s="64"/>
      <c r="I17" s="64"/>
      <c r="J17" s="64"/>
      <c r="K17" s="64"/>
      <c r="L17" s="64"/>
      <c r="M17" s="64"/>
    </row>
    <row r="18" spans="1:13" ht="15" customHeight="1" x14ac:dyDescent="0.25">
      <c r="G18" s="64"/>
      <c r="H18" s="64"/>
      <c r="I18" s="64"/>
      <c r="J18" s="64"/>
      <c r="K18" s="64"/>
      <c r="L18" s="64"/>
      <c r="M18" s="64"/>
    </row>
    <row r="19" spans="1:13" ht="15" customHeight="1" x14ac:dyDescent="0.25">
      <c r="G19" s="64"/>
      <c r="H19" s="64"/>
      <c r="I19" s="64"/>
      <c r="J19" s="64"/>
      <c r="K19" s="64"/>
      <c r="L19" s="64"/>
      <c r="M19" s="64"/>
    </row>
    <row r="20" spans="1:13" ht="15" customHeight="1" x14ac:dyDescent="0.25">
      <c r="G20" s="64"/>
      <c r="H20" s="64"/>
      <c r="I20" s="64"/>
      <c r="J20" s="64"/>
      <c r="K20" s="64"/>
      <c r="L20" s="64"/>
      <c r="M20" s="64"/>
    </row>
    <row r="21" spans="1:13" ht="15" customHeight="1" x14ac:dyDescent="0.25">
      <c r="G21" s="64"/>
      <c r="H21" s="64"/>
      <c r="I21" s="64"/>
      <c r="J21" s="64"/>
      <c r="K21" s="64"/>
      <c r="L21" s="64"/>
      <c r="M21" s="64"/>
    </row>
    <row r="22" spans="1:13" ht="15" customHeight="1" x14ac:dyDescent="0.25">
      <c r="G22" s="64"/>
      <c r="H22" s="64"/>
      <c r="I22" s="64"/>
      <c r="J22" s="64"/>
      <c r="K22" s="64"/>
      <c r="L22" s="64"/>
      <c r="M22" s="64"/>
    </row>
    <row r="23" spans="1:13" ht="15" customHeight="1" x14ac:dyDescent="0.25">
      <c r="G23" s="64"/>
      <c r="H23" s="64"/>
      <c r="I23" s="64"/>
      <c r="J23" s="64"/>
      <c r="K23" s="64"/>
      <c r="L23" s="64"/>
      <c r="M23" s="64"/>
    </row>
    <row r="24" spans="1:13" ht="15" customHeight="1" x14ac:dyDescent="0.25">
      <c r="G24" s="64"/>
      <c r="H24" s="64"/>
      <c r="I24" s="64"/>
      <c r="J24" s="64"/>
      <c r="K24" s="64"/>
      <c r="L24" s="64"/>
      <c r="M24" s="64"/>
    </row>
    <row r="25" spans="1:13" ht="15" customHeight="1" x14ac:dyDescent="0.25">
      <c r="G25" s="64"/>
      <c r="H25" s="64"/>
      <c r="I25" s="64"/>
      <c r="J25" s="64"/>
      <c r="K25" s="64"/>
      <c r="L25" s="64"/>
      <c r="M25" s="64"/>
    </row>
    <row r="26" spans="1:13" ht="15" customHeight="1" x14ac:dyDescent="0.25">
      <c r="G26" s="64"/>
      <c r="H26" s="64"/>
      <c r="I26" s="64"/>
      <c r="J26" s="64"/>
      <c r="K26" s="64"/>
      <c r="L26" s="64"/>
      <c r="M26" s="64"/>
    </row>
    <row r="27" spans="1:13" ht="18.75" x14ac:dyDescent="0.25">
      <c r="A27" s="151" t="s">
        <v>74</v>
      </c>
      <c r="B27" s="151"/>
      <c r="C27" s="47">
        <f>SUM(B31,I31)</f>
        <v>9.3099999999999596</v>
      </c>
      <c r="D27" s="49" t="s">
        <v>81</v>
      </c>
    </row>
    <row r="28" spans="1:13" ht="18.75" x14ac:dyDescent="0.25">
      <c r="A28" s="151"/>
      <c r="B28" s="151"/>
      <c r="C28" s="48">
        <f>C27*1000</f>
        <v>9309.99999999996</v>
      </c>
      <c r="D28" s="49" t="s">
        <v>82</v>
      </c>
    </row>
    <row r="30" spans="1:13" ht="18.75" x14ac:dyDescent="0.25">
      <c r="A30" s="151" t="s">
        <v>79</v>
      </c>
      <c r="B30" s="151"/>
      <c r="C30" s="44"/>
      <c r="D30" s="44"/>
      <c r="E30" s="44"/>
      <c r="F30" s="44"/>
      <c r="H30" s="151" t="s">
        <v>80</v>
      </c>
      <c r="I30" s="151"/>
    </row>
    <row r="31" spans="1:13" ht="18.75" x14ac:dyDescent="0.25">
      <c r="A31" s="33" t="s">
        <v>74</v>
      </c>
      <c r="B31" s="45">
        <f>SUM(F40,F48,F56,F64)</f>
        <v>7.8699999999999619</v>
      </c>
      <c r="H31" s="33" t="s">
        <v>74</v>
      </c>
      <c r="I31" s="45">
        <f>SUM(M40,M48,M56,M64)</f>
        <v>1.4399999999999977</v>
      </c>
    </row>
    <row r="32" spans="1:13" ht="18.75" x14ac:dyDescent="0.25">
      <c r="A32" s="46" t="s">
        <v>75</v>
      </c>
      <c r="B32" s="45">
        <f>AVERAGE(F40,F48,F56,F64)</f>
        <v>1.9674999999999905</v>
      </c>
      <c r="H32" s="46" t="s">
        <v>75</v>
      </c>
      <c r="I32" s="45">
        <f>AVERAGE(M40,M48,M56,M64)</f>
        <v>0.35999999999999943</v>
      </c>
    </row>
    <row r="35" spans="1:13" ht="18.75" x14ac:dyDescent="0.25">
      <c r="A35" s="77"/>
      <c r="B35" s="150" t="s">
        <v>100</v>
      </c>
      <c r="C35" s="150"/>
      <c r="D35" s="150"/>
      <c r="E35" s="150"/>
      <c r="F35" s="150"/>
      <c r="H35" s="152" t="s">
        <v>102</v>
      </c>
      <c r="I35" s="150" t="s">
        <v>100</v>
      </c>
      <c r="J35" s="150"/>
      <c r="K35" s="150"/>
      <c r="L35" s="150"/>
      <c r="M35" s="150"/>
    </row>
    <row r="36" spans="1:13" ht="18.75" x14ac:dyDescent="0.25">
      <c r="A36" s="77"/>
      <c r="B36" s="150" t="s">
        <v>61</v>
      </c>
      <c r="C36" s="150"/>
      <c r="D36" s="150" t="s">
        <v>62</v>
      </c>
      <c r="E36" s="150"/>
      <c r="F36" s="78" t="s">
        <v>60</v>
      </c>
      <c r="H36" s="152"/>
      <c r="I36" s="150" t="s">
        <v>61</v>
      </c>
      <c r="J36" s="150"/>
      <c r="K36" s="150" t="s">
        <v>62</v>
      </c>
      <c r="L36" s="150"/>
      <c r="M36" s="78" t="s">
        <v>60</v>
      </c>
    </row>
    <row r="37" spans="1:13" ht="18.75" x14ac:dyDescent="0.25">
      <c r="A37" s="77"/>
      <c r="B37" s="41" t="s">
        <v>65</v>
      </c>
      <c r="C37" s="41" t="s">
        <v>66</v>
      </c>
      <c r="D37" s="41" t="s">
        <v>65</v>
      </c>
      <c r="E37" s="41" t="s">
        <v>67</v>
      </c>
      <c r="F37" s="78"/>
      <c r="H37" s="152"/>
      <c r="I37" s="41" t="s">
        <v>65</v>
      </c>
      <c r="J37" s="41" t="s">
        <v>66</v>
      </c>
      <c r="K37" s="41" t="s">
        <v>65</v>
      </c>
      <c r="L37" s="41" t="s">
        <v>67</v>
      </c>
      <c r="M37" s="78"/>
    </row>
    <row r="38" spans="1:13" ht="18.75" x14ac:dyDescent="0.25">
      <c r="A38" s="41" t="s">
        <v>63</v>
      </c>
      <c r="B38" s="40">
        <v>3</v>
      </c>
      <c r="C38" s="40">
        <v>75.150000000000006</v>
      </c>
      <c r="D38" s="40">
        <f>-B38</f>
        <v>-3</v>
      </c>
      <c r="E38" s="40">
        <v>68.75</v>
      </c>
      <c r="F38" s="40">
        <f>-(B38*C38+D38*E38)</f>
        <v>-19.200000000000017</v>
      </c>
      <c r="H38" s="41" t="s">
        <v>63</v>
      </c>
      <c r="I38" s="40">
        <v>-2</v>
      </c>
      <c r="J38" s="40">
        <v>90.54</v>
      </c>
      <c r="K38" s="40">
        <f>-I38</f>
        <v>2</v>
      </c>
      <c r="L38" s="43">
        <v>91.62</v>
      </c>
      <c r="M38" s="40">
        <f>-(I38*J38+K38*L38)</f>
        <v>-2.1599999999999966</v>
      </c>
    </row>
    <row r="39" spans="1:13" ht="18.75" x14ac:dyDescent="0.25">
      <c r="A39" s="41" t="s">
        <v>64</v>
      </c>
      <c r="B39" s="40">
        <v>-3</v>
      </c>
      <c r="C39" s="40">
        <v>74.069999999999993</v>
      </c>
      <c r="D39" s="40">
        <f>-B39</f>
        <v>3</v>
      </c>
      <c r="E39" s="40">
        <v>65.64</v>
      </c>
      <c r="F39" s="40">
        <f>-(B39*C39+D39*E39)</f>
        <v>25.289999999999964</v>
      </c>
      <c r="H39" s="41" t="s">
        <v>64</v>
      </c>
      <c r="I39" s="40">
        <v>2</v>
      </c>
      <c r="J39" s="40">
        <v>83.72</v>
      </c>
      <c r="K39" s="40">
        <f>-I39</f>
        <v>-2</v>
      </c>
      <c r="L39" s="43">
        <v>85.46</v>
      </c>
      <c r="M39" s="40">
        <f>-(I39*J39+K39*L39)</f>
        <v>3.4799999999999898</v>
      </c>
    </row>
    <row r="40" spans="1:13" ht="18.75" x14ac:dyDescent="0.25">
      <c r="A40" s="39"/>
      <c r="B40" s="39"/>
      <c r="C40" s="39"/>
      <c r="D40" s="39"/>
      <c r="E40" s="39"/>
      <c r="F40" s="42">
        <f>SUM(F38:F39)</f>
        <v>6.0899999999999466</v>
      </c>
      <c r="H40" s="39"/>
      <c r="I40" s="39"/>
      <c r="J40" s="39"/>
      <c r="K40" s="39"/>
      <c r="L40" s="39"/>
      <c r="M40" s="42">
        <f>SUM(M38:M39)</f>
        <v>1.3199999999999932</v>
      </c>
    </row>
    <row r="43" spans="1:13" ht="18.75" x14ac:dyDescent="0.25">
      <c r="A43" s="152" t="s">
        <v>102</v>
      </c>
      <c r="B43" s="150" t="s">
        <v>101</v>
      </c>
      <c r="C43" s="150"/>
      <c r="D43" s="150"/>
      <c r="E43" s="150"/>
      <c r="F43" s="150"/>
      <c r="H43" s="152" t="s">
        <v>102</v>
      </c>
      <c r="I43" s="150" t="s">
        <v>101</v>
      </c>
      <c r="J43" s="150"/>
      <c r="K43" s="150"/>
      <c r="L43" s="150"/>
      <c r="M43" s="150"/>
    </row>
    <row r="44" spans="1:13" ht="18.75" x14ac:dyDescent="0.25">
      <c r="A44" s="152"/>
      <c r="B44" s="150" t="s">
        <v>61</v>
      </c>
      <c r="C44" s="150"/>
      <c r="D44" s="150" t="s">
        <v>62</v>
      </c>
      <c r="E44" s="150"/>
      <c r="F44" s="78" t="s">
        <v>60</v>
      </c>
      <c r="H44" s="152"/>
      <c r="I44" s="150" t="s">
        <v>61</v>
      </c>
      <c r="J44" s="150"/>
      <c r="K44" s="150" t="s">
        <v>62</v>
      </c>
      <c r="L44" s="150"/>
      <c r="M44" s="78" t="s">
        <v>60</v>
      </c>
    </row>
    <row r="45" spans="1:13" ht="18.75" x14ac:dyDescent="0.25">
      <c r="A45" s="152"/>
      <c r="B45" s="41" t="s">
        <v>65</v>
      </c>
      <c r="C45" s="41" t="s">
        <v>66</v>
      </c>
      <c r="D45" s="41" t="s">
        <v>65</v>
      </c>
      <c r="E45" s="41" t="s">
        <v>67</v>
      </c>
      <c r="F45" s="78"/>
      <c r="H45" s="152"/>
      <c r="I45" s="41" t="s">
        <v>65</v>
      </c>
      <c r="J45" s="41" t="s">
        <v>66</v>
      </c>
      <c r="K45" s="41" t="s">
        <v>65</v>
      </c>
      <c r="L45" s="41" t="s">
        <v>67</v>
      </c>
      <c r="M45" s="78"/>
    </row>
    <row r="46" spans="1:13" ht="18.75" x14ac:dyDescent="0.25">
      <c r="A46" s="41" t="s">
        <v>63</v>
      </c>
      <c r="B46" s="40">
        <v>1</v>
      </c>
      <c r="C46" s="40">
        <v>81.99</v>
      </c>
      <c r="D46" s="40">
        <f>-B46</f>
        <v>-1</v>
      </c>
      <c r="E46" s="40">
        <v>83.43</v>
      </c>
      <c r="F46" s="40">
        <f>-(B46*C46+D46*E46)</f>
        <v>1.4400000000000119</v>
      </c>
      <c r="H46" s="41" t="s">
        <v>63</v>
      </c>
      <c r="I46" s="40">
        <v>-2</v>
      </c>
      <c r="J46" s="40">
        <v>93.16</v>
      </c>
      <c r="K46" s="40">
        <f>-I46</f>
        <v>2</v>
      </c>
      <c r="L46" s="43">
        <v>95.99</v>
      </c>
      <c r="M46" s="40">
        <f>-(I46*J46+K46*L46)</f>
        <v>-5.6599999999999966</v>
      </c>
    </row>
    <row r="47" spans="1:13" ht="18.75" x14ac:dyDescent="0.25">
      <c r="A47" s="41" t="s">
        <v>64</v>
      </c>
      <c r="B47" s="40">
        <v>-1</v>
      </c>
      <c r="C47" s="40">
        <v>80.86</v>
      </c>
      <c r="D47" s="40">
        <f>-B47</f>
        <v>1</v>
      </c>
      <c r="E47" s="40">
        <v>81.93</v>
      </c>
      <c r="F47" s="40">
        <f>-(B47*C47+D47*E47)</f>
        <v>-1.0700000000000074</v>
      </c>
      <c r="H47" s="41" t="s">
        <v>64</v>
      </c>
      <c r="I47" s="40">
        <v>2</v>
      </c>
      <c r="J47" s="40">
        <v>86.15</v>
      </c>
      <c r="K47" s="40">
        <f>-I47</f>
        <v>-2</v>
      </c>
      <c r="L47" s="43">
        <v>88.96</v>
      </c>
      <c r="M47" s="40">
        <f>-(I47*J47+K47*L47)</f>
        <v>5.6199999999999761</v>
      </c>
    </row>
    <row r="48" spans="1:13" ht="18.75" x14ac:dyDescent="0.25">
      <c r="A48" s="39"/>
      <c r="B48" s="39"/>
      <c r="C48" s="39"/>
      <c r="D48" s="39"/>
      <c r="E48" s="39"/>
      <c r="F48" s="42">
        <f>SUM(F46:F47)</f>
        <v>0.37000000000000455</v>
      </c>
      <c r="H48" s="39"/>
      <c r="I48" s="39"/>
      <c r="J48" s="39"/>
      <c r="K48" s="39"/>
      <c r="L48" s="39"/>
      <c r="M48" s="42">
        <f>SUM(M46:M47)</f>
        <v>-4.0000000000020464E-2</v>
      </c>
    </row>
    <row r="51" spans="1:13" ht="18.75" x14ac:dyDescent="0.25">
      <c r="A51" s="77"/>
      <c r="B51" s="150" t="s">
        <v>103</v>
      </c>
      <c r="C51" s="150"/>
      <c r="D51" s="150"/>
      <c r="E51" s="150"/>
      <c r="F51" s="150"/>
      <c r="H51" s="152" t="s">
        <v>102</v>
      </c>
      <c r="I51" s="150" t="s">
        <v>103</v>
      </c>
      <c r="J51" s="150"/>
      <c r="K51" s="150"/>
      <c r="L51" s="150"/>
      <c r="M51" s="150"/>
    </row>
    <row r="52" spans="1:13" ht="18.75" x14ac:dyDescent="0.25">
      <c r="A52" s="77"/>
      <c r="B52" s="150" t="s">
        <v>61</v>
      </c>
      <c r="C52" s="150"/>
      <c r="D52" s="150" t="s">
        <v>62</v>
      </c>
      <c r="E52" s="150"/>
      <c r="F52" s="78" t="s">
        <v>60</v>
      </c>
      <c r="H52" s="152"/>
      <c r="I52" s="150" t="s">
        <v>61</v>
      </c>
      <c r="J52" s="150"/>
      <c r="K52" s="150" t="s">
        <v>62</v>
      </c>
      <c r="L52" s="150"/>
      <c r="M52" s="78" t="s">
        <v>60</v>
      </c>
    </row>
    <row r="53" spans="1:13" ht="18.75" x14ac:dyDescent="0.25">
      <c r="A53" s="77"/>
      <c r="B53" s="41" t="s">
        <v>65</v>
      </c>
      <c r="C53" s="41" t="s">
        <v>66</v>
      </c>
      <c r="D53" s="41" t="s">
        <v>65</v>
      </c>
      <c r="E53" s="41" t="s">
        <v>67</v>
      </c>
      <c r="F53" s="78"/>
      <c r="H53" s="152"/>
      <c r="I53" s="41" t="s">
        <v>65</v>
      </c>
      <c r="J53" s="41" t="s">
        <v>66</v>
      </c>
      <c r="K53" s="41" t="s">
        <v>65</v>
      </c>
      <c r="L53" s="41" t="s">
        <v>67</v>
      </c>
      <c r="M53" s="78"/>
    </row>
    <row r="54" spans="1:13" ht="18.75" x14ac:dyDescent="0.25">
      <c r="A54" s="41" t="s">
        <v>63</v>
      </c>
      <c r="B54" s="40">
        <v>1</v>
      </c>
      <c r="C54" s="40">
        <v>92.97</v>
      </c>
      <c r="D54" s="40">
        <f>-B54</f>
        <v>-1</v>
      </c>
      <c r="E54" s="40">
        <v>93.54</v>
      </c>
      <c r="F54" s="40">
        <f>-(B54*C54+D54*E54)</f>
        <v>0.57000000000000739</v>
      </c>
      <c r="H54" s="41" t="s">
        <v>63</v>
      </c>
      <c r="I54" s="40">
        <v>-2</v>
      </c>
      <c r="J54" s="40">
        <v>85.45</v>
      </c>
      <c r="K54" s="40">
        <f>-I54</f>
        <v>2</v>
      </c>
      <c r="L54" s="43">
        <v>85.58</v>
      </c>
      <c r="M54" s="40">
        <f>-(I54*J54+K54*L54)</f>
        <v>-0.25999999999999091</v>
      </c>
    </row>
    <row r="55" spans="1:13" ht="18.75" x14ac:dyDescent="0.25">
      <c r="A55" s="41" t="s">
        <v>64</v>
      </c>
      <c r="B55" s="40">
        <v>-1</v>
      </c>
      <c r="C55" s="40">
        <v>91.76</v>
      </c>
      <c r="D55" s="40">
        <f>-B55</f>
        <v>1</v>
      </c>
      <c r="E55" s="40">
        <v>90.21</v>
      </c>
      <c r="F55" s="40">
        <f>-(B55*C55+D55*E55)</f>
        <v>1.5500000000000114</v>
      </c>
      <c r="H55" s="41" t="s">
        <v>64</v>
      </c>
      <c r="I55" s="40">
        <v>2</v>
      </c>
      <c r="J55" s="40">
        <v>78.89</v>
      </c>
      <c r="K55" s="40">
        <f>-I55</f>
        <v>-2</v>
      </c>
      <c r="L55" s="43">
        <v>79.06</v>
      </c>
      <c r="M55" s="40">
        <f>-(I55*J55+K55*L55)</f>
        <v>0.34000000000000341</v>
      </c>
    </row>
    <row r="56" spans="1:13" ht="18.75" x14ac:dyDescent="0.25">
      <c r="A56" s="39"/>
      <c r="B56" s="39"/>
      <c r="C56" s="39"/>
      <c r="D56" s="39"/>
      <c r="E56" s="39"/>
      <c r="F56" s="42">
        <f>SUM(F54:F55)</f>
        <v>2.1200000000000188</v>
      </c>
      <c r="H56" s="39"/>
      <c r="I56" s="39"/>
      <c r="J56" s="39"/>
      <c r="K56" s="39"/>
      <c r="L56" s="39"/>
      <c r="M56" s="42">
        <f>SUM(M54:M55)</f>
        <v>8.0000000000012506E-2</v>
      </c>
    </row>
    <row r="59" spans="1:13" ht="18.75" x14ac:dyDescent="0.25">
      <c r="A59" s="152" t="s">
        <v>102</v>
      </c>
      <c r="B59" s="150" t="s">
        <v>104</v>
      </c>
      <c r="C59" s="150"/>
      <c r="D59" s="150"/>
      <c r="E59" s="150"/>
      <c r="F59" s="150"/>
      <c r="H59" s="152" t="s">
        <v>102</v>
      </c>
      <c r="I59" s="150" t="s">
        <v>103</v>
      </c>
      <c r="J59" s="150"/>
      <c r="K59" s="150"/>
      <c r="L59" s="150"/>
      <c r="M59" s="150"/>
    </row>
    <row r="60" spans="1:13" ht="18.75" x14ac:dyDescent="0.25">
      <c r="A60" s="152"/>
      <c r="B60" s="150" t="s">
        <v>61</v>
      </c>
      <c r="C60" s="150"/>
      <c r="D60" s="150" t="s">
        <v>62</v>
      </c>
      <c r="E60" s="150"/>
      <c r="F60" s="78" t="s">
        <v>60</v>
      </c>
      <c r="H60" s="152"/>
      <c r="I60" s="150" t="s">
        <v>61</v>
      </c>
      <c r="J60" s="150"/>
      <c r="K60" s="150" t="s">
        <v>62</v>
      </c>
      <c r="L60" s="150"/>
      <c r="M60" s="78" t="s">
        <v>60</v>
      </c>
    </row>
    <row r="61" spans="1:13" ht="18.75" x14ac:dyDescent="0.25">
      <c r="A61" s="152"/>
      <c r="B61" s="41" t="s">
        <v>65</v>
      </c>
      <c r="C61" s="41" t="s">
        <v>66</v>
      </c>
      <c r="D61" s="41" t="s">
        <v>65</v>
      </c>
      <c r="E61" s="41" t="s">
        <v>67</v>
      </c>
      <c r="F61" s="78"/>
      <c r="H61" s="152"/>
      <c r="I61" s="41" t="s">
        <v>65</v>
      </c>
      <c r="J61" s="41" t="s">
        <v>66</v>
      </c>
      <c r="K61" s="41" t="s">
        <v>65</v>
      </c>
      <c r="L61" s="41" t="s">
        <v>67</v>
      </c>
      <c r="M61" s="78"/>
    </row>
    <row r="62" spans="1:13" ht="18.75" x14ac:dyDescent="0.25">
      <c r="A62" s="41" t="s">
        <v>63</v>
      </c>
      <c r="B62" s="40">
        <v>1</v>
      </c>
      <c r="C62" s="40">
        <v>106.46</v>
      </c>
      <c r="D62" s="40">
        <f>-B62</f>
        <v>-1</v>
      </c>
      <c r="E62" s="40">
        <v>109.1</v>
      </c>
      <c r="F62" s="40">
        <f>-(B62*C62+D62*E62)</f>
        <v>2.6400000000000006</v>
      </c>
      <c r="H62" s="41" t="s">
        <v>63</v>
      </c>
      <c r="I62" s="40">
        <v>-2</v>
      </c>
      <c r="J62" s="40">
        <v>85.45</v>
      </c>
      <c r="K62" s="40">
        <f>-I62</f>
        <v>2</v>
      </c>
      <c r="L62" s="43">
        <v>85.58</v>
      </c>
      <c r="M62" s="40">
        <f>-(I62*J62+K62*L62)</f>
        <v>-0.25999999999999091</v>
      </c>
    </row>
    <row r="63" spans="1:13" ht="18.75" x14ac:dyDescent="0.25">
      <c r="A63" s="41" t="s">
        <v>64</v>
      </c>
      <c r="B63" s="40">
        <v>-1</v>
      </c>
      <c r="C63" s="40">
        <v>104.27</v>
      </c>
      <c r="D63" s="40">
        <f>-B63</f>
        <v>1</v>
      </c>
      <c r="E63" s="40">
        <v>107.62</v>
      </c>
      <c r="F63" s="40">
        <f>-(B63*C63+D63*E63)</f>
        <v>-3.3500000000000085</v>
      </c>
      <c r="H63" s="41" t="s">
        <v>64</v>
      </c>
      <c r="I63" s="40">
        <v>2</v>
      </c>
      <c r="J63" s="40">
        <v>78.89</v>
      </c>
      <c r="K63" s="40">
        <f>-I63</f>
        <v>-2</v>
      </c>
      <c r="L63" s="43">
        <v>79.06</v>
      </c>
      <c r="M63" s="40">
        <f>-(I63*J63+K63*L63)</f>
        <v>0.34000000000000341</v>
      </c>
    </row>
    <row r="64" spans="1:13" ht="18.75" x14ac:dyDescent="0.25">
      <c r="A64" s="39"/>
      <c r="B64" s="39"/>
      <c r="C64" s="39"/>
      <c r="D64" s="39"/>
      <c r="E64" s="39"/>
      <c r="F64" s="42">
        <f>SUM(F62:F63)</f>
        <v>-0.71000000000000796</v>
      </c>
      <c r="H64" s="39"/>
      <c r="I64" s="39"/>
      <c r="J64" s="39"/>
      <c r="K64" s="39"/>
      <c r="L64" s="39"/>
      <c r="M64" s="42">
        <f>SUM(M62:M63)</f>
        <v>8.0000000000012506E-2</v>
      </c>
    </row>
  </sheetData>
  <mergeCells count="44">
    <mergeCell ref="I59:M59"/>
    <mergeCell ref="I60:J60"/>
    <mergeCell ref="K60:L60"/>
    <mergeCell ref="M60:M61"/>
    <mergeCell ref="A27:B28"/>
    <mergeCell ref="H51:H53"/>
    <mergeCell ref="I51:M51"/>
    <mergeCell ref="I52:J52"/>
    <mergeCell ref="K52:L52"/>
    <mergeCell ref="M52:M53"/>
    <mergeCell ref="A59:A61"/>
    <mergeCell ref="B59:F59"/>
    <mergeCell ref="B60:C60"/>
    <mergeCell ref="D60:E60"/>
    <mergeCell ref="F60:F61"/>
    <mergeCell ref="H59:H61"/>
    <mergeCell ref="G1:M11"/>
    <mergeCell ref="I43:M43"/>
    <mergeCell ref="I44:J44"/>
    <mergeCell ref="K44:L44"/>
    <mergeCell ref="M44:M45"/>
    <mergeCell ref="H43:H45"/>
    <mergeCell ref="I35:M35"/>
    <mergeCell ref="I36:J36"/>
    <mergeCell ref="K36:L36"/>
    <mergeCell ref="M36:M37"/>
    <mergeCell ref="A43:A45"/>
    <mergeCell ref="B43:F43"/>
    <mergeCell ref="B44:C44"/>
    <mergeCell ref="D44:E44"/>
    <mergeCell ref="F44:F45"/>
    <mergeCell ref="A51:A53"/>
    <mergeCell ref="B51:F51"/>
    <mergeCell ref="B52:C52"/>
    <mergeCell ref="D52:E52"/>
    <mergeCell ref="F52:F53"/>
    <mergeCell ref="A30:B30"/>
    <mergeCell ref="H30:I30"/>
    <mergeCell ref="A35:A37"/>
    <mergeCell ref="B35:F35"/>
    <mergeCell ref="B36:C36"/>
    <mergeCell ref="D36:E36"/>
    <mergeCell ref="F36:F37"/>
    <mergeCell ref="H35:H3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7201E-B711-4EFD-B347-2FE5CFE047C2}">
  <dimension ref="A1:M89"/>
  <sheetViews>
    <sheetView showGridLines="0" zoomScale="85" zoomScaleNormal="85" workbookViewId="0">
      <selection activeCell="J21" sqref="J21"/>
    </sheetView>
  </sheetViews>
  <sheetFormatPr defaultRowHeight="15" x14ac:dyDescent="0.25"/>
  <cols>
    <col min="1" max="6" width="23.140625" customWidth="1"/>
    <col min="7" max="7" width="16.28515625" customWidth="1"/>
    <col min="8" max="13" width="24.42578125" customWidth="1"/>
  </cols>
  <sheetData>
    <row r="1" spans="7:13" x14ac:dyDescent="0.25">
      <c r="G1" s="153" t="s">
        <v>114</v>
      </c>
      <c r="H1" s="153"/>
      <c r="I1" s="153"/>
      <c r="J1" s="153"/>
      <c r="K1" s="153"/>
      <c r="L1" s="153"/>
      <c r="M1" s="153"/>
    </row>
    <row r="2" spans="7:13" x14ac:dyDescent="0.25">
      <c r="G2" s="154"/>
      <c r="H2" s="154"/>
      <c r="I2" s="154"/>
      <c r="J2" s="154"/>
      <c r="K2" s="154"/>
      <c r="L2" s="154"/>
      <c r="M2" s="154"/>
    </row>
    <row r="3" spans="7:13" x14ac:dyDescent="0.25">
      <c r="G3" s="154"/>
      <c r="H3" s="154"/>
      <c r="I3" s="154"/>
      <c r="J3" s="154"/>
      <c r="K3" s="154"/>
      <c r="L3" s="154"/>
      <c r="M3" s="154"/>
    </row>
    <row r="4" spans="7:13" x14ac:dyDescent="0.25">
      <c r="G4" s="154"/>
      <c r="H4" s="154"/>
      <c r="I4" s="154"/>
      <c r="J4" s="154"/>
      <c r="K4" s="154"/>
      <c r="L4" s="154"/>
      <c r="M4" s="154"/>
    </row>
    <row r="5" spans="7:13" x14ac:dyDescent="0.25">
      <c r="G5" s="154"/>
      <c r="H5" s="154"/>
      <c r="I5" s="154"/>
      <c r="J5" s="154"/>
      <c r="K5" s="154"/>
      <c r="L5" s="154"/>
      <c r="M5" s="154"/>
    </row>
    <row r="6" spans="7:13" x14ac:dyDescent="0.25">
      <c r="G6" s="154"/>
      <c r="H6" s="154"/>
      <c r="I6" s="154"/>
      <c r="J6" s="154"/>
      <c r="K6" s="154"/>
      <c r="L6" s="154"/>
      <c r="M6" s="154"/>
    </row>
    <row r="7" spans="7:13" x14ac:dyDescent="0.25">
      <c r="G7" s="154"/>
      <c r="H7" s="154"/>
      <c r="I7" s="154"/>
      <c r="J7" s="154"/>
      <c r="K7" s="154"/>
      <c r="L7" s="154"/>
      <c r="M7" s="154"/>
    </row>
    <row r="8" spans="7:13" x14ac:dyDescent="0.25">
      <c r="G8" s="154"/>
      <c r="H8" s="154"/>
      <c r="I8" s="154"/>
      <c r="J8" s="154"/>
      <c r="K8" s="154"/>
      <c r="L8" s="154"/>
      <c r="M8" s="154"/>
    </row>
    <row r="9" spans="7:13" x14ac:dyDescent="0.25">
      <c r="G9" s="154"/>
      <c r="H9" s="154"/>
      <c r="I9" s="154"/>
      <c r="J9" s="154"/>
      <c r="K9" s="154"/>
      <c r="L9" s="154"/>
      <c r="M9" s="154"/>
    </row>
    <row r="10" spans="7:13" x14ac:dyDescent="0.25">
      <c r="G10" s="154"/>
      <c r="H10" s="154"/>
      <c r="I10" s="154"/>
      <c r="J10" s="154"/>
      <c r="K10" s="154"/>
      <c r="L10" s="154"/>
      <c r="M10" s="154"/>
    </row>
    <row r="11" spans="7:13" x14ac:dyDescent="0.25">
      <c r="G11" s="154"/>
      <c r="H11" s="154"/>
      <c r="I11" s="154"/>
      <c r="J11" s="154"/>
      <c r="K11" s="154"/>
      <c r="L11" s="154"/>
      <c r="M11" s="154"/>
    </row>
    <row r="28" spans="1:9" ht="18.75" x14ac:dyDescent="0.25">
      <c r="A28" s="151" t="s">
        <v>74</v>
      </c>
      <c r="B28" s="151"/>
      <c r="C28" s="47">
        <f>SUM(B32,I32)</f>
        <v>18.689999999999969</v>
      </c>
      <c r="D28" s="49" t="s">
        <v>81</v>
      </c>
    </row>
    <row r="29" spans="1:9" ht="18.75" x14ac:dyDescent="0.25">
      <c r="A29" s="151"/>
      <c r="B29" s="151"/>
      <c r="C29" s="48">
        <f>C28*1000</f>
        <v>18689.999999999971</v>
      </c>
      <c r="D29" s="49" t="s">
        <v>82</v>
      </c>
    </row>
    <row r="31" spans="1:9" ht="18.75" x14ac:dyDescent="0.25">
      <c r="A31" s="151" t="s">
        <v>79</v>
      </c>
      <c r="B31" s="151"/>
      <c r="C31" s="44"/>
      <c r="D31" s="44"/>
      <c r="E31" s="44"/>
      <c r="F31" s="44"/>
      <c r="H31" s="151" t="s">
        <v>80</v>
      </c>
      <c r="I31" s="151"/>
    </row>
    <row r="32" spans="1:9" ht="18.75" x14ac:dyDescent="0.25">
      <c r="A32" s="33" t="s">
        <v>74</v>
      </c>
      <c r="B32" s="45">
        <f>SUM(F41,F49,F57,F65,F73,F81,F89)</f>
        <v>14.689999999999969</v>
      </c>
      <c r="H32" s="33" t="s">
        <v>74</v>
      </c>
      <c r="I32" s="45">
        <f>SUM(M41,M49,M57,M65,M73,M81)</f>
        <v>4</v>
      </c>
    </row>
    <row r="33" spans="1:13" ht="93.75" x14ac:dyDescent="0.25">
      <c r="A33" s="46" t="s">
        <v>75</v>
      </c>
      <c r="B33" s="45">
        <f>AVERAGE(F41,F49,F57,F65,F73,F81,F89)</f>
        <v>2.0985714285714243</v>
      </c>
      <c r="H33" s="46" t="s">
        <v>75</v>
      </c>
      <c r="I33" s="45">
        <f>AVERAGE(M41,M49,M57,M65,M73,M81)</f>
        <v>0.66666666666666663</v>
      </c>
    </row>
    <row r="36" spans="1:13" ht="18.75" x14ac:dyDescent="0.25">
      <c r="A36" s="77"/>
      <c r="B36" s="150" t="s">
        <v>100</v>
      </c>
      <c r="C36" s="150"/>
      <c r="D36" s="150"/>
      <c r="E36" s="150"/>
      <c r="F36" s="150"/>
      <c r="H36" s="152" t="s">
        <v>102</v>
      </c>
      <c r="I36" s="150" t="s">
        <v>100</v>
      </c>
      <c r="J36" s="150"/>
      <c r="K36" s="150"/>
      <c r="L36" s="150"/>
      <c r="M36" s="150"/>
    </row>
    <row r="37" spans="1:13" ht="18.75" x14ac:dyDescent="0.25">
      <c r="A37" s="77"/>
      <c r="B37" s="150" t="s">
        <v>61</v>
      </c>
      <c r="C37" s="150"/>
      <c r="D37" s="150" t="s">
        <v>62</v>
      </c>
      <c r="E37" s="150"/>
      <c r="F37" s="78" t="s">
        <v>60</v>
      </c>
      <c r="H37" s="152"/>
      <c r="I37" s="150" t="s">
        <v>61</v>
      </c>
      <c r="J37" s="150"/>
      <c r="K37" s="150" t="s">
        <v>62</v>
      </c>
      <c r="L37" s="150"/>
      <c r="M37" s="78" t="s">
        <v>60</v>
      </c>
    </row>
    <row r="38" spans="1:13" ht="37.5" customHeight="1" x14ac:dyDescent="0.25">
      <c r="A38" s="77"/>
      <c r="B38" s="41" t="s">
        <v>65</v>
      </c>
      <c r="C38" s="41" t="s">
        <v>66</v>
      </c>
      <c r="D38" s="41" t="s">
        <v>65</v>
      </c>
      <c r="E38" s="41" t="s">
        <v>67</v>
      </c>
      <c r="F38" s="78"/>
      <c r="H38" s="152"/>
      <c r="I38" s="41" t="s">
        <v>65</v>
      </c>
      <c r="J38" s="41" t="s">
        <v>66</v>
      </c>
      <c r="K38" s="41" t="s">
        <v>65</v>
      </c>
      <c r="L38" s="41" t="s">
        <v>67</v>
      </c>
      <c r="M38" s="78"/>
    </row>
    <row r="39" spans="1:13" ht="18.75" x14ac:dyDescent="0.25">
      <c r="A39" s="41" t="s">
        <v>63</v>
      </c>
      <c r="B39" s="40">
        <v>3</v>
      </c>
      <c r="C39" s="40">
        <v>75.150000000000006</v>
      </c>
      <c r="D39" s="40">
        <f>-B39</f>
        <v>-3</v>
      </c>
      <c r="E39" s="40">
        <v>68.75</v>
      </c>
      <c r="F39" s="40">
        <f>-(B39*C39+D39*E39)</f>
        <v>-19.200000000000017</v>
      </c>
      <c r="H39" s="41" t="s">
        <v>63</v>
      </c>
      <c r="I39" s="40">
        <v>-2</v>
      </c>
      <c r="J39" s="40">
        <v>90.54</v>
      </c>
      <c r="K39" s="40">
        <f>-I39</f>
        <v>2</v>
      </c>
      <c r="L39" s="43">
        <v>91.62</v>
      </c>
      <c r="M39" s="40">
        <f>-(I39*J39+K39*L39)</f>
        <v>-2.1599999999999966</v>
      </c>
    </row>
    <row r="40" spans="1:13" ht="18.75" x14ac:dyDescent="0.25">
      <c r="A40" s="41" t="s">
        <v>64</v>
      </c>
      <c r="B40" s="40">
        <v>-3</v>
      </c>
      <c r="C40" s="40">
        <v>74.069999999999993</v>
      </c>
      <c r="D40" s="40">
        <f>-B40</f>
        <v>3</v>
      </c>
      <c r="E40" s="40">
        <v>65.64</v>
      </c>
      <c r="F40" s="40">
        <f>-(B40*C40+D40*E40)</f>
        <v>25.289999999999964</v>
      </c>
      <c r="H40" s="41" t="s">
        <v>64</v>
      </c>
      <c r="I40" s="40">
        <v>2</v>
      </c>
      <c r="J40" s="40">
        <v>83.72</v>
      </c>
      <c r="K40" s="40">
        <f>-I40</f>
        <v>-2</v>
      </c>
      <c r="L40" s="43">
        <v>85.46</v>
      </c>
      <c r="M40" s="40">
        <f>-(I40*J40+K40*L40)</f>
        <v>3.4799999999999898</v>
      </c>
    </row>
    <row r="41" spans="1:13" ht="18.75" x14ac:dyDescent="0.25">
      <c r="A41" s="39"/>
      <c r="B41" s="39"/>
      <c r="C41" s="39"/>
      <c r="D41" s="39"/>
      <c r="E41" s="39"/>
      <c r="F41" s="42">
        <f>SUM(F39:F40)</f>
        <v>6.0899999999999466</v>
      </c>
      <c r="H41" s="39"/>
      <c r="I41" s="39"/>
      <c r="J41" s="39"/>
      <c r="K41" s="39"/>
      <c r="L41" s="39"/>
      <c r="M41" s="42">
        <f>SUM(M39:M40)</f>
        <v>1.3199999999999932</v>
      </c>
    </row>
    <row r="44" spans="1:13" ht="18.75" x14ac:dyDescent="0.25">
      <c r="A44" s="152" t="s">
        <v>102</v>
      </c>
      <c r="B44" s="150" t="s">
        <v>101</v>
      </c>
      <c r="C44" s="150"/>
      <c r="D44" s="150"/>
      <c r="E44" s="150"/>
      <c r="F44" s="150"/>
      <c r="H44" s="152" t="s">
        <v>102</v>
      </c>
      <c r="I44" s="150" t="s">
        <v>101</v>
      </c>
      <c r="J44" s="150"/>
      <c r="K44" s="150"/>
      <c r="L44" s="150"/>
      <c r="M44" s="150"/>
    </row>
    <row r="45" spans="1:13" ht="18.75" x14ac:dyDescent="0.25">
      <c r="A45" s="152"/>
      <c r="B45" s="150" t="s">
        <v>61</v>
      </c>
      <c r="C45" s="150"/>
      <c r="D45" s="150" t="s">
        <v>62</v>
      </c>
      <c r="E45" s="150"/>
      <c r="F45" s="78" t="s">
        <v>60</v>
      </c>
      <c r="H45" s="152"/>
      <c r="I45" s="150" t="s">
        <v>61</v>
      </c>
      <c r="J45" s="150"/>
      <c r="K45" s="150" t="s">
        <v>62</v>
      </c>
      <c r="L45" s="150"/>
      <c r="M45" s="78" t="s">
        <v>60</v>
      </c>
    </row>
    <row r="46" spans="1:13" ht="37.5" customHeight="1" x14ac:dyDescent="0.25">
      <c r="A46" s="152"/>
      <c r="B46" s="41" t="s">
        <v>65</v>
      </c>
      <c r="C46" s="41" t="s">
        <v>66</v>
      </c>
      <c r="D46" s="41" t="s">
        <v>65</v>
      </c>
      <c r="E46" s="41" t="s">
        <v>67</v>
      </c>
      <c r="F46" s="78"/>
      <c r="H46" s="152"/>
      <c r="I46" s="41" t="s">
        <v>65</v>
      </c>
      <c r="J46" s="41" t="s">
        <v>66</v>
      </c>
      <c r="K46" s="41" t="s">
        <v>65</v>
      </c>
      <c r="L46" s="41" t="s">
        <v>67</v>
      </c>
      <c r="M46" s="78"/>
    </row>
    <row r="47" spans="1:13" ht="18.75" x14ac:dyDescent="0.25">
      <c r="A47" s="41" t="s">
        <v>63</v>
      </c>
      <c r="B47" s="40">
        <v>2</v>
      </c>
      <c r="C47" s="40">
        <v>85.41</v>
      </c>
      <c r="D47" s="40">
        <f>-B47</f>
        <v>-2</v>
      </c>
      <c r="E47" s="40">
        <v>83.87</v>
      </c>
      <c r="F47" s="40">
        <f>-(B47*C47+D47*E47)</f>
        <v>-3.0799999999999841</v>
      </c>
      <c r="H47" s="41" t="s">
        <v>63</v>
      </c>
      <c r="I47" s="40">
        <v>-5</v>
      </c>
      <c r="J47" s="40">
        <v>93.86</v>
      </c>
      <c r="K47" s="40">
        <f>-I47</f>
        <v>5</v>
      </c>
      <c r="L47" s="43">
        <v>92.86</v>
      </c>
      <c r="M47" s="40">
        <f>-(I47*J47+K47*L47)</f>
        <v>5</v>
      </c>
    </row>
    <row r="48" spans="1:13" ht="18.75" x14ac:dyDescent="0.25">
      <c r="A48" s="41" t="s">
        <v>64</v>
      </c>
      <c r="B48" s="40">
        <v>-2</v>
      </c>
      <c r="C48" s="40">
        <v>84.21</v>
      </c>
      <c r="D48" s="40">
        <f>-B48</f>
        <v>2</v>
      </c>
      <c r="E48" s="40">
        <v>84.65</v>
      </c>
      <c r="F48" s="40">
        <f>-(B48*C48+D48*E48)</f>
        <v>-0.88000000000002387</v>
      </c>
      <c r="H48" s="41" t="s">
        <v>64</v>
      </c>
      <c r="I48" s="40">
        <v>5</v>
      </c>
      <c r="J48" s="40">
        <v>86.81</v>
      </c>
      <c r="K48" s="40">
        <f>-I48</f>
        <v>-5</v>
      </c>
      <c r="L48" s="43">
        <v>85.59</v>
      </c>
      <c r="M48" s="40">
        <f>-(I48*J48+K48*L48)</f>
        <v>-6.0999999999999659</v>
      </c>
    </row>
    <row r="49" spans="1:13" ht="18.75" x14ac:dyDescent="0.25">
      <c r="A49" s="39"/>
      <c r="B49" s="39"/>
      <c r="C49" s="39"/>
      <c r="D49" s="39"/>
      <c r="E49" s="39"/>
      <c r="F49" s="42">
        <f>SUM(F47:F48)</f>
        <v>-3.960000000000008</v>
      </c>
      <c r="H49" s="39"/>
      <c r="I49" s="39"/>
      <c r="J49" s="39"/>
      <c r="K49" s="39"/>
      <c r="L49" s="39"/>
      <c r="M49" s="42">
        <f>SUM(M47:M48)</f>
        <v>-1.0999999999999659</v>
      </c>
    </row>
    <row r="52" spans="1:13" ht="18.75" x14ac:dyDescent="0.25">
      <c r="A52" s="152" t="s">
        <v>102</v>
      </c>
      <c r="B52" s="150" t="s">
        <v>103</v>
      </c>
      <c r="C52" s="150"/>
      <c r="D52" s="150"/>
      <c r="E52" s="150"/>
      <c r="F52" s="150"/>
      <c r="H52" s="152" t="s">
        <v>102</v>
      </c>
      <c r="I52" s="150" t="s">
        <v>103</v>
      </c>
      <c r="J52" s="150"/>
      <c r="K52" s="150"/>
      <c r="L52" s="150"/>
      <c r="M52" s="150"/>
    </row>
    <row r="53" spans="1:13" ht="18.75" x14ac:dyDescent="0.25">
      <c r="A53" s="152"/>
      <c r="B53" s="150" t="s">
        <v>61</v>
      </c>
      <c r="C53" s="150"/>
      <c r="D53" s="150" t="s">
        <v>62</v>
      </c>
      <c r="E53" s="150"/>
      <c r="F53" s="78" t="s">
        <v>60</v>
      </c>
      <c r="H53" s="152"/>
      <c r="I53" s="150" t="s">
        <v>61</v>
      </c>
      <c r="J53" s="150"/>
      <c r="K53" s="150" t="s">
        <v>62</v>
      </c>
      <c r="L53" s="150"/>
      <c r="M53" s="78" t="s">
        <v>60</v>
      </c>
    </row>
    <row r="54" spans="1:13" ht="37.5" customHeight="1" x14ac:dyDescent="0.25">
      <c r="A54" s="152"/>
      <c r="B54" s="41" t="s">
        <v>65</v>
      </c>
      <c r="C54" s="41" t="s">
        <v>66</v>
      </c>
      <c r="D54" s="41" t="s">
        <v>65</v>
      </c>
      <c r="E54" s="41" t="s">
        <v>67</v>
      </c>
      <c r="F54" s="78"/>
      <c r="H54" s="152"/>
      <c r="I54" s="41" t="s">
        <v>65</v>
      </c>
      <c r="J54" s="41" t="s">
        <v>66</v>
      </c>
      <c r="K54" s="41" t="s">
        <v>65</v>
      </c>
      <c r="L54" s="41" t="s">
        <v>67</v>
      </c>
      <c r="M54" s="78"/>
    </row>
    <row r="55" spans="1:13" ht="18.75" x14ac:dyDescent="0.25">
      <c r="A55" s="41" t="s">
        <v>63</v>
      </c>
      <c r="B55" s="40">
        <v>1</v>
      </c>
      <c r="C55" s="40">
        <v>88.52</v>
      </c>
      <c r="D55" s="40">
        <f>-B55</f>
        <v>-1</v>
      </c>
      <c r="E55" s="40">
        <v>89.47</v>
      </c>
      <c r="F55" s="40">
        <f>-(B55*C55+D55*E55)</f>
        <v>0.95000000000000284</v>
      </c>
      <c r="H55" s="41" t="s">
        <v>63</v>
      </c>
      <c r="I55" s="40">
        <v>-2</v>
      </c>
      <c r="J55" s="40">
        <v>85.06</v>
      </c>
      <c r="K55" s="40">
        <f>-I55</f>
        <v>2</v>
      </c>
      <c r="L55" s="43">
        <v>82.17</v>
      </c>
      <c r="M55" s="40">
        <f>-(I55*J55+K55*L55)</f>
        <v>5.7800000000000011</v>
      </c>
    </row>
    <row r="56" spans="1:13" ht="18.75" x14ac:dyDescent="0.25">
      <c r="A56" s="41" t="s">
        <v>64</v>
      </c>
      <c r="B56" s="40">
        <v>-1</v>
      </c>
      <c r="C56" s="40">
        <v>86.52</v>
      </c>
      <c r="D56" s="40">
        <f>-B56</f>
        <v>1</v>
      </c>
      <c r="E56" s="40">
        <v>88.26</v>
      </c>
      <c r="F56" s="40">
        <f>-(B56*C56+D56*E56)</f>
        <v>-1.7400000000000091</v>
      </c>
      <c r="H56" s="41" t="s">
        <v>64</v>
      </c>
      <c r="I56" s="40">
        <v>2</v>
      </c>
      <c r="J56" s="40">
        <v>78.709999999999994</v>
      </c>
      <c r="K56" s="40">
        <f>-I56</f>
        <v>-2</v>
      </c>
      <c r="L56" s="43">
        <v>75.88</v>
      </c>
      <c r="M56" s="40">
        <f>-(I56*J56+K56*L56)</f>
        <v>-5.6599999999999966</v>
      </c>
    </row>
    <row r="57" spans="1:13" ht="18.75" x14ac:dyDescent="0.25">
      <c r="A57" s="39"/>
      <c r="B57" s="39"/>
      <c r="C57" s="39"/>
      <c r="D57" s="39"/>
      <c r="E57" s="39"/>
      <c r="F57" s="42">
        <f>SUM(F55:F56)</f>
        <v>-0.79000000000000625</v>
      </c>
      <c r="H57" s="39"/>
      <c r="I57" s="39"/>
      <c r="J57" s="39"/>
      <c r="K57" s="39"/>
      <c r="L57" s="39"/>
      <c r="M57" s="42">
        <f>SUM(M55:M56)</f>
        <v>0.12000000000000455</v>
      </c>
    </row>
    <row r="60" spans="1:13" ht="18.75" x14ac:dyDescent="0.25">
      <c r="A60" s="77"/>
      <c r="B60" s="150" t="s">
        <v>104</v>
      </c>
      <c r="C60" s="150"/>
      <c r="D60" s="150"/>
      <c r="E60" s="150"/>
      <c r="F60" s="150"/>
      <c r="H60" s="152" t="s">
        <v>102</v>
      </c>
      <c r="I60" s="150" t="s">
        <v>104</v>
      </c>
      <c r="J60" s="150"/>
      <c r="K60" s="150"/>
      <c r="L60" s="150"/>
      <c r="M60" s="150"/>
    </row>
    <row r="61" spans="1:13" ht="18.75" x14ac:dyDescent="0.25">
      <c r="A61" s="77"/>
      <c r="B61" s="150" t="s">
        <v>61</v>
      </c>
      <c r="C61" s="150"/>
      <c r="D61" s="150" t="s">
        <v>62</v>
      </c>
      <c r="E61" s="150"/>
      <c r="F61" s="78" t="s">
        <v>60</v>
      </c>
      <c r="H61" s="152"/>
      <c r="I61" s="150" t="s">
        <v>61</v>
      </c>
      <c r="J61" s="150"/>
      <c r="K61" s="150" t="s">
        <v>62</v>
      </c>
      <c r="L61" s="150"/>
      <c r="M61" s="78" t="s">
        <v>60</v>
      </c>
    </row>
    <row r="62" spans="1:13" ht="37.5" customHeight="1" x14ac:dyDescent="0.25">
      <c r="A62" s="77"/>
      <c r="B62" s="41" t="s">
        <v>65</v>
      </c>
      <c r="C62" s="41" t="s">
        <v>66</v>
      </c>
      <c r="D62" s="41" t="s">
        <v>65</v>
      </c>
      <c r="E62" s="41" t="s">
        <v>67</v>
      </c>
      <c r="F62" s="78"/>
      <c r="H62" s="152"/>
      <c r="I62" s="41" t="s">
        <v>65</v>
      </c>
      <c r="J62" s="41" t="s">
        <v>66</v>
      </c>
      <c r="K62" s="41" t="s">
        <v>65</v>
      </c>
      <c r="L62" s="41" t="s">
        <v>67</v>
      </c>
      <c r="M62" s="78"/>
    </row>
    <row r="63" spans="1:13" ht="18.75" x14ac:dyDescent="0.25">
      <c r="A63" s="41" t="s">
        <v>63</v>
      </c>
      <c r="B63" s="40">
        <v>3</v>
      </c>
      <c r="C63" s="40">
        <v>92.55</v>
      </c>
      <c r="D63" s="40">
        <f>-B63</f>
        <v>-3</v>
      </c>
      <c r="E63" s="40">
        <v>93.54</v>
      </c>
      <c r="F63" s="40">
        <f>-(B63*C63+D63*E63)</f>
        <v>2.9700000000000273</v>
      </c>
      <c r="H63" s="41" t="s">
        <v>63</v>
      </c>
      <c r="I63" s="40">
        <v>-3</v>
      </c>
      <c r="J63" s="40">
        <v>85.33</v>
      </c>
      <c r="K63" s="40">
        <f>-I63</f>
        <v>3</v>
      </c>
      <c r="L63" s="43">
        <v>85.58</v>
      </c>
      <c r="M63" s="40">
        <f>-(I63*J63+K63*L63)</f>
        <v>-0.75</v>
      </c>
    </row>
    <row r="64" spans="1:13" ht="18.75" x14ac:dyDescent="0.25">
      <c r="A64" s="41" t="s">
        <v>64</v>
      </c>
      <c r="B64" s="40">
        <v>-3</v>
      </c>
      <c r="C64" s="40">
        <v>91.32</v>
      </c>
      <c r="D64" s="40">
        <f>-B64</f>
        <v>3</v>
      </c>
      <c r="E64" s="40">
        <v>90.21</v>
      </c>
      <c r="F64" s="40">
        <f>-(B64*C64+D64*E64)</f>
        <v>3.3299999999999841</v>
      </c>
      <c r="H64" s="41" t="s">
        <v>64</v>
      </c>
      <c r="I64" s="40">
        <v>3</v>
      </c>
      <c r="J64" s="40">
        <v>78.75</v>
      </c>
      <c r="K64" s="40">
        <f>-I64</f>
        <v>-3</v>
      </c>
      <c r="L64" s="43">
        <v>79.06</v>
      </c>
      <c r="M64" s="40">
        <f>-(I64*J64+K64*L64)</f>
        <v>0.93000000000000682</v>
      </c>
    </row>
    <row r="65" spans="1:13" ht="18.75" x14ac:dyDescent="0.25">
      <c r="A65" s="39"/>
      <c r="B65" s="39"/>
      <c r="C65" s="39"/>
      <c r="D65" s="39"/>
      <c r="E65" s="39"/>
      <c r="F65" s="42">
        <f>SUM(F63:F64)</f>
        <v>6.3000000000000114</v>
      </c>
      <c r="H65" s="39"/>
      <c r="I65" s="39"/>
      <c r="J65" s="39"/>
      <c r="K65" s="39"/>
      <c r="L65" s="39"/>
      <c r="M65" s="42">
        <f>SUM(M63:M64)</f>
        <v>0.18000000000000682</v>
      </c>
    </row>
    <row r="68" spans="1:13" ht="18.75" x14ac:dyDescent="0.25">
      <c r="A68" s="152" t="s">
        <v>102</v>
      </c>
      <c r="B68" s="150" t="s">
        <v>111</v>
      </c>
      <c r="C68" s="150"/>
      <c r="D68" s="150"/>
      <c r="E68" s="150"/>
      <c r="F68" s="150"/>
      <c r="H68" s="152" t="s">
        <v>102</v>
      </c>
      <c r="I68" s="150" t="s">
        <v>111</v>
      </c>
      <c r="J68" s="150"/>
      <c r="K68" s="150"/>
      <c r="L68" s="150"/>
      <c r="M68" s="150"/>
    </row>
    <row r="69" spans="1:13" ht="18.75" x14ac:dyDescent="0.25">
      <c r="A69" s="152"/>
      <c r="B69" s="150" t="s">
        <v>61</v>
      </c>
      <c r="C69" s="150"/>
      <c r="D69" s="150" t="s">
        <v>62</v>
      </c>
      <c r="E69" s="150"/>
      <c r="F69" s="78" t="s">
        <v>60</v>
      </c>
      <c r="H69" s="152"/>
      <c r="I69" s="150" t="s">
        <v>61</v>
      </c>
      <c r="J69" s="150"/>
      <c r="K69" s="150" t="s">
        <v>62</v>
      </c>
      <c r="L69" s="150"/>
      <c r="M69" s="78" t="s">
        <v>60</v>
      </c>
    </row>
    <row r="70" spans="1:13" ht="18.75" x14ac:dyDescent="0.25">
      <c r="A70" s="152"/>
      <c r="B70" s="41" t="s">
        <v>65</v>
      </c>
      <c r="C70" s="41" t="s">
        <v>66</v>
      </c>
      <c r="D70" s="41" t="s">
        <v>65</v>
      </c>
      <c r="E70" s="41" t="s">
        <v>67</v>
      </c>
      <c r="F70" s="78"/>
      <c r="H70" s="152"/>
      <c r="I70" s="41" t="s">
        <v>65</v>
      </c>
      <c r="J70" s="41" t="s">
        <v>66</v>
      </c>
      <c r="K70" s="41" t="s">
        <v>65</v>
      </c>
      <c r="L70" s="41" t="s">
        <v>67</v>
      </c>
      <c r="M70" s="78"/>
    </row>
    <row r="71" spans="1:13" ht="18.75" x14ac:dyDescent="0.25">
      <c r="A71" s="41" t="s">
        <v>63</v>
      </c>
      <c r="B71" s="40">
        <v>1</v>
      </c>
      <c r="C71" s="40">
        <v>107.51</v>
      </c>
      <c r="D71" s="40">
        <f>-B71</f>
        <v>-1</v>
      </c>
      <c r="E71" s="40">
        <v>107.45</v>
      </c>
      <c r="F71" s="40">
        <f>-(B71*C71+D71*E71)</f>
        <v>-6.0000000000002274E-2</v>
      </c>
      <c r="H71" s="41" t="s">
        <v>63</v>
      </c>
      <c r="I71" s="40">
        <v>-1</v>
      </c>
      <c r="J71" s="40">
        <v>84.75</v>
      </c>
      <c r="K71" s="40">
        <f>-I71</f>
        <v>1</v>
      </c>
      <c r="L71" s="43">
        <v>80.77</v>
      </c>
      <c r="M71" s="40">
        <f>-(I71*J71+K71*L71)</f>
        <v>3.980000000000004</v>
      </c>
    </row>
    <row r="72" spans="1:13" ht="18.75" x14ac:dyDescent="0.25">
      <c r="A72" s="41" t="s">
        <v>64</v>
      </c>
      <c r="B72" s="40">
        <v>-1</v>
      </c>
      <c r="C72" s="40">
        <v>105.71</v>
      </c>
      <c r="D72" s="40">
        <f>-B72</f>
        <v>1</v>
      </c>
      <c r="E72" s="40">
        <v>106.13</v>
      </c>
      <c r="F72" s="40">
        <f>-(B72*C72+D72*E72)</f>
        <v>-0.42000000000000171</v>
      </c>
      <c r="H72" s="41" t="s">
        <v>64</v>
      </c>
      <c r="I72" s="40">
        <v>1</v>
      </c>
      <c r="J72" s="40">
        <v>78.16</v>
      </c>
      <c r="K72" s="40">
        <f>-I72</f>
        <v>-1</v>
      </c>
      <c r="L72" s="43">
        <v>74.8</v>
      </c>
      <c r="M72" s="40">
        <f>-(I72*J72+K72*L72)</f>
        <v>-3.3599999999999994</v>
      </c>
    </row>
    <row r="73" spans="1:13" ht="18.75" x14ac:dyDescent="0.25">
      <c r="A73" s="39"/>
      <c r="B73" s="39"/>
      <c r="C73" s="39"/>
      <c r="D73" s="39"/>
      <c r="E73" s="39"/>
      <c r="F73" s="42">
        <f>SUM(F71:F72)</f>
        <v>-0.48000000000000398</v>
      </c>
      <c r="H73" s="39"/>
      <c r="I73" s="39"/>
      <c r="J73" s="39"/>
      <c r="K73" s="39"/>
      <c r="L73" s="39"/>
      <c r="M73" s="42">
        <f>SUM(M71:M72)</f>
        <v>0.62000000000000455</v>
      </c>
    </row>
    <row r="76" spans="1:13" ht="18.75" x14ac:dyDescent="0.25">
      <c r="A76" s="77"/>
      <c r="B76" s="150" t="s">
        <v>112</v>
      </c>
      <c r="C76" s="150"/>
      <c r="D76" s="150"/>
      <c r="E76" s="150"/>
      <c r="F76" s="150"/>
      <c r="H76" s="77"/>
      <c r="I76" s="150" t="s">
        <v>112</v>
      </c>
      <c r="J76" s="150"/>
      <c r="K76" s="150"/>
      <c r="L76" s="150"/>
      <c r="M76" s="150"/>
    </row>
    <row r="77" spans="1:13" ht="18.75" x14ac:dyDescent="0.25">
      <c r="A77" s="77"/>
      <c r="B77" s="150" t="s">
        <v>61</v>
      </c>
      <c r="C77" s="150"/>
      <c r="D77" s="150" t="s">
        <v>62</v>
      </c>
      <c r="E77" s="150"/>
      <c r="F77" s="78" t="s">
        <v>60</v>
      </c>
      <c r="H77" s="77"/>
      <c r="I77" s="150" t="s">
        <v>61</v>
      </c>
      <c r="J77" s="150"/>
      <c r="K77" s="150" t="s">
        <v>62</v>
      </c>
      <c r="L77" s="150"/>
      <c r="M77" s="78" t="s">
        <v>60</v>
      </c>
    </row>
    <row r="78" spans="1:13" ht="18.75" x14ac:dyDescent="0.25">
      <c r="A78" s="77"/>
      <c r="B78" s="41" t="s">
        <v>65</v>
      </c>
      <c r="C78" s="41" t="s">
        <v>66</v>
      </c>
      <c r="D78" s="41" t="s">
        <v>65</v>
      </c>
      <c r="E78" s="41" t="s">
        <v>67</v>
      </c>
      <c r="F78" s="78"/>
      <c r="H78" s="77"/>
      <c r="I78" s="41" t="s">
        <v>65</v>
      </c>
      <c r="J78" s="41" t="s">
        <v>66</v>
      </c>
      <c r="K78" s="41" t="s">
        <v>65</v>
      </c>
      <c r="L78" s="41" t="s">
        <v>67</v>
      </c>
      <c r="M78" s="78"/>
    </row>
    <row r="79" spans="1:13" ht="18.75" x14ac:dyDescent="0.25">
      <c r="A79" s="41" t="s">
        <v>63</v>
      </c>
      <c r="B79" s="40">
        <v>1</v>
      </c>
      <c r="C79" s="40">
        <v>122.27</v>
      </c>
      <c r="D79" s="40">
        <f>-B79</f>
        <v>-1</v>
      </c>
      <c r="E79" s="40">
        <v>114.65</v>
      </c>
      <c r="F79" s="40">
        <f>-(B79*C79+D79*E79)</f>
        <v>-7.6199999999999903</v>
      </c>
      <c r="H79" s="41" t="s">
        <v>63</v>
      </c>
      <c r="I79" s="40">
        <v>-2</v>
      </c>
      <c r="J79" s="43">
        <v>76.3</v>
      </c>
      <c r="K79" s="40">
        <f>-I79</f>
        <v>2</v>
      </c>
      <c r="L79" s="43">
        <v>84.18</v>
      </c>
      <c r="M79" s="40">
        <f>-(I79*J79+K79*L79)</f>
        <v>-15.760000000000019</v>
      </c>
    </row>
    <row r="80" spans="1:13" ht="18.75" x14ac:dyDescent="0.25">
      <c r="A80" s="41" t="s">
        <v>64</v>
      </c>
      <c r="B80" s="40">
        <v>-1</v>
      </c>
      <c r="C80" s="40">
        <v>120.93</v>
      </c>
      <c r="D80" s="40">
        <f>-B80</f>
        <v>1</v>
      </c>
      <c r="E80" s="40">
        <v>109.52</v>
      </c>
      <c r="F80" s="40">
        <f>-(B80*C80+D80*E80)</f>
        <v>11.410000000000011</v>
      </c>
      <c r="H80" s="41" t="s">
        <v>64</v>
      </c>
      <c r="I80" s="40">
        <v>2</v>
      </c>
      <c r="J80" s="40">
        <v>70.430000000000007</v>
      </c>
      <c r="K80" s="40">
        <f>-I80</f>
        <v>-2</v>
      </c>
      <c r="L80" s="43">
        <v>79.739999999999995</v>
      </c>
      <c r="M80" s="40">
        <f>-(I80*J80+K80*L80)</f>
        <v>18.619999999999976</v>
      </c>
    </row>
    <row r="81" spans="1:13" ht="18.75" x14ac:dyDescent="0.25">
      <c r="A81" s="39"/>
      <c r="B81" s="39"/>
      <c r="C81" s="39"/>
      <c r="D81" s="39"/>
      <c r="E81" s="39"/>
      <c r="F81" s="42">
        <f>SUM(F79:F80)</f>
        <v>3.7900000000000205</v>
      </c>
      <c r="H81" s="39"/>
      <c r="I81" s="39"/>
      <c r="J81" s="39"/>
      <c r="K81" s="39"/>
      <c r="L81" s="39"/>
      <c r="M81" s="42">
        <f>SUM(M79:M80)</f>
        <v>2.8599999999999568</v>
      </c>
    </row>
    <row r="84" spans="1:13" ht="18.75" x14ac:dyDescent="0.25">
      <c r="A84" s="77"/>
      <c r="B84" s="150" t="s">
        <v>113</v>
      </c>
      <c r="C84" s="150"/>
      <c r="D84" s="150"/>
      <c r="E84" s="150"/>
      <c r="F84" s="150"/>
    </row>
    <row r="85" spans="1:13" ht="18.75" x14ac:dyDescent="0.25">
      <c r="A85" s="77"/>
      <c r="B85" s="150" t="s">
        <v>61</v>
      </c>
      <c r="C85" s="150"/>
      <c r="D85" s="150" t="s">
        <v>62</v>
      </c>
      <c r="E85" s="150"/>
      <c r="F85" s="78" t="s">
        <v>60</v>
      </c>
    </row>
    <row r="86" spans="1:13" ht="18.75" x14ac:dyDescent="0.25">
      <c r="A86" s="77"/>
      <c r="B86" s="41" t="s">
        <v>65</v>
      </c>
      <c r="C86" s="41" t="s">
        <v>66</v>
      </c>
      <c r="D86" s="41" t="s">
        <v>65</v>
      </c>
      <c r="E86" s="41" t="s">
        <v>67</v>
      </c>
      <c r="F86" s="78"/>
    </row>
    <row r="87" spans="1:13" ht="18.75" x14ac:dyDescent="0.25">
      <c r="A87" s="41" t="s">
        <v>63</v>
      </c>
      <c r="B87" s="40">
        <v>2</v>
      </c>
      <c r="C87" s="40">
        <v>108.72</v>
      </c>
      <c r="D87" s="40">
        <f>-B87</f>
        <v>-2</v>
      </c>
      <c r="E87" s="40">
        <v>106.27</v>
      </c>
      <c r="F87" s="40">
        <f>-(B87*C87+D87*E87)</f>
        <v>-4.9000000000000057</v>
      </c>
    </row>
    <row r="88" spans="1:13" ht="18.75" x14ac:dyDescent="0.25">
      <c r="A88" s="41" t="s">
        <v>64</v>
      </c>
      <c r="B88" s="40">
        <v>-2</v>
      </c>
      <c r="C88" s="40">
        <v>106.92</v>
      </c>
      <c r="D88" s="40">
        <f>-B88</f>
        <v>2</v>
      </c>
      <c r="E88" s="43">
        <v>102.6</v>
      </c>
      <c r="F88" s="40">
        <f>-(B88*C88+D88*E88)</f>
        <v>8.6400000000000148</v>
      </c>
    </row>
    <row r="89" spans="1:13" ht="18.75" x14ac:dyDescent="0.25">
      <c r="A89" s="39"/>
      <c r="B89" s="39"/>
      <c r="C89" s="39"/>
      <c r="D89" s="39"/>
      <c r="E89" s="39"/>
      <c r="F89" s="42">
        <f>SUM(F87:F88)</f>
        <v>3.7400000000000091</v>
      </c>
    </row>
  </sheetData>
  <mergeCells count="69">
    <mergeCell ref="G1:M11"/>
    <mergeCell ref="I69:J69"/>
    <mergeCell ref="K69:L69"/>
    <mergeCell ref="M69:M70"/>
    <mergeCell ref="H76:H78"/>
    <mergeCell ref="I76:M76"/>
    <mergeCell ref="I77:J77"/>
    <mergeCell ref="K77:L77"/>
    <mergeCell ref="M77:M78"/>
    <mergeCell ref="I61:J61"/>
    <mergeCell ref="K61:L61"/>
    <mergeCell ref="M61:M62"/>
    <mergeCell ref="H68:H70"/>
    <mergeCell ref="I68:M68"/>
    <mergeCell ref="I53:J53"/>
    <mergeCell ref="K53:L53"/>
    <mergeCell ref="A76:A78"/>
    <mergeCell ref="B76:F76"/>
    <mergeCell ref="B77:C77"/>
    <mergeCell ref="D77:E77"/>
    <mergeCell ref="F77:F78"/>
    <mergeCell ref="A84:A86"/>
    <mergeCell ref="B84:F84"/>
    <mergeCell ref="B85:C85"/>
    <mergeCell ref="D85:E85"/>
    <mergeCell ref="F85:F86"/>
    <mergeCell ref="A68:A70"/>
    <mergeCell ref="B68:F68"/>
    <mergeCell ref="B69:C69"/>
    <mergeCell ref="D69:E69"/>
    <mergeCell ref="F69:F70"/>
    <mergeCell ref="A60:A62"/>
    <mergeCell ref="B60:F60"/>
    <mergeCell ref="H60:H62"/>
    <mergeCell ref="I60:M60"/>
    <mergeCell ref="B61:C61"/>
    <mergeCell ref="D61:E61"/>
    <mergeCell ref="F61:F62"/>
    <mergeCell ref="A52:A54"/>
    <mergeCell ref="B52:F52"/>
    <mergeCell ref="H52:H54"/>
    <mergeCell ref="I52:M52"/>
    <mergeCell ref="B53:C53"/>
    <mergeCell ref="D53:E53"/>
    <mergeCell ref="F53:F54"/>
    <mergeCell ref="M53:M54"/>
    <mergeCell ref="A44:A46"/>
    <mergeCell ref="B44:F44"/>
    <mergeCell ref="H44:H46"/>
    <mergeCell ref="I44:M44"/>
    <mergeCell ref="B45:C45"/>
    <mergeCell ref="D45:E45"/>
    <mergeCell ref="F45:F46"/>
    <mergeCell ref="I45:J45"/>
    <mergeCell ref="K45:L45"/>
    <mergeCell ref="M45:M46"/>
    <mergeCell ref="A28:B29"/>
    <mergeCell ref="A31:B31"/>
    <mergeCell ref="H31:I31"/>
    <mergeCell ref="A36:A38"/>
    <mergeCell ref="B36:F36"/>
    <mergeCell ref="H36:H38"/>
    <mergeCell ref="I36:M36"/>
    <mergeCell ref="B37:C37"/>
    <mergeCell ref="D37:E37"/>
    <mergeCell ref="F37:F38"/>
    <mergeCell ref="I37:J37"/>
    <mergeCell ref="K37:L37"/>
    <mergeCell ref="M37:M3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2DAFD-BF6D-4E11-9F2E-DFAF7456EA35}">
  <dimension ref="A1:AK149"/>
  <sheetViews>
    <sheetView showGridLines="0" zoomScale="55" zoomScaleNormal="55" workbookViewId="0">
      <selection activeCell="V1" sqref="V1:AK32"/>
    </sheetView>
  </sheetViews>
  <sheetFormatPr defaultRowHeight="15" x14ac:dyDescent="0.25"/>
  <cols>
    <col min="1" max="1" width="30.85546875" customWidth="1"/>
    <col min="2" max="6" width="14.85546875" customWidth="1"/>
    <col min="22" max="27" width="24.140625" customWidth="1"/>
  </cols>
  <sheetData>
    <row r="1" spans="22:37" x14ac:dyDescent="0.25">
      <c r="V1" s="178" t="s">
        <v>137</v>
      </c>
      <c r="W1" s="177"/>
      <c r="X1" s="177"/>
      <c r="Y1" s="177"/>
      <c r="Z1" s="177"/>
      <c r="AA1" s="177"/>
      <c r="AB1" s="177"/>
      <c r="AC1" s="177"/>
      <c r="AD1" s="177"/>
      <c r="AE1" s="177"/>
      <c r="AF1" s="177"/>
      <c r="AG1" s="177"/>
      <c r="AH1" s="177"/>
      <c r="AI1" s="177"/>
      <c r="AJ1" s="177"/>
      <c r="AK1" s="177"/>
    </row>
    <row r="2" spans="22:37" x14ac:dyDescent="0.25">
      <c r="V2" s="177"/>
      <c r="W2" s="177"/>
      <c r="X2" s="177"/>
      <c r="Y2" s="177"/>
      <c r="Z2" s="177"/>
      <c r="AA2" s="177"/>
      <c r="AB2" s="177"/>
      <c r="AC2" s="177"/>
      <c r="AD2" s="177"/>
      <c r="AE2" s="177"/>
      <c r="AF2" s="177"/>
      <c r="AG2" s="177"/>
      <c r="AH2" s="177"/>
      <c r="AI2" s="177"/>
      <c r="AJ2" s="177"/>
      <c r="AK2" s="177"/>
    </row>
    <row r="3" spans="22:37" x14ac:dyDescent="0.25">
      <c r="V3" s="177"/>
      <c r="W3" s="177"/>
      <c r="X3" s="177"/>
      <c r="Y3" s="177"/>
      <c r="Z3" s="177"/>
      <c r="AA3" s="177"/>
      <c r="AB3" s="177"/>
      <c r="AC3" s="177"/>
      <c r="AD3" s="177"/>
      <c r="AE3" s="177"/>
      <c r="AF3" s="177"/>
      <c r="AG3" s="177"/>
      <c r="AH3" s="177"/>
      <c r="AI3" s="177"/>
      <c r="AJ3" s="177"/>
      <c r="AK3" s="177"/>
    </row>
    <row r="4" spans="22:37" x14ac:dyDescent="0.25">
      <c r="V4" s="177"/>
      <c r="W4" s="177"/>
      <c r="X4" s="177"/>
      <c r="Y4" s="177"/>
      <c r="Z4" s="177"/>
      <c r="AA4" s="177"/>
      <c r="AB4" s="177"/>
      <c r="AC4" s="177"/>
      <c r="AD4" s="177"/>
      <c r="AE4" s="177"/>
      <c r="AF4" s="177"/>
      <c r="AG4" s="177"/>
      <c r="AH4" s="177"/>
      <c r="AI4" s="177"/>
      <c r="AJ4" s="177"/>
      <c r="AK4" s="177"/>
    </row>
    <row r="5" spans="22:37" x14ac:dyDescent="0.25">
      <c r="V5" s="177"/>
      <c r="W5" s="177"/>
      <c r="X5" s="177"/>
      <c r="Y5" s="177"/>
      <c r="Z5" s="177"/>
      <c r="AA5" s="177"/>
      <c r="AB5" s="177"/>
      <c r="AC5" s="177"/>
      <c r="AD5" s="177"/>
      <c r="AE5" s="177"/>
      <c r="AF5" s="177"/>
      <c r="AG5" s="177"/>
      <c r="AH5" s="177"/>
      <c r="AI5" s="177"/>
      <c r="AJ5" s="177"/>
      <c r="AK5" s="177"/>
    </row>
    <row r="6" spans="22:37" x14ac:dyDescent="0.25">
      <c r="V6" s="177"/>
      <c r="W6" s="177"/>
      <c r="X6" s="177"/>
      <c r="Y6" s="177"/>
      <c r="Z6" s="177"/>
      <c r="AA6" s="177"/>
      <c r="AB6" s="177"/>
      <c r="AC6" s="177"/>
      <c r="AD6" s="177"/>
      <c r="AE6" s="177"/>
      <c r="AF6" s="177"/>
      <c r="AG6" s="177"/>
      <c r="AH6" s="177"/>
      <c r="AI6" s="177"/>
      <c r="AJ6" s="177"/>
      <c r="AK6" s="177"/>
    </row>
    <row r="7" spans="22:37" x14ac:dyDescent="0.25">
      <c r="V7" s="177"/>
      <c r="W7" s="177"/>
      <c r="X7" s="177"/>
      <c r="Y7" s="177"/>
      <c r="Z7" s="177"/>
      <c r="AA7" s="177"/>
      <c r="AB7" s="177"/>
      <c r="AC7" s="177"/>
      <c r="AD7" s="177"/>
      <c r="AE7" s="177"/>
      <c r="AF7" s="177"/>
      <c r="AG7" s="177"/>
      <c r="AH7" s="177"/>
      <c r="AI7" s="177"/>
      <c r="AJ7" s="177"/>
      <c r="AK7" s="177"/>
    </row>
    <row r="8" spans="22:37" x14ac:dyDescent="0.25">
      <c r="V8" s="177"/>
      <c r="W8" s="177"/>
      <c r="X8" s="177"/>
      <c r="Y8" s="177"/>
      <c r="Z8" s="177"/>
      <c r="AA8" s="177"/>
      <c r="AB8" s="177"/>
      <c r="AC8" s="177"/>
      <c r="AD8" s="177"/>
      <c r="AE8" s="177"/>
      <c r="AF8" s="177"/>
      <c r="AG8" s="177"/>
      <c r="AH8" s="177"/>
      <c r="AI8" s="177"/>
      <c r="AJ8" s="177"/>
      <c r="AK8" s="177"/>
    </row>
    <row r="9" spans="22:37" x14ac:dyDescent="0.25">
      <c r="V9" s="177"/>
      <c r="W9" s="177"/>
      <c r="X9" s="177"/>
      <c r="Y9" s="177"/>
      <c r="Z9" s="177"/>
      <c r="AA9" s="177"/>
      <c r="AB9" s="177"/>
      <c r="AC9" s="177"/>
      <c r="AD9" s="177"/>
      <c r="AE9" s="177"/>
      <c r="AF9" s="177"/>
      <c r="AG9" s="177"/>
      <c r="AH9" s="177"/>
      <c r="AI9" s="177"/>
      <c r="AJ9" s="177"/>
      <c r="AK9" s="177"/>
    </row>
    <row r="10" spans="22:37" x14ac:dyDescent="0.25">
      <c r="V10" s="177"/>
      <c r="W10" s="177"/>
      <c r="X10" s="177"/>
      <c r="Y10" s="177"/>
      <c r="Z10" s="177"/>
      <c r="AA10" s="177"/>
      <c r="AB10" s="177"/>
      <c r="AC10" s="177"/>
      <c r="AD10" s="177"/>
      <c r="AE10" s="177"/>
      <c r="AF10" s="177"/>
      <c r="AG10" s="177"/>
      <c r="AH10" s="177"/>
      <c r="AI10" s="177"/>
      <c r="AJ10" s="177"/>
      <c r="AK10" s="177"/>
    </row>
    <row r="11" spans="22:37" x14ac:dyDescent="0.25">
      <c r="V11" s="177"/>
      <c r="W11" s="177"/>
      <c r="X11" s="177"/>
      <c r="Y11" s="177"/>
      <c r="Z11" s="177"/>
      <c r="AA11" s="177"/>
      <c r="AB11" s="177"/>
      <c r="AC11" s="177"/>
      <c r="AD11" s="177"/>
      <c r="AE11" s="177"/>
      <c r="AF11" s="177"/>
      <c r="AG11" s="177"/>
      <c r="AH11" s="177"/>
      <c r="AI11" s="177"/>
      <c r="AJ11" s="177"/>
      <c r="AK11" s="177"/>
    </row>
    <row r="12" spans="22:37" x14ac:dyDescent="0.25">
      <c r="V12" s="177"/>
      <c r="W12" s="177"/>
      <c r="X12" s="177"/>
      <c r="Y12" s="177"/>
      <c r="Z12" s="177"/>
      <c r="AA12" s="177"/>
      <c r="AB12" s="177"/>
      <c r="AC12" s="177"/>
      <c r="AD12" s="177"/>
      <c r="AE12" s="177"/>
      <c r="AF12" s="177"/>
      <c r="AG12" s="177"/>
      <c r="AH12" s="177"/>
      <c r="AI12" s="177"/>
      <c r="AJ12" s="177"/>
      <c r="AK12" s="177"/>
    </row>
    <row r="13" spans="22:37" x14ac:dyDescent="0.25">
      <c r="V13" s="177"/>
      <c r="W13" s="177"/>
      <c r="X13" s="177"/>
      <c r="Y13" s="177"/>
      <c r="Z13" s="177"/>
      <c r="AA13" s="177"/>
      <c r="AB13" s="177"/>
      <c r="AC13" s="177"/>
      <c r="AD13" s="177"/>
      <c r="AE13" s="177"/>
      <c r="AF13" s="177"/>
      <c r="AG13" s="177"/>
      <c r="AH13" s="177"/>
      <c r="AI13" s="177"/>
      <c r="AJ13" s="177"/>
      <c r="AK13" s="177"/>
    </row>
    <row r="14" spans="22:37" x14ac:dyDescent="0.25">
      <c r="V14" s="177"/>
      <c r="W14" s="177"/>
      <c r="X14" s="177"/>
      <c r="Y14" s="177"/>
      <c r="Z14" s="177"/>
      <c r="AA14" s="177"/>
      <c r="AB14" s="177"/>
      <c r="AC14" s="177"/>
      <c r="AD14" s="177"/>
      <c r="AE14" s="177"/>
      <c r="AF14" s="177"/>
      <c r="AG14" s="177"/>
      <c r="AH14" s="177"/>
      <c r="AI14" s="177"/>
      <c r="AJ14" s="177"/>
      <c r="AK14" s="177"/>
    </row>
    <row r="15" spans="22:37" x14ac:dyDescent="0.25">
      <c r="V15" s="177"/>
      <c r="W15" s="177"/>
      <c r="X15" s="177"/>
      <c r="Y15" s="177"/>
      <c r="Z15" s="177"/>
      <c r="AA15" s="177"/>
      <c r="AB15" s="177"/>
      <c r="AC15" s="177"/>
      <c r="AD15" s="177"/>
      <c r="AE15" s="177"/>
      <c r="AF15" s="177"/>
      <c r="AG15" s="177"/>
      <c r="AH15" s="177"/>
      <c r="AI15" s="177"/>
      <c r="AJ15" s="177"/>
      <c r="AK15" s="177"/>
    </row>
    <row r="16" spans="22:37" x14ac:dyDescent="0.25">
      <c r="V16" s="177"/>
      <c r="W16" s="177"/>
      <c r="X16" s="177"/>
      <c r="Y16" s="177"/>
      <c r="Z16" s="177"/>
      <c r="AA16" s="177"/>
      <c r="AB16" s="177"/>
      <c r="AC16" s="177"/>
      <c r="AD16" s="177"/>
      <c r="AE16" s="177"/>
      <c r="AF16" s="177"/>
      <c r="AG16" s="177"/>
      <c r="AH16" s="177"/>
      <c r="AI16" s="177"/>
      <c r="AJ16" s="177"/>
      <c r="AK16" s="177"/>
    </row>
    <row r="17" spans="22:37" x14ac:dyDescent="0.25">
      <c r="V17" s="177"/>
      <c r="W17" s="177"/>
      <c r="X17" s="177"/>
      <c r="Y17" s="177"/>
      <c r="Z17" s="177"/>
      <c r="AA17" s="177"/>
      <c r="AB17" s="177"/>
      <c r="AC17" s="177"/>
      <c r="AD17" s="177"/>
      <c r="AE17" s="177"/>
      <c r="AF17" s="177"/>
      <c r="AG17" s="177"/>
      <c r="AH17" s="177"/>
      <c r="AI17" s="177"/>
      <c r="AJ17" s="177"/>
      <c r="AK17" s="177"/>
    </row>
    <row r="18" spans="22:37" x14ac:dyDescent="0.25">
      <c r="V18" s="177"/>
      <c r="W18" s="177"/>
      <c r="X18" s="177"/>
      <c r="Y18" s="177"/>
      <c r="Z18" s="177"/>
      <c r="AA18" s="177"/>
      <c r="AB18" s="177"/>
      <c r="AC18" s="177"/>
      <c r="AD18" s="177"/>
      <c r="AE18" s="177"/>
      <c r="AF18" s="177"/>
      <c r="AG18" s="177"/>
      <c r="AH18" s="177"/>
      <c r="AI18" s="177"/>
      <c r="AJ18" s="177"/>
      <c r="AK18" s="177"/>
    </row>
    <row r="19" spans="22:37" x14ac:dyDescent="0.25">
      <c r="V19" s="177"/>
      <c r="W19" s="177"/>
      <c r="X19" s="177"/>
      <c r="Y19" s="177"/>
      <c r="Z19" s="177"/>
      <c r="AA19" s="177"/>
      <c r="AB19" s="177"/>
      <c r="AC19" s="177"/>
      <c r="AD19" s="177"/>
      <c r="AE19" s="177"/>
      <c r="AF19" s="177"/>
      <c r="AG19" s="177"/>
      <c r="AH19" s="177"/>
      <c r="AI19" s="177"/>
      <c r="AJ19" s="177"/>
      <c r="AK19" s="177"/>
    </row>
    <row r="20" spans="22:37" x14ac:dyDescent="0.25">
      <c r="V20" s="177"/>
      <c r="W20" s="177"/>
      <c r="X20" s="177"/>
      <c r="Y20" s="177"/>
      <c r="Z20" s="177"/>
      <c r="AA20" s="177"/>
      <c r="AB20" s="177"/>
      <c r="AC20" s="177"/>
      <c r="AD20" s="177"/>
      <c r="AE20" s="177"/>
      <c r="AF20" s="177"/>
      <c r="AG20" s="177"/>
      <c r="AH20" s="177"/>
      <c r="AI20" s="177"/>
      <c r="AJ20" s="177"/>
      <c r="AK20" s="177"/>
    </row>
    <row r="21" spans="22:37" x14ac:dyDescent="0.25">
      <c r="V21" s="177"/>
      <c r="W21" s="177"/>
      <c r="X21" s="177"/>
      <c r="Y21" s="177"/>
      <c r="Z21" s="177"/>
      <c r="AA21" s="177"/>
      <c r="AB21" s="177"/>
      <c r="AC21" s="177"/>
      <c r="AD21" s="177"/>
      <c r="AE21" s="177"/>
      <c r="AF21" s="177"/>
      <c r="AG21" s="177"/>
      <c r="AH21" s="177"/>
      <c r="AI21" s="177"/>
      <c r="AJ21" s="177"/>
      <c r="AK21" s="177"/>
    </row>
    <row r="22" spans="22:37" x14ac:dyDescent="0.25">
      <c r="V22" s="177"/>
      <c r="W22" s="177"/>
      <c r="X22" s="177"/>
      <c r="Y22" s="177"/>
      <c r="Z22" s="177"/>
      <c r="AA22" s="177"/>
      <c r="AB22" s="177"/>
      <c r="AC22" s="177"/>
      <c r="AD22" s="177"/>
      <c r="AE22" s="177"/>
      <c r="AF22" s="177"/>
      <c r="AG22" s="177"/>
      <c r="AH22" s="177"/>
      <c r="AI22" s="177"/>
      <c r="AJ22" s="177"/>
      <c r="AK22" s="177"/>
    </row>
    <row r="23" spans="22:37" x14ac:dyDescent="0.25">
      <c r="V23" s="177"/>
      <c r="W23" s="177"/>
      <c r="X23" s="177"/>
      <c r="Y23" s="177"/>
      <c r="Z23" s="177"/>
      <c r="AA23" s="177"/>
      <c r="AB23" s="177"/>
      <c r="AC23" s="177"/>
      <c r="AD23" s="177"/>
      <c r="AE23" s="177"/>
      <c r="AF23" s="177"/>
      <c r="AG23" s="177"/>
      <c r="AH23" s="177"/>
      <c r="AI23" s="177"/>
      <c r="AJ23" s="177"/>
      <c r="AK23" s="177"/>
    </row>
    <row r="24" spans="22:37" x14ac:dyDescent="0.25">
      <c r="V24" s="177"/>
      <c r="W24" s="177"/>
      <c r="X24" s="177"/>
      <c r="Y24" s="177"/>
      <c r="Z24" s="177"/>
      <c r="AA24" s="177"/>
      <c r="AB24" s="177"/>
      <c r="AC24" s="177"/>
      <c r="AD24" s="177"/>
      <c r="AE24" s="177"/>
      <c r="AF24" s="177"/>
      <c r="AG24" s="177"/>
      <c r="AH24" s="177"/>
      <c r="AI24" s="177"/>
      <c r="AJ24" s="177"/>
      <c r="AK24" s="177"/>
    </row>
    <row r="25" spans="22:37" x14ac:dyDescent="0.25">
      <c r="V25" s="177"/>
      <c r="W25" s="177"/>
      <c r="X25" s="177"/>
      <c r="Y25" s="177"/>
      <c r="Z25" s="177"/>
      <c r="AA25" s="177"/>
      <c r="AB25" s="177"/>
      <c r="AC25" s="177"/>
      <c r="AD25" s="177"/>
      <c r="AE25" s="177"/>
      <c r="AF25" s="177"/>
      <c r="AG25" s="177"/>
      <c r="AH25" s="177"/>
      <c r="AI25" s="177"/>
      <c r="AJ25" s="177"/>
      <c r="AK25" s="177"/>
    </row>
    <row r="26" spans="22:37" x14ac:dyDescent="0.25">
      <c r="V26" s="177"/>
      <c r="W26" s="177"/>
      <c r="X26" s="177"/>
      <c r="Y26" s="177"/>
      <c r="Z26" s="177"/>
      <c r="AA26" s="177"/>
      <c r="AB26" s="177"/>
      <c r="AC26" s="177"/>
      <c r="AD26" s="177"/>
      <c r="AE26" s="177"/>
      <c r="AF26" s="177"/>
      <c r="AG26" s="177"/>
      <c r="AH26" s="177"/>
      <c r="AI26" s="177"/>
      <c r="AJ26" s="177"/>
      <c r="AK26" s="177"/>
    </row>
    <row r="27" spans="22:37" x14ac:dyDescent="0.25">
      <c r="V27" s="177"/>
      <c r="W27" s="177"/>
      <c r="X27" s="177"/>
      <c r="Y27" s="177"/>
      <c r="Z27" s="177"/>
      <c r="AA27" s="177"/>
      <c r="AB27" s="177"/>
      <c r="AC27" s="177"/>
      <c r="AD27" s="177"/>
      <c r="AE27" s="177"/>
      <c r="AF27" s="177"/>
      <c r="AG27" s="177"/>
      <c r="AH27" s="177"/>
      <c r="AI27" s="177"/>
      <c r="AJ27" s="177"/>
      <c r="AK27" s="177"/>
    </row>
    <row r="28" spans="22:37" x14ac:dyDescent="0.25">
      <c r="V28" s="177"/>
      <c r="W28" s="177"/>
      <c r="X28" s="177"/>
      <c r="Y28" s="177"/>
      <c r="Z28" s="177"/>
      <c r="AA28" s="177"/>
      <c r="AB28" s="177"/>
      <c r="AC28" s="177"/>
      <c r="AD28" s="177"/>
      <c r="AE28" s="177"/>
      <c r="AF28" s="177"/>
      <c r="AG28" s="177"/>
      <c r="AH28" s="177"/>
      <c r="AI28" s="177"/>
      <c r="AJ28" s="177"/>
      <c r="AK28" s="177"/>
    </row>
    <row r="29" spans="22:37" x14ac:dyDescent="0.25">
      <c r="V29" s="177"/>
      <c r="W29" s="177"/>
      <c r="X29" s="177"/>
      <c r="Y29" s="177"/>
      <c r="Z29" s="177"/>
      <c r="AA29" s="177"/>
      <c r="AB29" s="177"/>
      <c r="AC29" s="177"/>
      <c r="AD29" s="177"/>
      <c r="AE29" s="177"/>
      <c r="AF29" s="177"/>
      <c r="AG29" s="177"/>
      <c r="AH29" s="177"/>
      <c r="AI29" s="177"/>
      <c r="AJ29" s="177"/>
      <c r="AK29" s="177"/>
    </row>
    <row r="30" spans="22:37" x14ac:dyDescent="0.25">
      <c r="V30" s="177"/>
      <c r="W30" s="177"/>
      <c r="X30" s="177"/>
      <c r="Y30" s="177"/>
      <c r="Z30" s="177"/>
      <c r="AA30" s="177"/>
      <c r="AB30" s="177"/>
      <c r="AC30" s="177"/>
      <c r="AD30" s="177"/>
      <c r="AE30" s="177"/>
      <c r="AF30" s="177"/>
      <c r="AG30" s="177"/>
      <c r="AH30" s="177"/>
      <c r="AI30" s="177"/>
      <c r="AJ30" s="177"/>
      <c r="AK30" s="177"/>
    </row>
    <row r="31" spans="22:37" x14ac:dyDescent="0.25">
      <c r="V31" s="177"/>
      <c r="W31" s="177"/>
      <c r="X31" s="177"/>
      <c r="Y31" s="177"/>
      <c r="Z31" s="177"/>
      <c r="AA31" s="177"/>
      <c r="AB31" s="177"/>
      <c r="AC31" s="177"/>
      <c r="AD31" s="177"/>
      <c r="AE31" s="177"/>
      <c r="AF31" s="177"/>
      <c r="AG31" s="177"/>
      <c r="AH31" s="177"/>
      <c r="AI31" s="177"/>
      <c r="AJ31" s="177"/>
      <c r="AK31" s="177"/>
    </row>
    <row r="32" spans="22:37" x14ac:dyDescent="0.25">
      <c r="V32" s="177"/>
      <c r="W32" s="177"/>
      <c r="X32" s="177"/>
      <c r="Y32" s="177"/>
      <c r="Z32" s="177"/>
      <c r="AA32" s="177"/>
      <c r="AB32" s="177"/>
      <c r="AC32" s="177"/>
      <c r="AD32" s="177"/>
      <c r="AE32" s="177"/>
      <c r="AF32" s="177"/>
      <c r="AG32" s="177"/>
      <c r="AH32" s="177"/>
      <c r="AI32" s="177"/>
      <c r="AJ32" s="177"/>
      <c r="AK32" s="177"/>
    </row>
    <row r="72" spans="1:27" ht="18.75" x14ac:dyDescent="0.25">
      <c r="A72" s="151" t="s">
        <v>74</v>
      </c>
      <c r="B72" s="151"/>
      <c r="C72" s="47">
        <f>SUM(B76,W76)</f>
        <v>10.910000000000053</v>
      </c>
      <c r="D72" s="49" t="s">
        <v>81</v>
      </c>
    </row>
    <row r="73" spans="1:27" ht="18.75" x14ac:dyDescent="0.25">
      <c r="A73" s="151"/>
      <c r="B73" s="151"/>
      <c r="C73" s="48">
        <f>C72*1000</f>
        <v>10910.000000000053</v>
      </c>
      <c r="D73" s="49" t="s">
        <v>82</v>
      </c>
    </row>
    <row r="75" spans="1:27" ht="18.75" x14ac:dyDescent="0.25">
      <c r="A75" s="151" t="s">
        <v>79</v>
      </c>
      <c r="B75" s="151"/>
      <c r="V75" s="151" t="s">
        <v>79</v>
      </c>
      <c r="W75" s="151"/>
    </row>
    <row r="76" spans="1:27" ht="18.75" x14ac:dyDescent="0.25">
      <c r="A76" s="33" t="s">
        <v>74</v>
      </c>
      <c r="B76" s="45">
        <f>SUM(F85,F93,F101,F109,F117,F125,F133,F141,F149)</f>
        <v>20.690000000000026</v>
      </c>
      <c r="V76" s="33" t="s">
        <v>74</v>
      </c>
      <c r="W76" s="45">
        <f>SUM(AA85,AA93,AA101,AA109,AA117,AA125)</f>
        <v>-9.7799999999999727</v>
      </c>
    </row>
    <row r="77" spans="1:27" ht="37.5" x14ac:dyDescent="0.25">
      <c r="A77" s="46" t="s">
        <v>75</v>
      </c>
      <c r="B77" s="45">
        <f>AVERAGE(F85,F93,F101,F109,F117,F125,F133,F141,F149)</f>
        <v>2.2988888888888916</v>
      </c>
      <c r="V77" s="46" t="s">
        <v>75</v>
      </c>
      <c r="W77" s="45">
        <f>AVERAGE(AA85,AA93,AA101,AA109,AA117,AA125)</f>
        <v>-1.6299999999999955</v>
      </c>
    </row>
    <row r="80" spans="1:27" ht="18.75" x14ac:dyDescent="0.25">
      <c r="A80" s="77"/>
      <c r="B80" s="150" t="s">
        <v>65</v>
      </c>
      <c r="C80" s="150"/>
      <c r="D80" s="150"/>
      <c r="E80" s="150"/>
      <c r="F80" s="150"/>
      <c r="V80" s="77"/>
      <c r="W80" s="150" t="s">
        <v>65</v>
      </c>
      <c r="X80" s="150"/>
      <c r="Y80" s="150"/>
      <c r="Z80" s="150"/>
      <c r="AA80" s="150"/>
    </row>
    <row r="81" spans="1:27" ht="18.75" x14ac:dyDescent="0.25">
      <c r="A81" s="77"/>
      <c r="B81" s="150" t="s">
        <v>61</v>
      </c>
      <c r="C81" s="150"/>
      <c r="D81" s="150" t="s">
        <v>62</v>
      </c>
      <c r="E81" s="150"/>
      <c r="F81" s="78" t="s">
        <v>60</v>
      </c>
      <c r="V81" s="77"/>
      <c r="W81" s="150" t="s">
        <v>61</v>
      </c>
      <c r="X81" s="150"/>
      <c r="Y81" s="150" t="s">
        <v>62</v>
      </c>
      <c r="Z81" s="150"/>
      <c r="AA81" s="78" t="s">
        <v>60</v>
      </c>
    </row>
    <row r="82" spans="1:27" ht="37.5" customHeight="1" x14ac:dyDescent="0.25">
      <c r="A82" s="77"/>
      <c r="B82" s="41" t="s">
        <v>65</v>
      </c>
      <c r="C82" s="41" t="s">
        <v>66</v>
      </c>
      <c r="D82" s="41" t="s">
        <v>65</v>
      </c>
      <c r="E82" s="41" t="s">
        <v>67</v>
      </c>
      <c r="F82" s="78"/>
      <c r="V82" s="77"/>
      <c r="W82" s="41" t="s">
        <v>65</v>
      </c>
      <c r="X82" s="41" t="s">
        <v>66</v>
      </c>
      <c r="Y82" s="41" t="s">
        <v>65</v>
      </c>
      <c r="Z82" s="41" t="s">
        <v>67</v>
      </c>
      <c r="AA82" s="78"/>
    </row>
    <row r="83" spans="1:27" ht="18.75" x14ac:dyDescent="0.25">
      <c r="A83" s="41" t="s">
        <v>63</v>
      </c>
      <c r="B83" s="40">
        <v>3</v>
      </c>
      <c r="C83" s="40">
        <v>75.02</v>
      </c>
      <c r="D83" s="40">
        <f>-B83</f>
        <v>-3</v>
      </c>
      <c r="E83" s="40">
        <v>73.52</v>
      </c>
      <c r="F83" s="40">
        <f>-(B83*C83+D83*E83)</f>
        <v>-4.5</v>
      </c>
      <c r="V83" s="41" t="s">
        <v>63</v>
      </c>
      <c r="W83" s="40">
        <v>-2</v>
      </c>
      <c r="X83" s="40">
        <v>90.54</v>
      </c>
      <c r="Y83" s="40">
        <f>-W83</f>
        <v>2</v>
      </c>
      <c r="Z83" s="43">
        <v>94.57</v>
      </c>
      <c r="AA83" s="40">
        <f>-(W83*X83+Y83*Z83)</f>
        <v>-8.0599999999999739</v>
      </c>
    </row>
    <row r="84" spans="1:27" ht="18.75" x14ac:dyDescent="0.25">
      <c r="A84" s="41" t="s">
        <v>64</v>
      </c>
      <c r="B84" s="40">
        <f>-B83</f>
        <v>-3</v>
      </c>
      <c r="C84" s="40">
        <v>73.92</v>
      </c>
      <c r="D84" s="40">
        <f>-B84</f>
        <v>3</v>
      </c>
      <c r="E84" s="40">
        <v>71.650000000000006</v>
      </c>
      <c r="F84" s="40">
        <f>-(B84*C84+D84*E84)</f>
        <v>6.8099999999999739</v>
      </c>
      <c r="V84" s="41" t="s">
        <v>64</v>
      </c>
      <c r="W84" s="40">
        <f>-W83</f>
        <v>2</v>
      </c>
      <c r="X84" s="40">
        <v>83.72</v>
      </c>
      <c r="Y84" s="40">
        <f>-W84</f>
        <v>-2</v>
      </c>
      <c r="Z84" s="43">
        <v>89.11</v>
      </c>
      <c r="AA84" s="40">
        <f>-(W84*X84+Y84*Z84)</f>
        <v>10.780000000000001</v>
      </c>
    </row>
    <row r="85" spans="1:27" ht="18.75" x14ac:dyDescent="0.25">
      <c r="A85" s="39"/>
      <c r="B85" s="39"/>
      <c r="C85" s="39"/>
      <c r="D85" s="39"/>
      <c r="E85" s="39"/>
      <c r="F85" s="42">
        <f>SUM(F83:F84)</f>
        <v>2.3099999999999739</v>
      </c>
      <c r="V85" s="39"/>
      <c r="W85" s="39"/>
      <c r="X85" s="39"/>
      <c r="Y85" s="39"/>
      <c r="Z85" s="39"/>
      <c r="AA85" s="42">
        <f>SUM(AA83:AA84)</f>
        <v>2.7200000000000273</v>
      </c>
    </row>
    <row r="88" spans="1:27" ht="18.75" x14ac:dyDescent="0.25">
      <c r="A88" s="173"/>
      <c r="B88" s="150" t="s">
        <v>65</v>
      </c>
      <c r="C88" s="150"/>
      <c r="D88" s="150"/>
      <c r="E88" s="150"/>
      <c r="F88" s="150"/>
      <c r="V88" s="77"/>
      <c r="W88" s="150" t="s">
        <v>65</v>
      </c>
      <c r="X88" s="150"/>
      <c r="Y88" s="150"/>
      <c r="Z88" s="150"/>
      <c r="AA88" s="150"/>
    </row>
    <row r="89" spans="1:27" ht="18.75" x14ac:dyDescent="0.25">
      <c r="A89" s="174"/>
      <c r="B89" s="150" t="s">
        <v>61</v>
      </c>
      <c r="C89" s="150"/>
      <c r="D89" s="150" t="s">
        <v>62</v>
      </c>
      <c r="E89" s="150"/>
      <c r="F89" s="78" t="s">
        <v>60</v>
      </c>
      <c r="V89" s="77"/>
      <c r="W89" s="150" t="s">
        <v>61</v>
      </c>
      <c r="X89" s="150"/>
      <c r="Y89" s="150" t="s">
        <v>62</v>
      </c>
      <c r="Z89" s="150"/>
      <c r="AA89" s="78" t="s">
        <v>60</v>
      </c>
    </row>
    <row r="90" spans="1:27" ht="18.75" x14ac:dyDescent="0.25">
      <c r="A90" s="175"/>
      <c r="B90" s="41" t="s">
        <v>65</v>
      </c>
      <c r="C90" s="41" t="s">
        <v>66</v>
      </c>
      <c r="D90" s="41" t="s">
        <v>65</v>
      </c>
      <c r="E90" s="41" t="s">
        <v>67</v>
      </c>
      <c r="F90" s="78"/>
      <c r="V90" s="77"/>
      <c r="W90" s="41" t="s">
        <v>65</v>
      </c>
      <c r="X90" s="41" t="s">
        <v>66</v>
      </c>
      <c r="Y90" s="41" t="s">
        <v>65</v>
      </c>
      <c r="Z90" s="41" t="s">
        <v>67</v>
      </c>
      <c r="AA90" s="78"/>
    </row>
    <row r="91" spans="1:27" ht="18.75" x14ac:dyDescent="0.25">
      <c r="A91" s="41" t="s">
        <v>63</v>
      </c>
      <c r="B91" s="40">
        <v>2</v>
      </c>
      <c r="C91" s="40">
        <v>85.41</v>
      </c>
      <c r="D91" s="40">
        <f>-B91</f>
        <v>-2</v>
      </c>
      <c r="E91" s="40">
        <v>83.87</v>
      </c>
      <c r="F91" s="40">
        <f>-(B91*C91+D91*E91)</f>
        <v>-3.0799999999999841</v>
      </c>
      <c r="V91" s="41" t="s">
        <v>63</v>
      </c>
      <c r="W91" s="40">
        <v>5</v>
      </c>
      <c r="X91" s="40">
        <v>93.86</v>
      </c>
      <c r="Y91" s="40">
        <f>-W91</f>
        <v>-5</v>
      </c>
      <c r="Z91" s="43">
        <v>92.86</v>
      </c>
      <c r="AA91" s="40">
        <f>-(W91*X91+Y91*Z91)</f>
        <v>-5</v>
      </c>
    </row>
    <row r="92" spans="1:27" ht="18.75" x14ac:dyDescent="0.25">
      <c r="A92" s="41" t="s">
        <v>64</v>
      </c>
      <c r="B92" s="40">
        <f>-B91</f>
        <v>-2</v>
      </c>
      <c r="C92" s="40">
        <v>84.21</v>
      </c>
      <c r="D92" s="40">
        <f>-B92</f>
        <v>2</v>
      </c>
      <c r="E92" s="40">
        <v>82.66</v>
      </c>
      <c r="F92" s="40">
        <f>-(B92*C92+D92*E92)</f>
        <v>3.0999999999999943</v>
      </c>
      <c r="V92" s="41" t="s">
        <v>64</v>
      </c>
      <c r="W92" s="40">
        <f>-W91</f>
        <v>-5</v>
      </c>
      <c r="X92" s="40">
        <v>86.81</v>
      </c>
      <c r="Y92" s="40">
        <f>-W92</f>
        <v>5</v>
      </c>
      <c r="Z92" s="43">
        <v>85.89</v>
      </c>
      <c r="AA92" s="40">
        <f>-(W92*X92+Y92*Z92)</f>
        <v>4.6000000000000227</v>
      </c>
    </row>
    <row r="93" spans="1:27" ht="18.75" x14ac:dyDescent="0.25">
      <c r="A93" s="39"/>
      <c r="B93" s="39"/>
      <c r="C93" s="39"/>
      <c r="D93" s="39"/>
      <c r="E93" s="39"/>
      <c r="F93" s="42">
        <f>SUM(F91:F92)</f>
        <v>2.0000000000010232E-2</v>
      </c>
      <c r="V93" s="39"/>
      <c r="W93" s="39"/>
      <c r="X93" s="39"/>
      <c r="Y93" s="39"/>
      <c r="Z93" s="39"/>
      <c r="AA93" s="42">
        <f>SUM(AA91:AA92)</f>
        <v>-0.39999999999997726</v>
      </c>
    </row>
    <row r="96" spans="1:27" ht="18.75" x14ac:dyDescent="0.25">
      <c r="A96" s="173"/>
      <c r="B96" s="150" t="s">
        <v>65</v>
      </c>
      <c r="C96" s="150"/>
      <c r="D96" s="150"/>
      <c r="E96" s="150"/>
      <c r="F96" s="150"/>
      <c r="V96" s="77"/>
      <c r="W96" s="150" t="s">
        <v>65</v>
      </c>
      <c r="X96" s="150"/>
      <c r="Y96" s="150"/>
      <c r="Z96" s="150"/>
      <c r="AA96" s="150"/>
    </row>
    <row r="97" spans="1:27" ht="18.75" x14ac:dyDescent="0.25">
      <c r="A97" s="174"/>
      <c r="B97" s="150" t="s">
        <v>61</v>
      </c>
      <c r="C97" s="150"/>
      <c r="D97" s="150" t="s">
        <v>62</v>
      </c>
      <c r="E97" s="150"/>
      <c r="F97" s="78" t="s">
        <v>60</v>
      </c>
      <c r="V97" s="77"/>
      <c r="W97" s="150" t="s">
        <v>61</v>
      </c>
      <c r="X97" s="150"/>
      <c r="Y97" s="150" t="s">
        <v>62</v>
      </c>
      <c r="Z97" s="150"/>
      <c r="AA97" s="78" t="s">
        <v>60</v>
      </c>
    </row>
    <row r="98" spans="1:27" ht="18.75" x14ac:dyDescent="0.25">
      <c r="A98" s="175"/>
      <c r="B98" s="41" t="s">
        <v>65</v>
      </c>
      <c r="C98" s="41" t="s">
        <v>66</v>
      </c>
      <c r="D98" s="41" t="s">
        <v>65</v>
      </c>
      <c r="E98" s="41" t="s">
        <v>67</v>
      </c>
      <c r="F98" s="78"/>
      <c r="V98" s="77"/>
      <c r="W98" s="41" t="s">
        <v>65</v>
      </c>
      <c r="X98" s="41" t="s">
        <v>66</v>
      </c>
      <c r="Y98" s="41" t="s">
        <v>65</v>
      </c>
      <c r="Z98" s="41" t="s">
        <v>67</v>
      </c>
      <c r="AA98" s="78"/>
    </row>
    <row r="99" spans="1:27" ht="18.75" x14ac:dyDescent="0.25">
      <c r="A99" s="41" t="s">
        <v>63</v>
      </c>
      <c r="B99" s="40">
        <v>1</v>
      </c>
      <c r="C99" s="40">
        <v>81.99</v>
      </c>
      <c r="D99" s="40">
        <f>-B99</f>
        <v>-1</v>
      </c>
      <c r="E99" s="40">
        <v>83.43</v>
      </c>
      <c r="F99" s="40">
        <f>-(B99*C99+D99*E99)</f>
        <v>1.4400000000000119</v>
      </c>
      <c r="V99" s="41" t="s">
        <v>63</v>
      </c>
      <c r="W99" s="40">
        <v>1</v>
      </c>
      <c r="X99" s="40">
        <v>83.89</v>
      </c>
      <c r="Y99" s="40">
        <f>-W99</f>
        <v>-1</v>
      </c>
      <c r="Z99" s="43">
        <v>81.67</v>
      </c>
      <c r="AA99" s="40">
        <f>-(W99*X99+Y99*Z99)</f>
        <v>-2.2199999999999989</v>
      </c>
    </row>
    <row r="100" spans="1:27" ht="18.75" x14ac:dyDescent="0.25">
      <c r="A100" s="41" t="s">
        <v>64</v>
      </c>
      <c r="B100" s="40">
        <v>1</v>
      </c>
      <c r="C100" s="40">
        <v>80.66</v>
      </c>
      <c r="D100" s="40">
        <f>-B100</f>
        <v>-1</v>
      </c>
      <c r="E100" s="40">
        <v>81.93</v>
      </c>
      <c r="F100" s="40">
        <f>-(B100*C100+D100*E100)</f>
        <v>1.2700000000000102</v>
      </c>
      <c r="V100" s="41" t="s">
        <v>64</v>
      </c>
      <c r="W100" s="40">
        <f>-W99</f>
        <v>-1</v>
      </c>
      <c r="X100" s="40">
        <v>77.239999999999995</v>
      </c>
      <c r="Y100" s="40">
        <f>-W100</f>
        <v>1</v>
      </c>
      <c r="Z100" s="43">
        <v>77.489999999999995</v>
      </c>
      <c r="AA100" s="40">
        <f>-(W100*X100+Y100*Z100)</f>
        <v>-0.25</v>
      </c>
    </row>
    <row r="101" spans="1:27" ht="18.75" x14ac:dyDescent="0.25">
      <c r="A101" s="39"/>
      <c r="B101" s="39"/>
      <c r="C101" s="39"/>
      <c r="D101" s="39"/>
      <c r="E101" s="39"/>
      <c r="F101" s="42">
        <f>SUM(F99:F100)</f>
        <v>2.7100000000000222</v>
      </c>
      <c r="V101" s="39"/>
      <c r="W101" s="39"/>
      <c r="X101" s="39"/>
      <c r="Y101" s="39"/>
      <c r="Z101" s="39"/>
      <c r="AA101" s="42">
        <f>SUM(AA99:AA100)</f>
        <v>-2.4699999999999989</v>
      </c>
    </row>
    <row r="104" spans="1:27" ht="18.75" x14ac:dyDescent="0.25">
      <c r="A104" s="173"/>
      <c r="B104" s="150" t="s">
        <v>65</v>
      </c>
      <c r="C104" s="150"/>
      <c r="D104" s="150"/>
      <c r="E104" s="150"/>
      <c r="F104" s="150"/>
      <c r="V104" s="77"/>
      <c r="W104" s="150" t="s">
        <v>65</v>
      </c>
      <c r="X104" s="150"/>
      <c r="Y104" s="150"/>
      <c r="Z104" s="150"/>
      <c r="AA104" s="150"/>
    </row>
    <row r="105" spans="1:27" ht="18.75" x14ac:dyDescent="0.25">
      <c r="A105" s="174"/>
      <c r="B105" s="150" t="s">
        <v>61</v>
      </c>
      <c r="C105" s="150"/>
      <c r="D105" s="150" t="s">
        <v>62</v>
      </c>
      <c r="E105" s="150"/>
      <c r="F105" s="78" t="s">
        <v>60</v>
      </c>
      <c r="V105" s="77"/>
      <c r="W105" s="150" t="s">
        <v>61</v>
      </c>
      <c r="X105" s="150"/>
      <c r="Y105" s="150" t="s">
        <v>62</v>
      </c>
      <c r="Z105" s="150"/>
      <c r="AA105" s="78" t="s">
        <v>60</v>
      </c>
    </row>
    <row r="106" spans="1:27" ht="18.75" x14ac:dyDescent="0.25">
      <c r="A106" s="175"/>
      <c r="B106" s="41" t="s">
        <v>65</v>
      </c>
      <c r="C106" s="41" t="s">
        <v>66</v>
      </c>
      <c r="D106" s="41" t="s">
        <v>65</v>
      </c>
      <c r="E106" s="41" t="s">
        <v>67</v>
      </c>
      <c r="F106" s="78"/>
      <c r="V106" s="77"/>
      <c r="W106" s="41" t="s">
        <v>65</v>
      </c>
      <c r="X106" s="41" t="s">
        <v>66</v>
      </c>
      <c r="Y106" s="41" t="s">
        <v>65</v>
      </c>
      <c r="Z106" s="41" t="s">
        <v>67</v>
      </c>
      <c r="AA106" s="78"/>
    </row>
    <row r="107" spans="1:27" ht="18.75" x14ac:dyDescent="0.25">
      <c r="A107" s="41" t="s">
        <v>63</v>
      </c>
      <c r="B107" s="40">
        <v>1</v>
      </c>
      <c r="C107" s="40">
        <v>88.52</v>
      </c>
      <c r="D107" s="40">
        <f>-B107</f>
        <v>-1</v>
      </c>
      <c r="E107" s="40">
        <v>89.47</v>
      </c>
      <c r="F107" s="40">
        <f>-(B107*C107+D107*E107)</f>
        <v>0.95000000000000284</v>
      </c>
      <c r="V107" s="41" t="s">
        <v>63</v>
      </c>
      <c r="W107" s="40">
        <v>2</v>
      </c>
      <c r="X107" s="40">
        <v>85.06</v>
      </c>
      <c r="Y107" s="40">
        <f>-W107</f>
        <v>-2</v>
      </c>
      <c r="Z107" s="43">
        <v>82.17</v>
      </c>
      <c r="AA107" s="40">
        <f>-(W107*X107+Y107*Z107)</f>
        <v>-5.7800000000000011</v>
      </c>
    </row>
    <row r="108" spans="1:27" ht="18.75" x14ac:dyDescent="0.25">
      <c r="A108" s="41" t="s">
        <v>64</v>
      </c>
      <c r="B108" s="40">
        <f>-B107</f>
        <v>-1</v>
      </c>
      <c r="C108" s="40">
        <v>86.82</v>
      </c>
      <c r="D108" s="40">
        <f>-B108</f>
        <v>1</v>
      </c>
      <c r="E108" s="40">
        <v>88.26</v>
      </c>
      <c r="F108" s="40">
        <f>-(B108*C108+D108*E108)</f>
        <v>-1.4400000000000119</v>
      </c>
      <c r="V108" s="41" t="s">
        <v>64</v>
      </c>
      <c r="W108" s="40">
        <f>-W107</f>
        <v>-2</v>
      </c>
      <c r="X108" s="40">
        <v>78.709999999999994</v>
      </c>
      <c r="Y108" s="40">
        <f>-W108</f>
        <v>2</v>
      </c>
      <c r="Z108" s="43">
        <v>75.88</v>
      </c>
      <c r="AA108" s="40">
        <f>-(W108*X108+Y108*Z108)</f>
        <v>5.6599999999999966</v>
      </c>
    </row>
    <row r="109" spans="1:27" ht="18.75" x14ac:dyDescent="0.25">
      <c r="A109" s="39"/>
      <c r="B109" s="39"/>
      <c r="C109" s="39"/>
      <c r="D109" s="39"/>
      <c r="E109" s="39"/>
      <c r="F109" s="42">
        <f>SUM(F107:F108)</f>
        <v>-0.49000000000000909</v>
      </c>
      <c r="V109" s="39"/>
      <c r="W109" s="39"/>
      <c r="X109" s="39"/>
      <c r="Y109" s="39"/>
      <c r="Z109" s="39"/>
      <c r="AA109" s="42">
        <f>SUM(AA107:AA108)</f>
        <v>-0.12000000000000455</v>
      </c>
    </row>
    <row r="112" spans="1:27" ht="18.75" x14ac:dyDescent="0.25">
      <c r="A112" s="173"/>
      <c r="B112" s="150" t="s">
        <v>65</v>
      </c>
      <c r="C112" s="150"/>
      <c r="D112" s="150"/>
      <c r="E112" s="150"/>
      <c r="F112" s="150"/>
      <c r="V112" s="77"/>
      <c r="W112" s="150" t="s">
        <v>65</v>
      </c>
      <c r="X112" s="150"/>
      <c r="Y112" s="150"/>
      <c r="Z112" s="150"/>
      <c r="AA112" s="150"/>
    </row>
    <row r="113" spans="1:27" ht="18.75" x14ac:dyDescent="0.25">
      <c r="A113" s="174"/>
      <c r="B113" s="150" t="s">
        <v>61</v>
      </c>
      <c r="C113" s="150"/>
      <c r="D113" s="150" t="s">
        <v>62</v>
      </c>
      <c r="E113" s="150"/>
      <c r="F113" s="78" t="s">
        <v>60</v>
      </c>
      <c r="V113" s="77"/>
      <c r="W113" s="150" t="s">
        <v>61</v>
      </c>
      <c r="X113" s="150"/>
      <c r="Y113" s="150" t="s">
        <v>62</v>
      </c>
      <c r="Z113" s="150"/>
      <c r="AA113" s="78" t="s">
        <v>60</v>
      </c>
    </row>
    <row r="114" spans="1:27" ht="18.75" x14ac:dyDescent="0.25">
      <c r="A114" s="175"/>
      <c r="B114" s="41" t="s">
        <v>65</v>
      </c>
      <c r="C114" s="41" t="s">
        <v>66</v>
      </c>
      <c r="D114" s="41" t="s">
        <v>65</v>
      </c>
      <c r="E114" s="41" t="s">
        <v>67</v>
      </c>
      <c r="F114" s="78"/>
      <c r="V114" s="77"/>
      <c r="W114" s="41" t="s">
        <v>65</v>
      </c>
      <c r="X114" s="41" t="s">
        <v>66</v>
      </c>
      <c r="Y114" s="41" t="s">
        <v>65</v>
      </c>
      <c r="Z114" s="41" t="s">
        <v>67</v>
      </c>
      <c r="AA114" s="78"/>
    </row>
    <row r="115" spans="1:27" ht="18.75" x14ac:dyDescent="0.25">
      <c r="A115" s="41" t="s">
        <v>63</v>
      </c>
      <c r="B115" s="40">
        <v>2</v>
      </c>
      <c r="C115" s="40">
        <v>92.34</v>
      </c>
      <c r="D115" s="40">
        <f>-B115</f>
        <v>-2</v>
      </c>
      <c r="E115" s="40">
        <v>94.44</v>
      </c>
      <c r="F115" s="40">
        <f>-(B115*C115+D115*E115)</f>
        <v>4.1999999999999886</v>
      </c>
      <c r="V115" s="41" t="s">
        <v>63</v>
      </c>
      <c r="W115" s="40">
        <v>5</v>
      </c>
      <c r="X115" s="40">
        <v>85.26</v>
      </c>
      <c r="Y115" s="40">
        <f>-W115</f>
        <v>-5</v>
      </c>
      <c r="Z115" s="43">
        <v>80.77</v>
      </c>
      <c r="AA115" s="40">
        <f>-(W115*X115+Y115*Z115)</f>
        <v>-22.450000000000045</v>
      </c>
    </row>
    <row r="116" spans="1:27" ht="18.75" x14ac:dyDescent="0.25">
      <c r="A116" s="41" t="s">
        <v>64</v>
      </c>
      <c r="B116" s="40">
        <f>-B115</f>
        <v>-2</v>
      </c>
      <c r="C116" s="40">
        <v>91.1</v>
      </c>
      <c r="D116" s="40">
        <f>-B116</f>
        <v>2</v>
      </c>
      <c r="E116" s="40">
        <v>93.1</v>
      </c>
      <c r="F116" s="40">
        <f>-(B116*C116+D116*E116)</f>
        <v>-4</v>
      </c>
      <c r="V116" s="41" t="s">
        <v>64</v>
      </c>
      <c r="W116" s="40">
        <f>-W115</f>
        <v>-5</v>
      </c>
      <c r="X116" s="40">
        <v>78.69</v>
      </c>
      <c r="Y116" s="40">
        <f>-W116</f>
        <v>5</v>
      </c>
      <c r="Z116" s="43">
        <v>74.8</v>
      </c>
      <c r="AA116" s="40">
        <f>-(W116*X116+Y116*Z116)</f>
        <v>19.449999999999989</v>
      </c>
    </row>
    <row r="117" spans="1:27" ht="18.75" x14ac:dyDescent="0.25">
      <c r="A117" s="39"/>
      <c r="B117" s="39"/>
      <c r="C117" s="39"/>
      <c r="D117" s="39"/>
      <c r="E117" s="39"/>
      <c r="F117" s="42">
        <f>SUM(F115:F116)</f>
        <v>0.19999999999998863</v>
      </c>
      <c r="V117" s="39"/>
      <c r="W117" s="39"/>
      <c r="X117" s="39"/>
      <c r="Y117" s="39"/>
      <c r="Z117" s="39"/>
      <c r="AA117" s="42">
        <f>SUM(AA115:AA116)</f>
        <v>-3.0000000000000568</v>
      </c>
    </row>
    <row r="120" spans="1:27" ht="18.75" x14ac:dyDescent="0.25">
      <c r="A120" s="77"/>
      <c r="B120" s="150" t="s">
        <v>65</v>
      </c>
      <c r="C120" s="150"/>
      <c r="D120" s="150"/>
      <c r="E120" s="150"/>
      <c r="F120" s="150"/>
      <c r="V120" s="77"/>
      <c r="W120" s="150" t="s">
        <v>65</v>
      </c>
      <c r="X120" s="150"/>
      <c r="Y120" s="150"/>
      <c r="Z120" s="150"/>
      <c r="AA120" s="150"/>
    </row>
    <row r="121" spans="1:27" ht="18.75" x14ac:dyDescent="0.25">
      <c r="A121" s="77"/>
      <c r="B121" s="150" t="s">
        <v>61</v>
      </c>
      <c r="C121" s="150"/>
      <c r="D121" s="150" t="s">
        <v>62</v>
      </c>
      <c r="E121" s="150"/>
      <c r="F121" s="78" t="s">
        <v>60</v>
      </c>
      <c r="V121" s="77"/>
      <c r="W121" s="150" t="s">
        <v>61</v>
      </c>
      <c r="X121" s="150"/>
      <c r="Y121" s="150" t="s">
        <v>62</v>
      </c>
      <c r="Z121" s="150"/>
      <c r="AA121" s="78" t="s">
        <v>60</v>
      </c>
    </row>
    <row r="122" spans="1:27" ht="18.75" x14ac:dyDescent="0.25">
      <c r="A122" s="77"/>
      <c r="B122" s="41" t="s">
        <v>65</v>
      </c>
      <c r="C122" s="41" t="s">
        <v>66</v>
      </c>
      <c r="D122" s="41" t="s">
        <v>65</v>
      </c>
      <c r="E122" s="41" t="s">
        <v>67</v>
      </c>
      <c r="F122" s="78"/>
      <c r="V122" s="77"/>
      <c r="W122" s="41" t="s">
        <v>65</v>
      </c>
      <c r="X122" s="41" t="s">
        <v>66</v>
      </c>
      <c r="Y122" s="41" t="s">
        <v>65</v>
      </c>
      <c r="Z122" s="41" t="s">
        <v>67</v>
      </c>
      <c r="AA122" s="78"/>
    </row>
    <row r="123" spans="1:27" ht="18.75" x14ac:dyDescent="0.25">
      <c r="A123" s="41" t="s">
        <v>63</v>
      </c>
      <c r="B123" s="40">
        <v>1</v>
      </c>
      <c r="C123" s="40">
        <v>92.97</v>
      </c>
      <c r="D123" s="40">
        <f>-B123</f>
        <v>-1</v>
      </c>
      <c r="E123" s="40">
        <v>96.84</v>
      </c>
      <c r="F123" s="40">
        <f>-(B123*C123+D123*E123)</f>
        <v>3.8700000000000045</v>
      </c>
      <c r="V123" s="41" t="s">
        <v>63</v>
      </c>
      <c r="W123" s="40">
        <v>3</v>
      </c>
      <c r="X123" s="40">
        <v>75.459999999999994</v>
      </c>
      <c r="Y123" s="40">
        <f>-W123</f>
        <v>-3</v>
      </c>
      <c r="Z123" s="43">
        <v>72.33</v>
      </c>
      <c r="AA123" s="40">
        <f>-(W123*X123+Y123*Z123)</f>
        <v>-9.3899999999999864</v>
      </c>
    </row>
    <row r="124" spans="1:27" ht="18.75" x14ac:dyDescent="0.25">
      <c r="A124" s="41" t="s">
        <v>64</v>
      </c>
      <c r="B124" s="40">
        <f>-B123</f>
        <v>-1</v>
      </c>
      <c r="C124" s="40">
        <v>91.76</v>
      </c>
      <c r="D124" s="40">
        <f>-B124</f>
        <v>1</v>
      </c>
      <c r="E124" s="40">
        <v>91.91</v>
      </c>
      <c r="F124" s="40">
        <f>-(B124*C124+D124*E124)</f>
        <v>-0.14999999999999147</v>
      </c>
      <c r="V124" s="41" t="s">
        <v>64</v>
      </c>
      <c r="W124" s="40">
        <f>-W123</f>
        <v>-3</v>
      </c>
      <c r="X124" s="40">
        <v>69.56</v>
      </c>
      <c r="Y124" s="40">
        <f>-W124</f>
        <v>3</v>
      </c>
      <c r="Z124" s="43">
        <v>68.599999999999994</v>
      </c>
      <c r="AA124" s="40">
        <f>-(W124*X124+Y124*Z124)</f>
        <v>2.8800000000000239</v>
      </c>
    </row>
    <row r="125" spans="1:27" ht="18.75" x14ac:dyDescent="0.25">
      <c r="A125" s="39"/>
      <c r="B125" s="39"/>
      <c r="C125" s="39"/>
      <c r="D125" s="39"/>
      <c r="E125" s="39"/>
      <c r="F125" s="42">
        <f>SUM(F123:F124)</f>
        <v>3.7200000000000131</v>
      </c>
      <c r="V125" s="39"/>
      <c r="W125" s="39"/>
      <c r="X125" s="39"/>
      <c r="Y125" s="39"/>
      <c r="Z125" s="39"/>
      <c r="AA125" s="42">
        <f>SUM(AA123:AA124)</f>
        <v>-6.5099999999999625</v>
      </c>
    </row>
    <row r="128" spans="1:27" ht="18.75" x14ac:dyDescent="0.25">
      <c r="A128" s="77"/>
      <c r="B128" s="150" t="s">
        <v>65</v>
      </c>
      <c r="C128" s="150"/>
      <c r="D128" s="150"/>
      <c r="E128" s="150"/>
      <c r="F128" s="150"/>
    </row>
    <row r="129" spans="1:6" ht="18.75" x14ac:dyDescent="0.25">
      <c r="A129" s="77"/>
      <c r="B129" s="150" t="s">
        <v>61</v>
      </c>
      <c r="C129" s="150"/>
      <c r="D129" s="150" t="s">
        <v>62</v>
      </c>
      <c r="E129" s="150"/>
      <c r="F129" s="78" t="s">
        <v>60</v>
      </c>
    </row>
    <row r="130" spans="1:6" ht="18.75" x14ac:dyDescent="0.25">
      <c r="A130" s="77"/>
      <c r="B130" s="41" t="s">
        <v>65</v>
      </c>
      <c r="C130" s="41" t="s">
        <v>66</v>
      </c>
      <c r="D130" s="41" t="s">
        <v>65</v>
      </c>
      <c r="E130" s="41" t="s">
        <v>67</v>
      </c>
      <c r="F130" s="78"/>
    </row>
    <row r="131" spans="1:6" ht="18.75" x14ac:dyDescent="0.25">
      <c r="A131" s="41" t="s">
        <v>63</v>
      </c>
      <c r="B131" s="40">
        <v>1</v>
      </c>
      <c r="C131" s="40">
        <v>109.11</v>
      </c>
      <c r="D131" s="40">
        <f>-B131</f>
        <v>-1</v>
      </c>
      <c r="E131" s="40">
        <v>113.56</v>
      </c>
      <c r="F131" s="40">
        <f>-(B131*C131+D131*E131)</f>
        <v>4.4500000000000028</v>
      </c>
    </row>
    <row r="132" spans="1:6" ht="18.75" x14ac:dyDescent="0.25">
      <c r="A132" s="41" t="s">
        <v>64</v>
      </c>
      <c r="B132" s="40">
        <f>-B131</f>
        <v>-1</v>
      </c>
      <c r="C132" s="40">
        <v>109.59</v>
      </c>
      <c r="D132" s="40">
        <f>-B132</f>
        <v>1</v>
      </c>
      <c r="E132" s="40">
        <v>109.77</v>
      </c>
      <c r="F132" s="40">
        <f>-(B132*C132+D132*E132)</f>
        <v>-0.17999999999999261</v>
      </c>
    </row>
    <row r="133" spans="1:6" ht="18.75" x14ac:dyDescent="0.25">
      <c r="A133" s="39"/>
      <c r="B133" s="39"/>
      <c r="C133" s="39"/>
      <c r="D133" s="39"/>
      <c r="E133" s="39"/>
      <c r="F133" s="42">
        <f>SUM(F131:F132)</f>
        <v>4.2700000000000102</v>
      </c>
    </row>
    <row r="136" spans="1:6" ht="18.75" x14ac:dyDescent="0.25">
      <c r="A136" s="77"/>
      <c r="B136" s="150" t="s">
        <v>65</v>
      </c>
      <c r="C136" s="150"/>
      <c r="D136" s="150"/>
      <c r="E136" s="150"/>
      <c r="F136" s="150"/>
    </row>
    <row r="137" spans="1:6" ht="18.75" x14ac:dyDescent="0.25">
      <c r="A137" s="77"/>
      <c r="B137" s="150" t="s">
        <v>61</v>
      </c>
      <c r="C137" s="150"/>
      <c r="D137" s="150" t="s">
        <v>62</v>
      </c>
      <c r="E137" s="150"/>
      <c r="F137" s="78" t="s">
        <v>60</v>
      </c>
    </row>
    <row r="138" spans="1:6" ht="18.75" x14ac:dyDescent="0.25">
      <c r="A138" s="77"/>
      <c r="B138" s="41" t="s">
        <v>65</v>
      </c>
      <c r="C138" s="41" t="s">
        <v>66</v>
      </c>
      <c r="D138" s="41" t="s">
        <v>65</v>
      </c>
      <c r="E138" s="41" t="s">
        <v>67</v>
      </c>
      <c r="F138" s="78"/>
    </row>
    <row r="139" spans="1:6" ht="18.75" x14ac:dyDescent="0.25">
      <c r="A139" s="41" t="s">
        <v>63</v>
      </c>
      <c r="B139" s="40">
        <v>1</v>
      </c>
      <c r="C139" s="40">
        <v>122.27</v>
      </c>
      <c r="D139" s="40">
        <f>-B139</f>
        <v>-1</v>
      </c>
      <c r="E139" s="40">
        <v>111.74</v>
      </c>
      <c r="F139" s="40">
        <f>-(B139*C139+D139*E139)</f>
        <v>-10.530000000000001</v>
      </c>
    </row>
    <row r="140" spans="1:6" ht="18.75" x14ac:dyDescent="0.25">
      <c r="A140" s="41" t="s">
        <v>64</v>
      </c>
      <c r="B140" s="40">
        <f>-B139</f>
        <v>-1</v>
      </c>
      <c r="C140" s="40">
        <v>120.93</v>
      </c>
      <c r="D140" s="40">
        <f>-B140</f>
        <v>1</v>
      </c>
      <c r="E140" s="40">
        <v>106.19</v>
      </c>
      <c r="F140" s="40">
        <f>-(B140*C140+D140*E140)</f>
        <v>14.740000000000009</v>
      </c>
    </row>
    <row r="141" spans="1:6" ht="18.75" x14ac:dyDescent="0.25">
      <c r="A141" s="39"/>
      <c r="B141" s="39"/>
      <c r="C141" s="39"/>
      <c r="D141" s="39"/>
      <c r="E141" s="39"/>
      <c r="F141" s="42">
        <f>SUM(F139:F140)</f>
        <v>4.210000000000008</v>
      </c>
    </row>
    <row r="144" spans="1:6" ht="18.75" x14ac:dyDescent="0.25">
      <c r="A144" s="77"/>
      <c r="B144" s="150" t="s">
        <v>65</v>
      </c>
      <c r="C144" s="150"/>
      <c r="D144" s="150"/>
      <c r="E144" s="150"/>
      <c r="F144" s="150"/>
    </row>
    <row r="145" spans="1:6" ht="18.75" x14ac:dyDescent="0.25">
      <c r="A145" s="77"/>
      <c r="B145" s="150" t="s">
        <v>61</v>
      </c>
      <c r="C145" s="150"/>
      <c r="D145" s="150" t="s">
        <v>62</v>
      </c>
      <c r="E145" s="150"/>
      <c r="F145" s="78" t="s">
        <v>60</v>
      </c>
    </row>
    <row r="146" spans="1:6" ht="18.75" x14ac:dyDescent="0.25">
      <c r="A146" s="77"/>
      <c r="B146" s="41" t="s">
        <v>65</v>
      </c>
      <c r="C146" s="41" t="s">
        <v>66</v>
      </c>
      <c r="D146" s="41" t="s">
        <v>65</v>
      </c>
      <c r="E146" s="41" t="s">
        <v>67</v>
      </c>
      <c r="F146" s="78"/>
    </row>
    <row r="147" spans="1:6" ht="18.75" x14ac:dyDescent="0.25">
      <c r="A147" s="41" t="s">
        <v>63</v>
      </c>
      <c r="B147" s="40">
        <v>2</v>
      </c>
      <c r="C147" s="40">
        <v>108.72</v>
      </c>
      <c r="D147" s="40">
        <f>-B147</f>
        <v>-2</v>
      </c>
      <c r="E147" s="40">
        <v>106.27</v>
      </c>
      <c r="F147" s="40">
        <f>-(B147*C147+D147*E147)</f>
        <v>-4.9000000000000057</v>
      </c>
    </row>
    <row r="148" spans="1:6" ht="18.75" x14ac:dyDescent="0.25">
      <c r="A148" s="41" t="s">
        <v>64</v>
      </c>
      <c r="B148" s="40">
        <f>-B147</f>
        <v>-2</v>
      </c>
      <c r="C148" s="40">
        <v>106.92</v>
      </c>
      <c r="D148" s="40">
        <f>-B148</f>
        <v>2</v>
      </c>
      <c r="E148" s="40">
        <v>102.6</v>
      </c>
      <c r="F148" s="40">
        <f>-(B148*C148+D148*E148)</f>
        <v>8.6400000000000148</v>
      </c>
    </row>
    <row r="149" spans="1:6" ht="18.75" x14ac:dyDescent="0.25">
      <c r="A149" s="39"/>
      <c r="B149" s="39"/>
      <c r="C149" s="39"/>
      <c r="D149" s="39"/>
      <c r="E149" s="39"/>
      <c r="F149" s="42">
        <f>SUM(F147:F148)</f>
        <v>3.7400000000000091</v>
      </c>
    </row>
  </sheetData>
  <mergeCells count="79">
    <mergeCell ref="V75:W75"/>
    <mergeCell ref="V1:AK32"/>
    <mergeCell ref="W112:AA112"/>
    <mergeCell ref="W113:X113"/>
    <mergeCell ref="Y113:Z113"/>
    <mergeCell ref="AA113:AA114"/>
    <mergeCell ref="V120:V122"/>
    <mergeCell ref="W120:AA120"/>
    <mergeCell ref="W121:X121"/>
    <mergeCell ref="Y121:Z121"/>
    <mergeCell ref="AA121:AA122"/>
    <mergeCell ref="W96:AA96"/>
    <mergeCell ref="W97:X97"/>
    <mergeCell ref="Y97:Z97"/>
    <mergeCell ref="AA97:AA98"/>
    <mergeCell ref="V104:V106"/>
    <mergeCell ref="W104:AA104"/>
    <mergeCell ref="W105:X105"/>
    <mergeCell ref="Y105:Z105"/>
    <mergeCell ref="AA105:AA106"/>
    <mergeCell ref="W80:AA80"/>
    <mergeCell ref="W81:X81"/>
    <mergeCell ref="Y81:Z81"/>
    <mergeCell ref="AA81:AA82"/>
    <mergeCell ref="V88:V90"/>
    <mergeCell ref="W88:AA88"/>
    <mergeCell ref="W89:X89"/>
    <mergeCell ref="Y89:Z89"/>
    <mergeCell ref="AA89:AA90"/>
    <mergeCell ref="V80:V82"/>
    <mergeCell ref="V96:V98"/>
    <mergeCell ref="V112:V114"/>
    <mergeCell ref="A144:A146"/>
    <mergeCell ref="B144:F144"/>
    <mergeCell ref="B145:C145"/>
    <mergeCell ref="D145:E145"/>
    <mergeCell ref="F145:F146"/>
    <mergeCell ref="B128:F128"/>
    <mergeCell ref="A128:A130"/>
    <mergeCell ref="A136:A138"/>
    <mergeCell ref="B136:F136"/>
    <mergeCell ref="B137:C137"/>
    <mergeCell ref="D137:E137"/>
    <mergeCell ref="F137:F138"/>
    <mergeCell ref="F129:F130"/>
    <mergeCell ref="D129:E129"/>
    <mergeCell ref="B129:C129"/>
    <mergeCell ref="A112:A114"/>
    <mergeCell ref="B112:F112"/>
    <mergeCell ref="B113:C113"/>
    <mergeCell ref="D113:E113"/>
    <mergeCell ref="F113:F114"/>
    <mergeCell ref="A120:A122"/>
    <mergeCell ref="B120:F120"/>
    <mergeCell ref="B121:C121"/>
    <mergeCell ref="D121:E121"/>
    <mergeCell ref="F121:F122"/>
    <mergeCell ref="A104:A106"/>
    <mergeCell ref="B104:F104"/>
    <mergeCell ref="B105:C105"/>
    <mergeCell ref="D105:E105"/>
    <mergeCell ref="F105:F106"/>
    <mergeCell ref="A72:B73"/>
    <mergeCell ref="A88:A90"/>
    <mergeCell ref="B88:F88"/>
    <mergeCell ref="B89:C89"/>
    <mergeCell ref="D89:E89"/>
    <mergeCell ref="F89:F90"/>
    <mergeCell ref="A96:A98"/>
    <mergeCell ref="B96:F96"/>
    <mergeCell ref="B97:C97"/>
    <mergeCell ref="D97:E97"/>
    <mergeCell ref="F97:F98"/>
    <mergeCell ref="A80:A82"/>
    <mergeCell ref="B80:F80"/>
    <mergeCell ref="B81:C81"/>
    <mergeCell ref="D81:E81"/>
    <mergeCell ref="F81:F82"/>
    <mergeCell ref="A75:B7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 of Findings and Recom</vt:lpstr>
      <vt:lpstr>Working Data (Jan 21 - May 24)</vt:lpstr>
      <vt:lpstr>Q1 Profit Taking</vt:lpstr>
      <vt:lpstr>Q2 Stop Loss (4th and 96th %)</vt:lpstr>
      <vt:lpstr>Q2 SL 2.5th and 97.5%</vt:lpstr>
      <vt:lpstr>Q3 Trailing Stop Loss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TAI Wen Wei</cp:lastModifiedBy>
  <cp:lastPrinted>2024-06-11T08:27:18Z</cp:lastPrinted>
  <dcterms:created xsi:type="dcterms:W3CDTF">2015-06-05T18:17:20Z</dcterms:created>
  <dcterms:modified xsi:type="dcterms:W3CDTF">2024-06-14T09:31:26Z</dcterms:modified>
</cp:coreProperties>
</file>