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taiwe\Desktop\"/>
    </mc:Choice>
  </mc:AlternateContent>
  <xr:revisionPtr revIDLastSave="0" documentId="8_{419D647A-FE7D-4656-AAD1-2D0E0DCA2161}" xr6:coauthVersionLast="47" xr6:coauthVersionMax="47" xr10:uidLastSave="{00000000-0000-0000-0000-000000000000}"/>
  <bookViews>
    <workbookView xWindow="38280" yWindow="-120" windowWidth="16440" windowHeight="28440" xr2:uid="{4D014D74-C0ED-46C5-A1CA-DDAE7A61CAFC}"/>
  </bookViews>
  <sheets>
    <sheet name="Q5 Clinic A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1" i="1" l="1"/>
  <c r="D371" i="1"/>
  <c r="C371" i="1"/>
  <c r="B371" i="1"/>
  <c r="E367" i="1"/>
  <c r="E372" i="1" s="1"/>
  <c r="D367" i="1"/>
  <c r="D372" i="1" s="1"/>
  <c r="C367" i="1"/>
  <c r="C372" i="1" s="1"/>
  <c r="B367" i="1"/>
  <c r="B372" i="1" s="1"/>
  <c r="E366" i="1"/>
  <c r="E369" i="1" s="1"/>
  <c r="D366" i="1"/>
  <c r="D369" i="1" s="1"/>
  <c r="C366" i="1"/>
  <c r="C369" i="1" s="1"/>
  <c r="B366" i="1"/>
  <c r="B369" i="1" s="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C240" i="1" s="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C185" i="1" s="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C129" i="1" s="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C74" i="1" s="1"/>
  <c r="G74" i="1" s="1"/>
  <c r="B66" i="1"/>
  <c r="B65" i="1"/>
  <c r="O64" i="1"/>
  <c r="N64"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C17" i="1" s="1"/>
  <c r="B4" i="1"/>
  <c r="O365" i="1"/>
  <c r="O368" i="1"/>
  <c r="O292" i="1"/>
  <c r="O366" i="1"/>
  <c r="O370" i="1"/>
  <c r="O369" i="1"/>
  <c r="O293" i="1"/>
  <c r="O28" i="1"/>
  <c r="O27" i="1"/>
  <c r="O3" i="1"/>
  <c r="O34" i="1"/>
  <c r="O29" i="1"/>
  <c r="O23" i="1"/>
  <c r="O80" i="1"/>
  <c r="O35" i="1"/>
  <c r="O30" i="1"/>
  <c r="O24" i="1"/>
  <c r="O38" i="1"/>
  <c r="O36" i="1"/>
  <c r="O31" i="1"/>
  <c r="O25" i="1"/>
  <c r="O77" i="1"/>
  <c r="O37" i="1"/>
  <c r="O26" i="1"/>
  <c r="O78" i="1"/>
  <c r="O79" i="1"/>
  <c r="C75" i="1" l="1"/>
  <c r="C76" i="1" s="1"/>
  <c r="C77" i="1" s="1"/>
  <c r="C130" i="1"/>
  <c r="C131" i="1" s="1"/>
  <c r="C132" i="1" s="1"/>
  <c r="I74" i="1"/>
  <c r="G17" i="1"/>
  <c r="E17" i="1"/>
  <c r="D17" i="1" s="1"/>
  <c r="F17" i="1" s="1"/>
  <c r="C18" i="1"/>
  <c r="E74" i="1"/>
  <c r="D74" i="1" s="1"/>
  <c r="F74" i="1" s="1"/>
  <c r="H74" i="1" s="1"/>
  <c r="G185" i="1"/>
  <c r="E185" i="1"/>
  <c r="D185" i="1" s="1"/>
  <c r="F185" i="1" s="1"/>
  <c r="C186" i="1"/>
  <c r="C187" i="1" s="1"/>
  <c r="G129" i="1"/>
  <c r="E129" i="1"/>
  <c r="D129" i="1" s="1"/>
  <c r="F129" i="1" s="1"/>
  <c r="G240" i="1"/>
  <c r="E240" i="1"/>
  <c r="D240" i="1" s="1"/>
  <c r="F240" i="1" s="1"/>
  <c r="C241" i="1"/>
  <c r="E75" i="1" l="1"/>
  <c r="D75" i="1" s="1"/>
  <c r="F75" i="1" s="1"/>
  <c r="E130" i="1"/>
  <c r="D130" i="1" s="1"/>
  <c r="F130" i="1" s="1"/>
  <c r="J74" i="1"/>
  <c r="E132" i="1"/>
  <c r="D132" i="1" s="1"/>
  <c r="F132" i="1" s="1"/>
  <c r="C133" i="1"/>
  <c r="I17" i="1"/>
  <c r="H17" i="1"/>
  <c r="C19" i="1"/>
  <c r="G18" i="1"/>
  <c r="E18" i="1"/>
  <c r="D18" i="1" s="1"/>
  <c r="F18" i="1" s="1"/>
  <c r="I240" i="1"/>
  <c r="J240" i="1" s="1"/>
  <c r="H240" i="1"/>
  <c r="G241" i="1" s="1"/>
  <c r="G75" i="1"/>
  <c r="E77" i="1"/>
  <c r="D77" i="1" s="1"/>
  <c r="F77" i="1" s="1"/>
  <c r="C78" i="1"/>
  <c r="E76" i="1"/>
  <c r="D76" i="1" s="1"/>
  <c r="F76" i="1" s="1"/>
  <c r="I185" i="1"/>
  <c r="J185" i="1" s="1"/>
  <c r="H185" i="1"/>
  <c r="G186" i="1" s="1"/>
  <c r="E241" i="1"/>
  <c r="D241" i="1" s="1"/>
  <c r="F241" i="1" s="1"/>
  <c r="E131" i="1"/>
  <c r="D131" i="1" s="1"/>
  <c r="F131" i="1" s="1"/>
  <c r="E187" i="1"/>
  <c r="D187" i="1" s="1"/>
  <c r="F187" i="1" s="1"/>
  <c r="C188" i="1"/>
  <c r="I129" i="1"/>
  <c r="J129" i="1" s="1"/>
  <c r="H129" i="1"/>
  <c r="C242" i="1"/>
  <c r="E186" i="1"/>
  <c r="D186" i="1" s="1"/>
  <c r="F186" i="1" s="1"/>
  <c r="I18" i="1" l="1"/>
  <c r="J18" i="1" s="1"/>
  <c r="H18" i="1"/>
  <c r="G19" i="1" s="1"/>
  <c r="G130" i="1"/>
  <c r="E19" i="1"/>
  <c r="D19" i="1" s="1"/>
  <c r="F19" i="1" s="1"/>
  <c r="C20" i="1"/>
  <c r="E188" i="1"/>
  <c r="D188" i="1" s="1"/>
  <c r="F188" i="1" s="1"/>
  <c r="C189" i="1"/>
  <c r="E133" i="1"/>
  <c r="D133" i="1" s="1"/>
  <c r="F133" i="1" s="1"/>
  <c r="C134" i="1"/>
  <c r="I186" i="1"/>
  <c r="J186" i="1" s="1"/>
  <c r="H186" i="1"/>
  <c r="G187" i="1" s="1"/>
  <c r="I241" i="1"/>
  <c r="J241" i="1" s="1"/>
  <c r="H241" i="1"/>
  <c r="J17" i="1"/>
  <c r="I75" i="1"/>
  <c r="J75" i="1" s="1"/>
  <c r="H75" i="1"/>
  <c r="E242" i="1"/>
  <c r="D242" i="1"/>
  <c r="F242" i="1" s="1"/>
  <c r="C243" i="1"/>
  <c r="E78" i="1"/>
  <c r="D78" i="1" s="1"/>
  <c r="F78" i="1" s="1"/>
  <c r="C79" i="1"/>
  <c r="E243" i="1" l="1"/>
  <c r="D243" i="1" s="1"/>
  <c r="F243" i="1" s="1"/>
  <c r="C244" i="1"/>
  <c r="I187" i="1"/>
  <c r="J187" i="1" s="1"/>
  <c r="H187" i="1"/>
  <c r="G188" i="1" s="1"/>
  <c r="E20" i="1"/>
  <c r="D20" i="1" s="1"/>
  <c r="F20" i="1" s="1"/>
  <c r="C21" i="1"/>
  <c r="G242" i="1"/>
  <c r="E134" i="1"/>
  <c r="D134" i="1" s="1"/>
  <c r="F134" i="1" s="1"/>
  <c r="C135" i="1"/>
  <c r="E79" i="1"/>
  <c r="D79" i="1" s="1"/>
  <c r="F79" i="1" s="1"/>
  <c r="C80" i="1"/>
  <c r="G76" i="1"/>
  <c r="I19" i="1"/>
  <c r="H19" i="1"/>
  <c r="I130" i="1"/>
  <c r="J130" i="1" s="1"/>
  <c r="H130" i="1"/>
  <c r="E189" i="1"/>
  <c r="D189" i="1" s="1"/>
  <c r="F189" i="1" s="1"/>
  <c r="C190" i="1"/>
  <c r="E135" i="1" l="1"/>
  <c r="D135" i="1" s="1"/>
  <c r="F135" i="1" s="1"/>
  <c r="C136" i="1"/>
  <c r="E244" i="1"/>
  <c r="D244" i="1" s="1"/>
  <c r="F244" i="1" s="1"/>
  <c r="C245" i="1"/>
  <c r="I76" i="1"/>
  <c r="J76" i="1" s="1"/>
  <c r="H76" i="1"/>
  <c r="G131" i="1"/>
  <c r="J19" i="1"/>
  <c r="H242" i="1"/>
  <c r="I242" i="1"/>
  <c r="J242" i="1" s="1"/>
  <c r="E21" i="1"/>
  <c r="D21" i="1" s="1"/>
  <c r="F21" i="1" s="1"/>
  <c r="C22" i="1"/>
  <c r="I188" i="1"/>
  <c r="J188" i="1" s="1"/>
  <c r="H188" i="1"/>
  <c r="G189" i="1" s="1"/>
  <c r="E190" i="1"/>
  <c r="D190" i="1" s="1"/>
  <c r="F190" i="1" s="1"/>
  <c r="C191" i="1"/>
  <c r="E80" i="1"/>
  <c r="D80" i="1" s="1"/>
  <c r="F80" i="1" s="1"/>
  <c r="C81" i="1"/>
  <c r="G20" i="1"/>
  <c r="G243" i="1" l="1"/>
  <c r="E191" i="1"/>
  <c r="D191" i="1" s="1"/>
  <c r="F191" i="1" s="1"/>
  <c r="C192" i="1"/>
  <c r="E245" i="1"/>
  <c r="D245" i="1" s="1"/>
  <c r="F245" i="1" s="1"/>
  <c r="C246" i="1"/>
  <c r="I189" i="1"/>
  <c r="J189" i="1" s="1"/>
  <c r="H189" i="1"/>
  <c r="E136" i="1"/>
  <c r="D136" i="1" s="1"/>
  <c r="F136" i="1" s="1"/>
  <c r="C137" i="1"/>
  <c r="I20" i="1"/>
  <c r="H20" i="1"/>
  <c r="E81" i="1"/>
  <c r="D81" i="1" s="1"/>
  <c r="F81" i="1" s="1"/>
  <c r="C82" i="1"/>
  <c r="I131" i="1"/>
  <c r="J131" i="1" s="1"/>
  <c r="H131" i="1"/>
  <c r="C23" i="1"/>
  <c r="E22" i="1"/>
  <c r="D22" i="1" s="1"/>
  <c r="F22" i="1" s="1"/>
  <c r="G77" i="1"/>
  <c r="J20" i="1" l="1"/>
  <c r="G21" i="1"/>
  <c r="I243" i="1"/>
  <c r="J243" i="1" s="1"/>
  <c r="H243" i="1"/>
  <c r="G244" i="1" s="1"/>
  <c r="E137" i="1"/>
  <c r="D137" i="1" s="1"/>
  <c r="F137" i="1" s="1"/>
  <c r="C138" i="1"/>
  <c r="C24" i="1"/>
  <c r="E23" i="1"/>
  <c r="D23" i="1" s="1"/>
  <c r="F23" i="1" s="1"/>
  <c r="E192" i="1"/>
  <c r="D192" i="1" s="1"/>
  <c r="F192" i="1" s="1"/>
  <c r="C193" i="1"/>
  <c r="G132" i="1"/>
  <c r="G190" i="1"/>
  <c r="E246" i="1"/>
  <c r="D246" i="1" s="1"/>
  <c r="F246" i="1" s="1"/>
  <c r="C247" i="1"/>
  <c r="E82" i="1"/>
  <c r="D82" i="1"/>
  <c r="F82" i="1" s="1"/>
  <c r="C83" i="1"/>
  <c r="H77" i="1"/>
  <c r="I77" i="1"/>
  <c r="J77" i="1" s="1"/>
  <c r="E193" i="1" l="1"/>
  <c r="D193" i="1" s="1"/>
  <c r="F193" i="1" s="1"/>
  <c r="C194" i="1"/>
  <c r="E24" i="1"/>
  <c r="D24" i="1" s="1"/>
  <c r="F24" i="1" s="1"/>
  <c r="C25" i="1"/>
  <c r="E138" i="1"/>
  <c r="D138" i="1" s="1"/>
  <c r="F138" i="1" s="1"/>
  <c r="C139" i="1"/>
  <c r="I21" i="1"/>
  <c r="H21" i="1"/>
  <c r="G22" i="1" s="1"/>
  <c r="I132" i="1"/>
  <c r="J132" i="1" s="1"/>
  <c r="H132" i="1"/>
  <c r="E247" i="1"/>
  <c r="D247" i="1" s="1"/>
  <c r="F247" i="1" s="1"/>
  <c r="C248" i="1"/>
  <c r="G78" i="1"/>
  <c r="I244" i="1"/>
  <c r="J244" i="1" s="1"/>
  <c r="H244" i="1"/>
  <c r="G245" i="1" s="1"/>
  <c r="I190" i="1"/>
  <c r="J190" i="1" s="1"/>
  <c r="H190" i="1"/>
  <c r="G191" i="1" s="1"/>
  <c r="E83" i="1"/>
  <c r="D83" i="1" s="1"/>
  <c r="F83" i="1" s="1"/>
  <c r="C84" i="1"/>
  <c r="E25" i="1" l="1"/>
  <c r="D25" i="1" s="1"/>
  <c r="F25" i="1" s="1"/>
  <c r="C26" i="1"/>
  <c r="G133" i="1"/>
  <c r="I22" i="1"/>
  <c r="J22" i="1" s="1"/>
  <c r="H22" i="1"/>
  <c r="G23" i="1" s="1"/>
  <c r="E84" i="1"/>
  <c r="D84" i="1" s="1"/>
  <c r="F84" i="1" s="1"/>
  <c r="C85" i="1"/>
  <c r="I191" i="1"/>
  <c r="J191" i="1" s="1"/>
  <c r="H191" i="1"/>
  <c r="G192" i="1" s="1"/>
  <c r="E248" i="1"/>
  <c r="D248" i="1" s="1"/>
  <c r="F248" i="1" s="1"/>
  <c r="C249" i="1"/>
  <c r="E139" i="1"/>
  <c r="D139" i="1" s="1"/>
  <c r="F139" i="1" s="1"/>
  <c r="C140" i="1"/>
  <c r="I245" i="1"/>
  <c r="J245" i="1" s="1"/>
  <c r="H245" i="1"/>
  <c r="G246" i="1" s="1"/>
  <c r="E194" i="1"/>
  <c r="D194" i="1" s="1"/>
  <c r="F194" i="1" s="1"/>
  <c r="C195" i="1"/>
  <c r="J21" i="1"/>
  <c r="H78" i="1"/>
  <c r="G79" i="1" s="1"/>
  <c r="I78" i="1"/>
  <c r="J78" i="1" s="1"/>
  <c r="I79" i="1" l="1"/>
  <c r="J79" i="1" s="1"/>
  <c r="H79" i="1"/>
  <c r="G80" i="1" s="1"/>
  <c r="E195" i="1"/>
  <c r="D195" i="1" s="1"/>
  <c r="F195" i="1" s="1"/>
  <c r="C196" i="1"/>
  <c r="H23" i="1"/>
  <c r="G24" i="1" s="1"/>
  <c r="I23" i="1"/>
  <c r="E26" i="1"/>
  <c r="D26" i="1" s="1"/>
  <c r="F26" i="1" s="1"/>
  <c r="C27" i="1"/>
  <c r="H246" i="1"/>
  <c r="G247" i="1" s="1"/>
  <c r="I246" i="1"/>
  <c r="J246" i="1" s="1"/>
  <c r="E249" i="1"/>
  <c r="D249" i="1" s="1"/>
  <c r="F249" i="1" s="1"/>
  <c r="C250" i="1"/>
  <c r="I133" i="1"/>
  <c r="J133" i="1" s="1"/>
  <c r="H133" i="1"/>
  <c r="E140" i="1"/>
  <c r="D140" i="1" s="1"/>
  <c r="F140" i="1" s="1"/>
  <c r="C141" i="1"/>
  <c r="E85" i="1"/>
  <c r="D85" i="1" s="1"/>
  <c r="F85" i="1" s="1"/>
  <c r="C86" i="1"/>
  <c r="I192" i="1"/>
  <c r="J192" i="1" s="1"/>
  <c r="H192" i="1"/>
  <c r="G193" i="1" s="1"/>
  <c r="G134" i="1" l="1"/>
  <c r="E86" i="1"/>
  <c r="D86" i="1" s="1"/>
  <c r="F86" i="1" s="1"/>
  <c r="C87" i="1"/>
  <c r="E250" i="1"/>
  <c r="D250" i="1" s="1"/>
  <c r="F250" i="1" s="1"/>
  <c r="C251" i="1"/>
  <c r="J23" i="1"/>
  <c r="E196" i="1"/>
  <c r="D196" i="1" s="1"/>
  <c r="F196" i="1" s="1"/>
  <c r="C197" i="1"/>
  <c r="E141" i="1"/>
  <c r="D141" i="1" s="1"/>
  <c r="F141" i="1" s="1"/>
  <c r="C142" i="1"/>
  <c r="E27" i="1"/>
  <c r="D27" i="1" s="1"/>
  <c r="F27" i="1" s="1"/>
  <c r="C28" i="1"/>
  <c r="H80" i="1"/>
  <c r="G81" i="1" s="1"/>
  <c r="I80" i="1"/>
  <c r="J80" i="1" s="1"/>
  <c r="I193" i="1"/>
  <c r="J193" i="1" s="1"/>
  <c r="H193" i="1"/>
  <c r="G194" i="1" s="1"/>
  <c r="I24" i="1"/>
  <c r="J24" i="1" s="1"/>
  <c r="H24" i="1"/>
  <c r="G25" i="1" s="1"/>
  <c r="I247" i="1"/>
  <c r="J247" i="1" s="1"/>
  <c r="H247" i="1"/>
  <c r="G248" i="1" s="1"/>
  <c r="I25" i="1" l="1"/>
  <c r="J25" i="1" s="1"/>
  <c r="H25" i="1"/>
  <c r="G26" i="1" s="1"/>
  <c r="E142" i="1"/>
  <c r="D142" i="1" s="1"/>
  <c r="F142" i="1" s="1"/>
  <c r="C143" i="1"/>
  <c r="E197" i="1"/>
  <c r="D197" i="1" s="1"/>
  <c r="F197" i="1" s="1"/>
  <c r="C198" i="1"/>
  <c r="E28" i="1"/>
  <c r="D28" i="1" s="1"/>
  <c r="F28" i="1" s="1"/>
  <c r="C29" i="1"/>
  <c r="E87" i="1"/>
  <c r="D87" i="1" s="1"/>
  <c r="F87" i="1" s="1"/>
  <c r="C88" i="1"/>
  <c r="I194" i="1"/>
  <c r="J194" i="1" s="1"/>
  <c r="H194" i="1"/>
  <c r="G195" i="1" s="1"/>
  <c r="E251" i="1"/>
  <c r="D251" i="1" s="1"/>
  <c r="F251" i="1" s="1"/>
  <c r="C252" i="1"/>
  <c r="I81" i="1"/>
  <c r="J81" i="1" s="1"/>
  <c r="H81" i="1"/>
  <c r="G82" i="1" s="1"/>
  <c r="I248" i="1"/>
  <c r="J248" i="1" s="1"/>
  <c r="H248" i="1"/>
  <c r="G249" i="1" s="1"/>
  <c r="I134" i="1"/>
  <c r="J134" i="1" s="1"/>
  <c r="H134" i="1"/>
  <c r="G135" i="1" s="1"/>
  <c r="I195" i="1" l="1"/>
  <c r="J195" i="1" s="1"/>
  <c r="H195" i="1"/>
  <c r="G196" i="1" s="1"/>
  <c r="I135" i="1"/>
  <c r="J135" i="1" s="1"/>
  <c r="H135" i="1"/>
  <c r="G136" i="1" s="1"/>
  <c r="E88" i="1"/>
  <c r="D88" i="1" s="1"/>
  <c r="F88" i="1" s="1"/>
  <c r="C89" i="1"/>
  <c r="C30" i="1"/>
  <c r="E29" i="1"/>
  <c r="D29" i="1" s="1"/>
  <c r="F29" i="1" s="1"/>
  <c r="E252" i="1"/>
  <c r="D252" i="1" s="1"/>
  <c r="F252" i="1" s="1"/>
  <c r="C253" i="1"/>
  <c r="I249" i="1"/>
  <c r="J249" i="1" s="1"/>
  <c r="H249" i="1"/>
  <c r="G250" i="1" s="1"/>
  <c r="I82" i="1"/>
  <c r="J82" i="1" s="1"/>
  <c r="H82" i="1"/>
  <c r="G83" i="1" s="1"/>
  <c r="I26" i="1"/>
  <c r="J26" i="1" s="1"/>
  <c r="H26" i="1"/>
  <c r="G27" i="1" s="1"/>
  <c r="E198" i="1"/>
  <c r="D198" i="1" s="1"/>
  <c r="F198" i="1" s="1"/>
  <c r="C199" i="1"/>
  <c r="E143" i="1"/>
  <c r="D143" i="1" s="1"/>
  <c r="F143" i="1" s="1"/>
  <c r="C144" i="1"/>
  <c r="E89" i="1" l="1"/>
  <c r="D89" i="1" s="1"/>
  <c r="F89" i="1" s="1"/>
  <c r="C90" i="1"/>
  <c r="I83" i="1"/>
  <c r="J83" i="1" s="1"/>
  <c r="H83" i="1"/>
  <c r="G84" i="1" s="1"/>
  <c r="E144" i="1"/>
  <c r="D144" i="1" s="1"/>
  <c r="F144" i="1" s="1"/>
  <c r="C145" i="1"/>
  <c r="I136" i="1"/>
  <c r="J136" i="1" s="1"/>
  <c r="H136" i="1"/>
  <c r="G137" i="1" s="1"/>
  <c r="E30" i="1"/>
  <c r="D30" i="1" s="1"/>
  <c r="F30" i="1" s="1"/>
  <c r="C31" i="1"/>
  <c r="H250" i="1"/>
  <c r="G251" i="1" s="1"/>
  <c r="I250" i="1"/>
  <c r="J250" i="1" s="1"/>
  <c r="E199" i="1"/>
  <c r="D199" i="1" s="1"/>
  <c r="F199" i="1" s="1"/>
  <c r="C200" i="1"/>
  <c r="I196" i="1"/>
  <c r="J196" i="1" s="1"/>
  <c r="H196" i="1"/>
  <c r="G197" i="1" s="1"/>
  <c r="E253" i="1"/>
  <c r="D253" i="1" s="1"/>
  <c r="F253" i="1" s="1"/>
  <c r="C254" i="1"/>
  <c r="I27" i="1"/>
  <c r="J27" i="1" s="1"/>
  <c r="H27" i="1"/>
  <c r="G28" i="1" s="1"/>
  <c r="E145" i="1" l="1"/>
  <c r="D145" i="1" s="1"/>
  <c r="F145" i="1" s="1"/>
  <c r="C146" i="1"/>
  <c r="I28" i="1"/>
  <c r="J28" i="1" s="1"/>
  <c r="H28" i="1"/>
  <c r="G29" i="1" s="1"/>
  <c r="E254" i="1"/>
  <c r="D254" i="1" s="1"/>
  <c r="F254" i="1" s="1"/>
  <c r="C255" i="1"/>
  <c r="E90" i="1"/>
  <c r="D90" i="1" s="1"/>
  <c r="F90" i="1" s="1"/>
  <c r="C91" i="1"/>
  <c r="I251" i="1"/>
  <c r="J251" i="1" s="1"/>
  <c r="H251" i="1"/>
  <c r="G252" i="1" s="1"/>
  <c r="I84" i="1"/>
  <c r="J84" i="1" s="1"/>
  <c r="H84" i="1"/>
  <c r="G85" i="1" s="1"/>
  <c r="E31" i="1"/>
  <c r="D31" i="1" s="1"/>
  <c r="F31" i="1" s="1"/>
  <c r="C32" i="1"/>
  <c r="E200" i="1"/>
  <c r="D200" i="1" s="1"/>
  <c r="F200" i="1" s="1"/>
  <c r="C201" i="1"/>
  <c r="I137" i="1"/>
  <c r="J137" i="1" s="1"/>
  <c r="H137" i="1"/>
  <c r="G138" i="1" s="1"/>
  <c r="I197" i="1"/>
  <c r="J197" i="1" s="1"/>
  <c r="H197" i="1"/>
  <c r="G198" i="1" s="1"/>
  <c r="E255" i="1" l="1"/>
  <c r="D255" i="1" s="1"/>
  <c r="F255" i="1" s="1"/>
  <c r="C256" i="1"/>
  <c r="I138" i="1"/>
  <c r="J138" i="1" s="1"/>
  <c r="H138" i="1"/>
  <c r="G139" i="1" s="1"/>
  <c r="I252" i="1"/>
  <c r="J252" i="1" s="1"/>
  <c r="H252" i="1"/>
  <c r="G253" i="1" s="1"/>
  <c r="I85" i="1"/>
  <c r="J85" i="1" s="1"/>
  <c r="H85" i="1"/>
  <c r="G86" i="1" s="1"/>
  <c r="I198" i="1"/>
  <c r="J198" i="1" s="1"/>
  <c r="H198" i="1"/>
  <c r="G199" i="1" s="1"/>
  <c r="E146" i="1"/>
  <c r="D146" i="1" s="1"/>
  <c r="F146" i="1" s="1"/>
  <c r="C147" i="1"/>
  <c r="I29" i="1"/>
  <c r="J29" i="1" s="1"/>
  <c r="H29" i="1"/>
  <c r="G30" i="1" s="1"/>
  <c r="E32" i="1"/>
  <c r="D32" i="1" s="1"/>
  <c r="F32" i="1" s="1"/>
  <c r="C33" i="1"/>
  <c r="E201" i="1"/>
  <c r="D201" i="1" s="1"/>
  <c r="F201" i="1" s="1"/>
  <c r="C202" i="1"/>
  <c r="C92" i="1"/>
  <c r="E91" i="1"/>
  <c r="D91" i="1" s="1"/>
  <c r="F91" i="1" s="1"/>
  <c r="E92" i="1" l="1"/>
  <c r="D92" i="1" s="1"/>
  <c r="F92" i="1" s="1"/>
  <c r="C93" i="1"/>
  <c r="I86" i="1"/>
  <c r="J86" i="1" s="1"/>
  <c r="H86" i="1"/>
  <c r="G87" i="1" s="1"/>
  <c r="E256" i="1"/>
  <c r="D256" i="1" s="1"/>
  <c r="F256" i="1" s="1"/>
  <c r="C257" i="1"/>
  <c r="I139" i="1"/>
  <c r="J139" i="1" s="1"/>
  <c r="H139" i="1"/>
  <c r="G140" i="1" s="1"/>
  <c r="I30" i="1"/>
  <c r="J30" i="1" s="1"/>
  <c r="H30" i="1"/>
  <c r="G31" i="1" s="1"/>
  <c r="E202" i="1"/>
  <c r="D202" i="1" s="1"/>
  <c r="F202" i="1" s="1"/>
  <c r="C203" i="1"/>
  <c r="E147" i="1"/>
  <c r="D147" i="1" s="1"/>
  <c r="F147" i="1" s="1"/>
  <c r="C148" i="1"/>
  <c r="I253" i="1"/>
  <c r="J253" i="1" s="1"/>
  <c r="H253" i="1"/>
  <c r="G254" i="1" s="1"/>
  <c r="E33" i="1"/>
  <c r="D33" i="1" s="1"/>
  <c r="F33" i="1" s="1"/>
  <c r="C34" i="1"/>
  <c r="I199" i="1"/>
  <c r="J199" i="1" s="1"/>
  <c r="H199" i="1"/>
  <c r="G200" i="1" s="1"/>
  <c r="C35" i="1" l="1"/>
  <c r="E34" i="1"/>
  <c r="D34" i="1" s="1"/>
  <c r="F34" i="1" s="1"/>
  <c r="E93" i="1"/>
  <c r="D93" i="1" s="1"/>
  <c r="F93" i="1" s="1"/>
  <c r="C94" i="1"/>
  <c r="E257" i="1"/>
  <c r="D257" i="1" s="1"/>
  <c r="F257" i="1" s="1"/>
  <c r="C258" i="1"/>
  <c r="E203" i="1"/>
  <c r="D203" i="1" s="1"/>
  <c r="F203" i="1" s="1"/>
  <c r="C204" i="1"/>
  <c r="I87" i="1"/>
  <c r="J87" i="1" s="1"/>
  <c r="H87" i="1"/>
  <c r="G88" i="1" s="1"/>
  <c r="H254" i="1"/>
  <c r="G255" i="1" s="1"/>
  <c r="I254" i="1"/>
  <c r="J254" i="1" s="1"/>
  <c r="E148" i="1"/>
  <c r="D148" i="1" s="1"/>
  <c r="F148" i="1" s="1"/>
  <c r="C149" i="1"/>
  <c r="I140" i="1"/>
  <c r="J140" i="1" s="1"/>
  <c r="H140" i="1"/>
  <c r="G141" i="1" s="1"/>
  <c r="I200" i="1"/>
  <c r="J200" i="1" s="1"/>
  <c r="H200" i="1"/>
  <c r="G201" i="1" s="1"/>
  <c r="I31" i="1"/>
  <c r="J31" i="1" s="1"/>
  <c r="H31" i="1"/>
  <c r="G32" i="1" s="1"/>
  <c r="I32" i="1" l="1"/>
  <c r="J32" i="1" s="1"/>
  <c r="H32" i="1"/>
  <c r="G33" i="1" s="1"/>
  <c r="E94" i="1"/>
  <c r="D94" i="1" s="1"/>
  <c r="F94" i="1" s="1"/>
  <c r="C95" i="1"/>
  <c r="I141" i="1"/>
  <c r="J141" i="1" s="1"/>
  <c r="H141" i="1"/>
  <c r="G142" i="1" s="1"/>
  <c r="I201" i="1"/>
  <c r="J201" i="1" s="1"/>
  <c r="H201" i="1"/>
  <c r="G202" i="1" s="1"/>
  <c r="E204" i="1"/>
  <c r="D204" i="1" s="1"/>
  <c r="F204" i="1" s="1"/>
  <c r="C205" i="1"/>
  <c r="I255" i="1"/>
  <c r="J255" i="1" s="1"/>
  <c r="H255" i="1"/>
  <c r="G256" i="1" s="1"/>
  <c r="H88" i="1"/>
  <c r="G89" i="1" s="1"/>
  <c r="I88" i="1"/>
  <c r="J88" i="1" s="1"/>
  <c r="E149" i="1"/>
  <c r="D149" i="1" s="1"/>
  <c r="F149" i="1" s="1"/>
  <c r="C150" i="1"/>
  <c r="E258" i="1"/>
  <c r="D258" i="1" s="1"/>
  <c r="F258" i="1" s="1"/>
  <c r="C259" i="1"/>
  <c r="E35" i="1"/>
  <c r="D35" i="1" s="1"/>
  <c r="F35" i="1" s="1"/>
  <c r="C36" i="1"/>
  <c r="I202" i="1" l="1"/>
  <c r="J202" i="1" s="1"/>
  <c r="H202" i="1"/>
  <c r="G203" i="1" s="1"/>
  <c r="E36" i="1"/>
  <c r="D36" i="1" s="1"/>
  <c r="F36" i="1" s="1"/>
  <c r="C37" i="1"/>
  <c r="E95" i="1"/>
  <c r="D95" i="1" s="1"/>
  <c r="F95" i="1" s="1"/>
  <c r="C96" i="1"/>
  <c r="I256" i="1"/>
  <c r="J256" i="1" s="1"/>
  <c r="H256" i="1"/>
  <c r="G257" i="1" s="1"/>
  <c r="I33" i="1"/>
  <c r="J33" i="1" s="1"/>
  <c r="H33" i="1"/>
  <c r="G34" i="1" s="1"/>
  <c r="I142" i="1"/>
  <c r="J142" i="1" s="1"/>
  <c r="H142" i="1"/>
  <c r="G143" i="1" s="1"/>
  <c r="I89" i="1"/>
  <c r="J89" i="1" s="1"/>
  <c r="H89" i="1"/>
  <c r="G90" i="1" s="1"/>
  <c r="E259" i="1"/>
  <c r="D259" i="1" s="1"/>
  <c r="F259" i="1" s="1"/>
  <c r="C260" i="1"/>
  <c r="E205" i="1"/>
  <c r="D205" i="1" s="1"/>
  <c r="F205" i="1" s="1"/>
  <c r="C206" i="1"/>
  <c r="E150" i="1"/>
  <c r="D150" i="1" s="1"/>
  <c r="F150" i="1" s="1"/>
  <c r="C151" i="1"/>
  <c r="E151" i="1" l="1"/>
  <c r="D151" i="1" s="1"/>
  <c r="F151" i="1" s="1"/>
  <c r="C152" i="1"/>
  <c r="I90" i="1"/>
  <c r="J90" i="1" s="1"/>
  <c r="H90" i="1"/>
  <c r="G91" i="1" s="1"/>
  <c r="E206" i="1"/>
  <c r="D206" i="1" s="1"/>
  <c r="F206" i="1" s="1"/>
  <c r="C207" i="1"/>
  <c r="E96" i="1"/>
  <c r="D96" i="1" s="1"/>
  <c r="F96" i="1" s="1"/>
  <c r="C97" i="1"/>
  <c r="I143" i="1"/>
  <c r="J143" i="1" s="1"/>
  <c r="H143" i="1"/>
  <c r="G144" i="1" s="1"/>
  <c r="I257" i="1"/>
  <c r="J257" i="1" s="1"/>
  <c r="H257" i="1"/>
  <c r="G258" i="1" s="1"/>
  <c r="I203" i="1"/>
  <c r="J203" i="1" s="1"/>
  <c r="H203" i="1"/>
  <c r="G204" i="1" s="1"/>
  <c r="E37" i="1"/>
  <c r="D37" i="1" s="1"/>
  <c r="F37" i="1" s="1"/>
  <c r="C38" i="1"/>
  <c r="I34" i="1"/>
  <c r="J34" i="1" s="1"/>
  <c r="H34" i="1"/>
  <c r="G35" i="1" s="1"/>
  <c r="E260" i="1"/>
  <c r="D260" i="1" s="1"/>
  <c r="F260" i="1" s="1"/>
  <c r="C261" i="1"/>
  <c r="E261" i="1" l="1"/>
  <c r="D261" i="1"/>
  <c r="C262" i="1"/>
  <c r="F261" i="1"/>
  <c r="I204" i="1"/>
  <c r="J204" i="1" s="1"/>
  <c r="H204" i="1"/>
  <c r="G205" i="1" s="1"/>
  <c r="E38" i="1"/>
  <c r="D38" i="1" s="1"/>
  <c r="F38" i="1" s="1"/>
  <c r="C39" i="1"/>
  <c r="I144" i="1"/>
  <c r="J144" i="1" s="1"/>
  <c r="H144" i="1"/>
  <c r="G145" i="1" s="1"/>
  <c r="H258" i="1"/>
  <c r="G259" i="1" s="1"/>
  <c r="I258" i="1"/>
  <c r="J258" i="1" s="1"/>
  <c r="I91" i="1"/>
  <c r="J91" i="1" s="1"/>
  <c r="H91" i="1"/>
  <c r="G92" i="1" s="1"/>
  <c r="E207" i="1"/>
  <c r="D207" i="1" s="1"/>
  <c r="F207" i="1" s="1"/>
  <c r="C208" i="1"/>
  <c r="I35" i="1"/>
  <c r="J35" i="1" s="1"/>
  <c r="H35" i="1"/>
  <c r="G36" i="1" s="1"/>
  <c r="E97" i="1"/>
  <c r="D97" i="1" s="1"/>
  <c r="F97" i="1" s="1"/>
  <c r="C98" i="1"/>
  <c r="E152" i="1"/>
  <c r="D152" i="1" s="1"/>
  <c r="F152" i="1" s="1"/>
  <c r="C153" i="1"/>
  <c r="E153" i="1" l="1"/>
  <c r="D153" i="1"/>
  <c r="F153" i="1" s="1"/>
  <c r="C154" i="1"/>
  <c r="E39" i="1"/>
  <c r="D39" i="1" s="1"/>
  <c r="F39" i="1" s="1"/>
  <c r="C40" i="1"/>
  <c r="E208" i="1"/>
  <c r="D208" i="1" s="1"/>
  <c r="F208" i="1" s="1"/>
  <c r="C209" i="1"/>
  <c r="I259" i="1"/>
  <c r="J259" i="1" s="1"/>
  <c r="H259" i="1"/>
  <c r="G260" i="1" s="1"/>
  <c r="E262" i="1"/>
  <c r="D262" i="1" s="1"/>
  <c r="F262" i="1" s="1"/>
  <c r="C263" i="1"/>
  <c r="I145" i="1"/>
  <c r="J145" i="1" s="1"/>
  <c r="H145" i="1"/>
  <c r="G146" i="1" s="1"/>
  <c r="I205" i="1"/>
  <c r="J205" i="1" s="1"/>
  <c r="H205" i="1"/>
  <c r="G206" i="1" s="1"/>
  <c r="E98" i="1"/>
  <c r="D98" i="1"/>
  <c r="F98" i="1" s="1"/>
  <c r="C99" i="1"/>
  <c r="I92" i="1"/>
  <c r="J92" i="1" s="1"/>
  <c r="H92" i="1"/>
  <c r="G93" i="1" s="1"/>
  <c r="I36" i="1"/>
  <c r="J36" i="1" s="1"/>
  <c r="H36" i="1"/>
  <c r="G37" i="1" s="1"/>
  <c r="I146" i="1" l="1"/>
  <c r="J146" i="1" s="1"/>
  <c r="H146" i="1"/>
  <c r="G147" i="1" s="1"/>
  <c r="E263" i="1"/>
  <c r="D263" i="1" s="1"/>
  <c r="F263" i="1" s="1"/>
  <c r="C264" i="1"/>
  <c r="E40" i="1"/>
  <c r="D40" i="1" s="1"/>
  <c r="F40" i="1" s="1"/>
  <c r="C41" i="1"/>
  <c r="H37" i="1"/>
  <c r="G38" i="1" s="1"/>
  <c r="I37" i="1"/>
  <c r="J37" i="1" s="1"/>
  <c r="I93" i="1"/>
  <c r="J93" i="1" s="1"/>
  <c r="H93" i="1"/>
  <c r="G94" i="1" s="1"/>
  <c r="E99" i="1"/>
  <c r="D99" i="1" s="1"/>
  <c r="F99" i="1" s="1"/>
  <c r="C100" i="1"/>
  <c r="E154" i="1"/>
  <c r="D154" i="1" s="1"/>
  <c r="F154" i="1" s="1"/>
  <c r="C155" i="1"/>
  <c r="I206" i="1"/>
  <c r="J206" i="1" s="1"/>
  <c r="H206" i="1"/>
  <c r="G207" i="1" s="1"/>
  <c r="I260" i="1"/>
  <c r="J260" i="1" s="1"/>
  <c r="H260" i="1"/>
  <c r="G261" i="1" s="1"/>
  <c r="E209" i="1"/>
  <c r="D209" i="1" s="1"/>
  <c r="F209" i="1" s="1"/>
  <c r="C210" i="1"/>
  <c r="E210" i="1" l="1"/>
  <c r="D210" i="1"/>
  <c r="F210" i="1" s="1"/>
  <c r="C211" i="1"/>
  <c r="E100" i="1"/>
  <c r="D100" i="1" s="1"/>
  <c r="F100" i="1" s="1"/>
  <c r="C101" i="1"/>
  <c r="I261" i="1"/>
  <c r="J261" i="1" s="1"/>
  <c r="H261" i="1"/>
  <c r="G262" i="1" s="1"/>
  <c r="E41" i="1"/>
  <c r="D41" i="1" s="1"/>
  <c r="F41" i="1" s="1"/>
  <c r="C42" i="1"/>
  <c r="E264" i="1"/>
  <c r="D264" i="1" s="1"/>
  <c r="F264" i="1" s="1"/>
  <c r="C265" i="1"/>
  <c r="I207" i="1"/>
  <c r="J207" i="1" s="1"/>
  <c r="H207" i="1"/>
  <c r="G208" i="1" s="1"/>
  <c r="E155" i="1"/>
  <c r="D155" i="1" s="1"/>
  <c r="F155" i="1" s="1"/>
  <c r="C156" i="1"/>
  <c r="I147" i="1"/>
  <c r="J147" i="1" s="1"/>
  <c r="H147" i="1"/>
  <c r="G148" i="1" s="1"/>
  <c r="I94" i="1"/>
  <c r="J94" i="1" s="1"/>
  <c r="H94" i="1"/>
  <c r="G95" i="1" s="1"/>
  <c r="I38" i="1"/>
  <c r="J38" i="1" s="1"/>
  <c r="H38" i="1"/>
  <c r="G39" i="1" s="1"/>
  <c r="I39" i="1" l="1"/>
  <c r="J39" i="1" s="1"/>
  <c r="H39" i="1"/>
  <c r="G40" i="1" s="1"/>
  <c r="E42" i="1"/>
  <c r="D42" i="1" s="1"/>
  <c r="F42" i="1" s="1"/>
  <c r="C43" i="1"/>
  <c r="I208" i="1"/>
  <c r="J208" i="1" s="1"/>
  <c r="H208" i="1"/>
  <c r="G209" i="1" s="1"/>
  <c r="I95" i="1"/>
  <c r="J95" i="1" s="1"/>
  <c r="H95" i="1"/>
  <c r="G96" i="1" s="1"/>
  <c r="I148" i="1"/>
  <c r="J148" i="1" s="1"/>
  <c r="H148" i="1"/>
  <c r="G149" i="1" s="1"/>
  <c r="E156" i="1"/>
  <c r="D156" i="1" s="1"/>
  <c r="F156" i="1" s="1"/>
  <c r="C157" i="1"/>
  <c r="C102" i="1"/>
  <c r="E101" i="1"/>
  <c r="D101" i="1" s="1"/>
  <c r="F101" i="1" s="1"/>
  <c r="E265" i="1"/>
  <c r="D265" i="1" s="1"/>
  <c r="F265" i="1" s="1"/>
  <c r="C266" i="1"/>
  <c r="H262" i="1"/>
  <c r="G263" i="1" s="1"/>
  <c r="I262" i="1"/>
  <c r="J262" i="1" s="1"/>
  <c r="E211" i="1"/>
  <c r="D211" i="1" s="1"/>
  <c r="F211" i="1" s="1"/>
  <c r="C212" i="1"/>
  <c r="I96" i="1" l="1"/>
  <c r="J96" i="1" s="1"/>
  <c r="H96" i="1"/>
  <c r="G97" i="1" s="1"/>
  <c r="I263" i="1"/>
  <c r="J263" i="1" s="1"/>
  <c r="H263" i="1"/>
  <c r="G264" i="1" s="1"/>
  <c r="I209" i="1"/>
  <c r="J209" i="1" s="1"/>
  <c r="H209" i="1"/>
  <c r="G210" i="1" s="1"/>
  <c r="E157" i="1"/>
  <c r="D157" i="1" s="1"/>
  <c r="F157" i="1" s="1"/>
  <c r="C158" i="1"/>
  <c r="E266" i="1"/>
  <c r="D266" i="1" s="1"/>
  <c r="F266" i="1" s="1"/>
  <c r="C267" i="1"/>
  <c r="I40" i="1"/>
  <c r="J40" i="1" s="1"/>
  <c r="H40" i="1"/>
  <c r="G41" i="1" s="1"/>
  <c r="E212" i="1"/>
  <c r="D212" i="1" s="1"/>
  <c r="F212" i="1" s="1"/>
  <c r="C213" i="1"/>
  <c r="E102" i="1"/>
  <c r="D102" i="1" s="1"/>
  <c r="F102" i="1" s="1"/>
  <c r="C103" i="1"/>
  <c r="E43" i="1"/>
  <c r="D43" i="1" s="1"/>
  <c r="F43" i="1" s="1"/>
  <c r="C44" i="1"/>
  <c r="I149" i="1"/>
  <c r="J149" i="1" s="1"/>
  <c r="H149" i="1"/>
  <c r="G150" i="1" s="1"/>
  <c r="E158" i="1" l="1"/>
  <c r="D158" i="1" s="1"/>
  <c r="F158" i="1" s="1"/>
  <c r="C159" i="1"/>
  <c r="E44" i="1"/>
  <c r="D44" i="1" s="1"/>
  <c r="F44" i="1" s="1"/>
  <c r="C45" i="1"/>
  <c r="E267" i="1"/>
  <c r="D267" i="1" s="1"/>
  <c r="F267" i="1" s="1"/>
  <c r="C268" i="1"/>
  <c r="E213" i="1"/>
  <c r="D213" i="1" s="1"/>
  <c r="F213" i="1" s="1"/>
  <c r="C214" i="1"/>
  <c r="I210" i="1"/>
  <c r="J210" i="1" s="1"/>
  <c r="H210" i="1"/>
  <c r="G211" i="1" s="1"/>
  <c r="I150" i="1"/>
  <c r="J150" i="1" s="1"/>
  <c r="H150" i="1"/>
  <c r="G151" i="1" s="1"/>
  <c r="I41" i="1"/>
  <c r="J41" i="1" s="1"/>
  <c r="H41" i="1"/>
  <c r="G42" i="1" s="1"/>
  <c r="E103" i="1"/>
  <c r="D103" i="1" s="1"/>
  <c r="F103" i="1" s="1"/>
  <c r="C104" i="1"/>
  <c r="I264" i="1"/>
  <c r="J264" i="1" s="1"/>
  <c r="H264" i="1"/>
  <c r="G265" i="1" s="1"/>
  <c r="I97" i="1"/>
  <c r="J97" i="1" s="1"/>
  <c r="H97" i="1"/>
  <c r="G98" i="1" s="1"/>
  <c r="I151" i="1" l="1"/>
  <c r="J151" i="1" s="1"/>
  <c r="H151" i="1"/>
  <c r="G152" i="1" s="1"/>
  <c r="E45" i="1"/>
  <c r="D45" i="1" s="1"/>
  <c r="F45" i="1" s="1"/>
  <c r="C46" i="1"/>
  <c r="E159" i="1"/>
  <c r="D159" i="1" s="1"/>
  <c r="F159" i="1" s="1"/>
  <c r="C160" i="1"/>
  <c r="I265" i="1"/>
  <c r="J265" i="1" s="1"/>
  <c r="H265" i="1"/>
  <c r="G266" i="1" s="1"/>
  <c r="E268" i="1"/>
  <c r="D268" i="1" s="1"/>
  <c r="F268" i="1" s="1"/>
  <c r="C269" i="1"/>
  <c r="E104" i="1"/>
  <c r="D104" i="1" s="1"/>
  <c r="F104" i="1" s="1"/>
  <c r="C105" i="1"/>
  <c r="H42" i="1"/>
  <c r="G43" i="1" s="1"/>
  <c r="I42" i="1"/>
  <c r="J42" i="1" s="1"/>
  <c r="I98" i="1"/>
  <c r="J98" i="1" s="1"/>
  <c r="H98" i="1"/>
  <c r="G99" i="1" s="1"/>
  <c r="I211" i="1"/>
  <c r="J211" i="1" s="1"/>
  <c r="H211" i="1"/>
  <c r="G212" i="1" s="1"/>
  <c r="E214" i="1"/>
  <c r="D214" i="1" s="1"/>
  <c r="F214" i="1" s="1"/>
  <c r="C215" i="1"/>
  <c r="E160" i="1" l="1"/>
  <c r="D160" i="1" s="1"/>
  <c r="F160" i="1" s="1"/>
  <c r="C161" i="1"/>
  <c r="E46" i="1"/>
  <c r="D46" i="1" s="1"/>
  <c r="F46" i="1" s="1"/>
  <c r="C47" i="1"/>
  <c r="I212" i="1"/>
  <c r="J212" i="1" s="1"/>
  <c r="H212" i="1"/>
  <c r="G213" i="1" s="1"/>
  <c r="E215" i="1"/>
  <c r="D215" i="1" s="1"/>
  <c r="F215" i="1" s="1"/>
  <c r="C216" i="1"/>
  <c r="E105" i="1"/>
  <c r="D105" i="1" s="1"/>
  <c r="F105" i="1" s="1"/>
  <c r="C106" i="1"/>
  <c r="E269" i="1"/>
  <c r="D269" i="1" s="1"/>
  <c r="F269" i="1" s="1"/>
  <c r="C270" i="1"/>
  <c r="H266" i="1"/>
  <c r="G267" i="1" s="1"/>
  <c r="I266" i="1"/>
  <c r="J266" i="1" s="1"/>
  <c r="I152" i="1"/>
  <c r="J152" i="1" s="1"/>
  <c r="H152" i="1"/>
  <c r="G153" i="1" s="1"/>
  <c r="I99" i="1"/>
  <c r="J99" i="1" s="1"/>
  <c r="H99" i="1"/>
  <c r="G100" i="1" s="1"/>
  <c r="I43" i="1"/>
  <c r="J43" i="1" s="1"/>
  <c r="H43" i="1"/>
  <c r="G44" i="1" s="1"/>
  <c r="I44" i="1" l="1"/>
  <c r="J44" i="1" s="1"/>
  <c r="H44" i="1"/>
  <c r="G45" i="1" s="1"/>
  <c r="I100" i="1"/>
  <c r="J100" i="1" s="1"/>
  <c r="H100" i="1"/>
  <c r="G101" i="1" s="1"/>
  <c r="I213" i="1"/>
  <c r="J213" i="1" s="1"/>
  <c r="H213" i="1"/>
  <c r="G214" i="1" s="1"/>
  <c r="E47" i="1"/>
  <c r="D47" i="1" s="1"/>
  <c r="F47" i="1" s="1"/>
  <c r="C48" i="1"/>
  <c r="I153" i="1"/>
  <c r="J153" i="1" s="1"/>
  <c r="H153" i="1"/>
  <c r="G154" i="1" s="1"/>
  <c r="E161" i="1"/>
  <c r="D161" i="1" s="1"/>
  <c r="F161" i="1" s="1"/>
  <c r="C162" i="1"/>
  <c r="E106" i="1"/>
  <c r="D106" i="1"/>
  <c r="F106" i="1" s="1"/>
  <c r="C107" i="1"/>
  <c r="E216" i="1"/>
  <c r="D216" i="1" s="1"/>
  <c r="F216" i="1" s="1"/>
  <c r="C217" i="1"/>
  <c r="I267" i="1"/>
  <c r="J267" i="1" s="1"/>
  <c r="H267" i="1"/>
  <c r="G268" i="1" s="1"/>
  <c r="E270" i="1"/>
  <c r="D270" i="1" s="1"/>
  <c r="F270" i="1" s="1"/>
  <c r="C271" i="1"/>
  <c r="I214" i="1" l="1"/>
  <c r="J214" i="1" s="1"/>
  <c r="H214" i="1"/>
  <c r="G215" i="1" s="1"/>
  <c r="I268" i="1"/>
  <c r="J268" i="1" s="1"/>
  <c r="H268" i="1"/>
  <c r="G269" i="1" s="1"/>
  <c r="I101" i="1"/>
  <c r="J101" i="1" s="1"/>
  <c r="H101" i="1"/>
  <c r="G102" i="1" s="1"/>
  <c r="E162" i="1"/>
  <c r="D162" i="1" s="1"/>
  <c r="F162" i="1" s="1"/>
  <c r="C163" i="1"/>
  <c r="E217" i="1"/>
  <c r="D217" i="1"/>
  <c r="F217" i="1" s="1"/>
  <c r="C218" i="1"/>
  <c r="I154" i="1"/>
  <c r="J154" i="1" s="1"/>
  <c r="H154" i="1"/>
  <c r="G155" i="1" s="1"/>
  <c r="I45" i="1"/>
  <c r="J45" i="1" s="1"/>
  <c r="H45" i="1"/>
  <c r="G46" i="1" s="1"/>
  <c r="E271" i="1"/>
  <c r="D271" i="1" s="1"/>
  <c r="F271" i="1" s="1"/>
  <c r="C272" i="1"/>
  <c r="E107" i="1"/>
  <c r="D107" i="1" s="1"/>
  <c r="F107" i="1" s="1"/>
  <c r="C108" i="1"/>
  <c r="E48" i="1"/>
  <c r="D48" i="1" s="1"/>
  <c r="F48" i="1" s="1"/>
  <c r="C49" i="1"/>
  <c r="H46" i="1" l="1"/>
  <c r="G47" i="1" s="1"/>
  <c r="I46" i="1"/>
  <c r="J46" i="1" s="1"/>
  <c r="I155" i="1"/>
  <c r="J155" i="1" s="1"/>
  <c r="H155" i="1"/>
  <c r="G156" i="1" s="1"/>
  <c r="E108" i="1"/>
  <c r="D108" i="1" s="1"/>
  <c r="F108" i="1" s="1"/>
  <c r="C109" i="1"/>
  <c r="E218" i="1"/>
  <c r="D218" i="1" s="1"/>
  <c r="F218" i="1" s="1"/>
  <c r="C219" i="1"/>
  <c r="I269" i="1"/>
  <c r="J269" i="1" s="1"/>
  <c r="H269" i="1"/>
  <c r="G270" i="1" s="1"/>
  <c r="E272" i="1"/>
  <c r="D272" i="1" s="1"/>
  <c r="F272" i="1" s="1"/>
  <c r="C273" i="1"/>
  <c r="I102" i="1"/>
  <c r="J102" i="1" s="1"/>
  <c r="H102" i="1"/>
  <c r="G103" i="1" s="1"/>
  <c r="I215" i="1"/>
  <c r="J215" i="1" s="1"/>
  <c r="H215" i="1"/>
  <c r="G216" i="1" s="1"/>
  <c r="E49" i="1"/>
  <c r="D49" i="1" s="1"/>
  <c r="F49" i="1" s="1"/>
  <c r="C50" i="1"/>
  <c r="E163" i="1"/>
  <c r="D163" i="1" s="1"/>
  <c r="F163" i="1" s="1"/>
  <c r="C164" i="1"/>
  <c r="E50" i="1" l="1"/>
  <c r="D50" i="1" s="1"/>
  <c r="F50" i="1" s="1"/>
  <c r="C51" i="1"/>
  <c r="E273" i="1"/>
  <c r="D273" i="1"/>
  <c r="F273" i="1" s="1"/>
  <c r="C274" i="1"/>
  <c r="H270" i="1"/>
  <c r="G271" i="1" s="1"/>
  <c r="I270" i="1"/>
  <c r="J270" i="1" s="1"/>
  <c r="I156" i="1"/>
  <c r="J156" i="1" s="1"/>
  <c r="H156" i="1"/>
  <c r="G157" i="1" s="1"/>
  <c r="E109" i="1"/>
  <c r="D109" i="1" s="1"/>
  <c r="F109" i="1" s="1"/>
  <c r="C110" i="1"/>
  <c r="I216" i="1"/>
  <c r="J216" i="1" s="1"/>
  <c r="H216" i="1"/>
  <c r="G217" i="1" s="1"/>
  <c r="E219" i="1"/>
  <c r="D219" i="1"/>
  <c r="F219" i="1" s="1"/>
  <c r="C220" i="1"/>
  <c r="E164" i="1"/>
  <c r="D164" i="1" s="1"/>
  <c r="F164" i="1" s="1"/>
  <c r="C165" i="1"/>
  <c r="I103" i="1"/>
  <c r="J103" i="1" s="1"/>
  <c r="H103" i="1"/>
  <c r="G104" i="1" s="1"/>
  <c r="I47" i="1"/>
  <c r="J47" i="1" s="1"/>
  <c r="H47" i="1"/>
  <c r="G48" i="1" s="1"/>
  <c r="H217" i="1" l="1"/>
  <c r="G218" i="1" s="1"/>
  <c r="I217" i="1"/>
  <c r="J217" i="1" s="1"/>
  <c r="E110" i="1"/>
  <c r="D110" i="1"/>
  <c r="F110" i="1" s="1"/>
  <c r="C111" i="1"/>
  <c r="E274" i="1"/>
  <c r="D274" i="1" s="1"/>
  <c r="F274" i="1" s="1"/>
  <c r="C275" i="1"/>
  <c r="E51" i="1"/>
  <c r="D51" i="1" s="1"/>
  <c r="F51" i="1" s="1"/>
  <c r="C52" i="1"/>
  <c r="I104" i="1"/>
  <c r="J104" i="1" s="1"/>
  <c r="H104" i="1"/>
  <c r="G105" i="1" s="1"/>
  <c r="E220" i="1"/>
  <c r="D220" i="1" s="1"/>
  <c r="F220" i="1" s="1"/>
  <c r="C221" i="1"/>
  <c r="I157" i="1"/>
  <c r="J157" i="1" s="1"/>
  <c r="H157" i="1"/>
  <c r="G158" i="1" s="1"/>
  <c r="E165" i="1"/>
  <c r="D165" i="1" s="1"/>
  <c r="F165" i="1" s="1"/>
  <c r="C166" i="1"/>
  <c r="I48" i="1"/>
  <c r="J48" i="1" s="1"/>
  <c r="H48" i="1"/>
  <c r="G49" i="1" s="1"/>
  <c r="I271" i="1"/>
  <c r="J271" i="1" s="1"/>
  <c r="H271" i="1"/>
  <c r="G272" i="1" s="1"/>
  <c r="H105" i="1" l="1"/>
  <c r="G106" i="1" s="1"/>
  <c r="I105" i="1"/>
  <c r="J105" i="1" s="1"/>
  <c r="E275" i="1"/>
  <c r="D275" i="1"/>
  <c r="F275" i="1" s="1"/>
  <c r="C276" i="1"/>
  <c r="E221" i="1"/>
  <c r="D221" i="1"/>
  <c r="F221" i="1" s="1"/>
  <c r="C222" i="1"/>
  <c r="E166" i="1"/>
  <c r="D166" i="1" s="1"/>
  <c r="F166" i="1" s="1"/>
  <c r="C167" i="1"/>
  <c r="E52" i="1"/>
  <c r="D52" i="1" s="1"/>
  <c r="F52" i="1" s="1"/>
  <c r="C53" i="1"/>
  <c r="I272" i="1"/>
  <c r="J272" i="1" s="1"/>
  <c r="H272" i="1"/>
  <c r="G273" i="1" s="1"/>
  <c r="I158" i="1"/>
  <c r="J158" i="1" s="1"/>
  <c r="H158" i="1"/>
  <c r="G159" i="1" s="1"/>
  <c r="E111" i="1"/>
  <c r="D111" i="1" s="1"/>
  <c r="F111" i="1" s="1"/>
  <c r="C112" i="1"/>
  <c r="I49" i="1"/>
  <c r="J49" i="1" s="1"/>
  <c r="H49" i="1"/>
  <c r="G50" i="1" s="1"/>
  <c r="I218" i="1"/>
  <c r="J218" i="1" s="1"/>
  <c r="H218" i="1"/>
  <c r="G219" i="1" s="1"/>
  <c r="H50" i="1" l="1"/>
  <c r="G51" i="1" s="1"/>
  <c r="I50" i="1"/>
  <c r="J50" i="1" s="1"/>
  <c r="H106" i="1"/>
  <c r="G107" i="1" s="1"/>
  <c r="I106" i="1"/>
  <c r="J106" i="1" s="1"/>
  <c r="E222" i="1"/>
  <c r="D222" i="1" s="1"/>
  <c r="F222" i="1" s="1"/>
  <c r="C223" i="1"/>
  <c r="I273" i="1"/>
  <c r="J273" i="1" s="1"/>
  <c r="H273" i="1"/>
  <c r="G274" i="1" s="1"/>
  <c r="E276" i="1"/>
  <c r="D276" i="1" s="1"/>
  <c r="F276" i="1" s="1"/>
  <c r="C277" i="1"/>
  <c r="I219" i="1"/>
  <c r="J219" i="1" s="1"/>
  <c r="H219" i="1"/>
  <c r="G220" i="1" s="1"/>
  <c r="C168" i="1"/>
  <c r="E167" i="1"/>
  <c r="D167" i="1"/>
  <c r="F167" i="1" s="1"/>
  <c r="E112" i="1"/>
  <c r="D112" i="1" s="1"/>
  <c r="F112" i="1" s="1"/>
  <c r="C113" i="1"/>
  <c r="I159" i="1"/>
  <c r="J159" i="1" s="1"/>
  <c r="H159" i="1"/>
  <c r="G160" i="1" s="1"/>
  <c r="E53" i="1"/>
  <c r="D53" i="1" s="1"/>
  <c r="F53" i="1" s="1"/>
  <c r="C54" i="1"/>
  <c r="H51" i="1" l="1"/>
  <c r="G52" i="1" s="1"/>
  <c r="I51" i="1"/>
  <c r="J51" i="1" s="1"/>
  <c r="I107" i="1"/>
  <c r="J107" i="1" s="1"/>
  <c r="H107" i="1"/>
  <c r="G108" i="1" s="1"/>
  <c r="H274" i="1"/>
  <c r="G275" i="1" s="1"/>
  <c r="I274" i="1"/>
  <c r="J274" i="1" s="1"/>
  <c r="I160" i="1"/>
  <c r="J160" i="1" s="1"/>
  <c r="H160" i="1"/>
  <c r="G161" i="1" s="1"/>
  <c r="E168" i="1"/>
  <c r="D168" i="1" s="1"/>
  <c r="F168" i="1" s="1"/>
  <c r="C169" i="1"/>
  <c r="E223" i="1"/>
  <c r="D223" i="1"/>
  <c r="F223" i="1" s="1"/>
  <c r="C224" i="1"/>
  <c r="I220" i="1"/>
  <c r="J220" i="1" s="1"/>
  <c r="H220" i="1"/>
  <c r="G221" i="1" s="1"/>
  <c r="G54" i="1"/>
  <c r="F54" i="1"/>
  <c r="E54" i="1"/>
  <c r="D54" i="1"/>
  <c r="C55" i="1"/>
  <c r="E277" i="1"/>
  <c r="D277" i="1" s="1"/>
  <c r="F277" i="1" s="1"/>
  <c r="C278" i="1"/>
  <c r="C114" i="1"/>
  <c r="E113" i="1"/>
  <c r="D113" i="1" s="1"/>
  <c r="F113" i="1" s="1"/>
  <c r="H52" i="1" l="1"/>
  <c r="G53" i="1" s="1"/>
  <c r="I52" i="1"/>
  <c r="J52" i="1" s="1"/>
  <c r="I108" i="1"/>
  <c r="J108" i="1" s="1"/>
  <c r="H108" i="1"/>
  <c r="G109" i="1" s="1"/>
  <c r="G114" i="1"/>
  <c r="F114" i="1"/>
  <c r="E114" i="1"/>
  <c r="D114" i="1"/>
  <c r="C115" i="1"/>
  <c r="I161" i="1"/>
  <c r="J161" i="1" s="1"/>
  <c r="H161" i="1"/>
  <c r="G162" i="1" s="1"/>
  <c r="I275" i="1"/>
  <c r="J275" i="1" s="1"/>
  <c r="H275" i="1"/>
  <c r="G276" i="1" s="1"/>
  <c r="H221" i="1"/>
  <c r="G222" i="1" s="1"/>
  <c r="I221" i="1"/>
  <c r="J221" i="1" s="1"/>
  <c r="E224" i="1"/>
  <c r="D224" i="1" s="1"/>
  <c r="F224" i="1" s="1"/>
  <c r="C225" i="1"/>
  <c r="E278" i="1"/>
  <c r="D278" i="1" s="1"/>
  <c r="F278" i="1" s="1"/>
  <c r="C279" i="1"/>
  <c r="G55" i="1"/>
  <c r="F55" i="1"/>
  <c r="E55" i="1"/>
  <c r="D55" i="1"/>
  <c r="C56" i="1"/>
  <c r="H54" i="1"/>
  <c r="I54" i="1"/>
  <c r="J54" i="1" s="1"/>
  <c r="E169" i="1"/>
  <c r="D169" i="1" s="1"/>
  <c r="F169" i="1" s="1"/>
  <c r="C170" i="1"/>
  <c r="H53" i="1" l="1"/>
  <c r="I53" i="1"/>
  <c r="J53" i="1" s="1"/>
  <c r="I109" i="1"/>
  <c r="J109" i="1" s="1"/>
  <c r="H109" i="1"/>
  <c r="G110" i="1" s="1"/>
  <c r="I222" i="1"/>
  <c r="J222" i="1" s="1"/>
  <c r="H222" i="1"/>
  <c r="G223" i="1" s="1"/>
  <c r="D115" i="1"/>
  <c r="E115" i="1"/>
  <c r="G115" i="1"/>
  <c r="F115" i="1"/>
  <c r="C116" i="1"/>
  <c r="I276" i="1"/>
  <c r="J276" i="1" s="1"/>
  <c r="H276" i="1"/>
  <c r="G277" i="1" s="1"/>
  <c r="I162" i="1"/>
  <c r="J162" i="1" s="1"/>
  <c r="H162" i="1"/>
  <c r="G163" i="1" s="1"/>
  <c r="D56" i="1"/>
  <c r="G56" i="1"/>
  <c r="F56" i="1"/>
  <c r="E56" i="1"/>
  <c r="C57" i="1"/>
  <c r="I55" i="1"/>
  <c r="J55" i="1" s="1"/>
  <c r="H55" i="1"/>
  <c r="E225" i="1"/>
  <c r="D225" i="1" s="1"/>
  <c r="F225" i="1" s="1"/>
  <c r="C226" i="1"/>
  <c r="F170" i="1"/>
  <c r="G170" i="1"/>
  <c r="E170" i="1"/>
  <c r="D170" i="1"/>
  <c r="C171" i="1"/>
  <c r="E279" i="1"/>
  <c r="D279" i="1" s="1"/>
  <c r="F279" i="1" s="1"/>
  <c r="C280" i="1"/>
  <c r="I114" i="1"/>
  <c r="J114" i="1" s="1"/>
  <c r="H114" i="1"/>
  <c r="I110" i="1" l="1"/>
  <c r="J110" i="1" s="1"/>
  <c r="H110" i="1"/>
  <c r="G111" i="1" s="1"/>
  <c r="E280" i="1"/>
  <c r="D280" i="1" s="1"/>
  <c r="F280" i="1" s="1"/>
  <c r="C281" i="1"/>
  <c r="I115" i="1"/>
  <c r="J115" i="1" s="1"/>
  <c r="H115" i="1"/>
  <c r="E57" i="1"/>
  <c r="D57" i="1"/>
  <c r="G57" i="1"/>
  <c r="C58" i="1"/>
  <c r="F57" i="1"/>
  <c r="I170" i="1"/>
  <c r="J170" i="1" s="1"/>
  <c r="H170" i="1"/>
  <c r="I56" i="1"/>
  <c r="J56" i="1" s="1"/>
  <c r="H56" i="1"/>
  <c r="I223" i="1"/>
  <c r="J223" i="1" s="1"/>
  <c r="H223" i="1"/>
  <c r="G224" i="1" s="1"/>
  <c r="I277" i="1"/>
  <c r="J277" i="1" s="1"/>
  <c r="H277" i="1"/>
  <c r="G278" i="1" s="1"/>
  <c r="G116" i="1"/>
  <c r="F116" i="1"/>
  <c r="E116" i="1"/>
  <c r="D116" i="1"/>
  <c r="C117" i="1"/>
  <c r="G171" i="1"/>
  <c r="F171" i="1"/>
  <c r="D171" i="1"/>
  <c r="E171" i="1"/>
  <c r="C172" i="1"/>
  <c r="E226" i="1"/>
  <c r="D226" i="1" s="1"/>
  <c r="F226" i="1" s="1"/>
  <c r="C227" i="1"/>
  <c r="I163" i="1"/>
  <c r="J163" i="1" s="1"/>
  <c r="H163" i="1"/>
  <c r="G164" i="1" s="1"/>
  <c r="H164" i="1" l="1"/>
  <c r="G165" i="1" s="1"/>
  <c r="I164" i="1"/>
  <c r="J164" i="1" s="1"/>
  <c r="I111" i="1"/>
  <c r="J111" i="1" s="1"/>
  <c r="H111" i="1"/>
  <c r="G112" i="1" s="1"/>
  <c r="E281" i="1"/>
  <c r="D281" i="1"/>
  <c r="C282" i="1"/>
  <c r="F281" i="1"/>
  <c r="G281" i="1"/>
  <c r="I57" i="1"/>
  <c r="J57" i="1" s="1"/>
  <c r="H57" i="1"/>
  <c r="H278" i="1"/>
  <c r="G279" i="1" s="1"/>
  <c r="I278" i="1"/>
  <c r="J278" i="1" s="1"/>
  <c r="G172" i="1"/>
  <c r="D172" i="1"/>
  <c r="F172" i="1"/>
  <c r="E172" i="1"/>
  <c r="C173" i="1"/>
  <c r="I116" i="1"/>
  <c r="J116" i="1" s="1"/>
  <c r="H116" i="1"/>
  <c r="I224" i="1"/>
  <c r="J224" i="1" s="1"/>
  <c r="H224" i="1"/>
  <c r="G225" i="1" s="1"/>
  <c r="G117" i="1"/>
  <c r="F117" i="1"/>
  <c r="D117" i="1"/>
  <c r="E117" i="1"/>
  <c r="C118" i="1"/>
  <c r="I171" i="1"/>
  <c r="J171" i="1" s="1"/>
  <c r="H171" i="1"/>
  <c r="G227" i="1"/>
  <c r="F227" i="1"/>
  <c r="E227" i="1"/>
  <c r="D227" i="1"/>
  <c r="C228" i="1"/>
  <c r="G58" i="1"/>
  <c r="F58" i="1"/>
  <c r="E58" i="1"/>
  <c r="D58" i="1"/>
  <c r="C59" i="1"/>
  <c r="I279" i="1" l="1"/>
  <c r="J279" i="1" s="1"/>
  <c r="H279" i="1"/>
  <c r="G280" i="1" s="1"/>
  <c r="H112" i="1"/>
  <c r="G113" i="1" s="1"/>
  <c r="I112" i="1"/>
  <c r="J112" i="1" s="1"/>
  <c r="H165" i="1"/>
  <c r="G166" i="1" s="1"/>
  <c r="I165" i="1"/>
  <c r="J165" i="1" s="1"/>
  <c r="I172" i="1"/>
  <c r="J172" i="1" s="1"/>
  <c r="H172" i="1"/>
  <c r="I281" i="1"/>
  <c r="J281" i="1" s="1"/>
  <c r="H281" i="1"/>
  <c r="H225" i="1"/>
  <c r="G226" i="1" s="1"/>
  <c r="I225" i="1"/>
  <c r="J225" i="1" s="1"/>
  <c r="G59" i="1"/>
  <c r="F59" i="1"/>
  <c r="E59" i="1"/>
  <c r="D59" i="1"/>
  <c r="C60" i="1"/>
  <c r="E228" i="1"/>
  <c r="D228" i="1"/>
  <c r="F228" i="1"/>
  <c r="G228" i="1"/>
  <c r="C229" i="1"/>
  <c r="G282" i="1"/>
  <c r="F282" i="1"/>
  <c r="E282" i="1"/>
  <c r="D282" i="1"/>
  <c r="C283" i="1"/>
  <c r="G118" i="1"/>
  <c r="F118" i="1"/>
  <c r="D118" i="1"/>
  <c r="E118" i="1"/>
  <c r="C119" i="1"/>
  <c r="H58" i="1"/>
  <c r="I58" i="1"/>
  <c r="J58" i="1" s="1"/>
  <c r="I227" i="1"/>
  <c r="J227" i="1" s="1"/>
  <c r="H227" i="1"/>
  <c r="I117" i="1"/>
  <c r="J117" i="1" s="1"/>
  <c r="H117" i="1"/>
  <c r="G173" i="1"/>
  <c r="F173" i="1"/>
  <c r="E173" i="1"/>
  <c r="D173" i="1"/>
  <c r="C174" i="1"/>
  <c r="I280" i="1" l="1"/>
  <c r="J280" i="1" s="1"/>
  <c r="H280" i="1"/>
  <c r="I166" i="1"/>
  <c r="J166" i="1" s="1"/>
  <c r="H166" i="1"/>
  <c r="G167" i="1" s="1"/>
  <c r="I113" i="1"/>
  <c r="J113" i="1" s="1"/>
  <c r="H113" i="1"/>
  <c r="G60" i="1"/>
  <c r="F60" i="1"/>
  <c r="E60" i="1"/>
  <c r="D60" i="1"/>
  <c r="C61" i="1"/>
  <c r="I226" i="1"/>
  <c r="J226" i="1" s="1"/>
  <c r="H226" i="1"/>
  <c r="G229" i="1"/>
  <c r="F229" i="1"/>
  <c r="E229" i="1"/>
  <c r="D229" i="1"/>
  <c r="C230" i="1"/>
  <c r="I173" i="1"/>
  <c r="J173" i="1" s="1"/>
  <c r="H173" i="1"/>
  <c r="I118" i="1"/>
  <c r="J118" i="1" s="1"/>
  <c r="H118" i="1"/>
  <c r="G283" i="1"/>
  <c r="F283" i="1"/>
  <c r="E283" i="1"/>
  <c r="D283" i="1"/>
  <c r="C284" i="1"/>
  <c r="D119" i="1"/>
  <c r="G119" i="1"/>
  <c r="F119" i="1"/>
  <c r="E119" i="1"/>
  <c r="C120" i="1"/>
  <c r="I59" i="1"/>
  <c r="J59" i="1" s="1"/>
  <c r="H59" i="1"/>
  <c r="H282" i="1"/>
  <c r="I282" i="1"/>
  <c r="J282" i="1" s="1"/>
  <c r="I228" i="1"/>
  <c r="J228" i="1" s="1"/>
  <c r="H228" i="1"/>
  <c r="D174" i="1"/>
  <c r="F174" i="1"/>
  <c r="C175" i="1"/>
  <c r="G174" i="1"/>
  <c r="E174" i="1"/>
  <c r="I167" i="1" l="1"/>
  <c r="J167" i="1" s="1"/>
  <c r="H167" i="1"/>
  <c r="G168" i="1" s="1"/>
  <c r="I119" i="1"/>
  <c r="J119" i="1" s="1"/>
  <c r="H119" i="1"/>
  <c r="G284" i="1"/>
  <c r="F284" i="1"/>
  <c r="E284" i="1"/>
  <c r="D284" i="1"/>
  <c r="C285" i="1"/>
  <c r="G230" i="1"/>
  <c r="F230" i="1"/>
  <c r="E230" i="1"/>
  <c r="D230" i="1"/>
  <c r="C231" i="1"/>
  <c r="H229" i="1"/>
  <c r="I229" i="1"/>
  <c r="J229" i="1" s="1"/>
  <c r="I174" i="1"/>
  <c r="J174" i="1" s="1"/>
  <c r="H174" i="1"/>
  <c r="E61" i="1"/>
  <c r="D61" i="1"/>
  <c r="G61" i="1"/>
  <c r="C62" i="1"/>
  <c r="F61" i="1"/>
  <c r="G120" i="1"/>
  <c r="F120" i="1"/>
  <c r="E120" i="1"/>
  <c r="D120" i="1"/>
  <c r="C121" i="1"/>
  <c r="G175" i="1"/>
  <c r="F175" i="1"/>
  <c r="D175" i="1"/>
  <c r="C176" i="1"/>
  <c r="E175" i="1"/>
  <c r="I283" i="1"/>
  <c r="J283" i="1" s="1"/>
  <c r="H283" i="1"/>
  <c r="I60" i="1"/>
  <c r="J60" i="1" s="1"/>
  <c r="H60" i="1"/>
  <c r="H168" i="1" l="1"/>
  <c r="G169" i="1" s="1"/>
  <c r="I168" i="1"/>
  <c r="J168" i="1" s="1"/>
  <c r="G231" i="1"/>
  <c r="F231" i="1"/>
  <c r="E231" i="1"/>
  <c r="D231" i="1"/>
  <c r="C232" i="1"/>
  <c r="I120" i="1"/>
  <c r="J120" i="1" s="1"/>
  <c r="H120" i="1"/>
  <c r="G62" i="1"/>
  <c r="F62" i="1"/>
  <c r="E62" i="1"/>
  <c r="D62" i="1"/>
  <c r="C63" i="1"/>
  <c r="E285" i="1"/>
  <c r="D285" i="1"/>
  <c r="C286" i="1"/>
  <c r="F285" i="1"/>
  <c r="G285" i="1"/>
  <c r="I230" i="1"/>
  <c r="J230" i="1" s="1"/>
  <c r="H230" i="1"/>
  <c r="G176" i="1"/>
  <c r="D176" i="1"/>
  <c r="F176" i="1"/>
  <c r="E176" i="1"/>
  <c r="C177" i="1"/>
  <c r="I284" i="1"/>
  <c r="J284" i="1" s="1"/>
  <c r="H284" i="1"/>
  <c r="I61" i="1"/>
  <c r="J61" i="1" s="1"/>
  <c r="H61" i="1"/>
  <c r="G121" i="1"/>
  <c r="F121" i="1"/>
  <c r="D121" i="1"/>
  <c r="E121" i="1"/>
  <c r="C122" i="1"/>
  <c r="I175" i="1"/>
  <c r="J175" i="1" s="1"/>
  <c r="H175" i="1"/>
  <c r="H169" i="1" l="1"/>
  <c r="I169" i="1"/>
  <c r="J169" i="1" s="1"/>
  <c r="G63" i="1"/>
  <c r="F63" i="1"/>
  <c r="E63" i="1"/>
  <c r="D63" i="1"/>
  <c r="C64" i="1"/>
  <c r="I176" i="1"/>
  <c r="J176" i="1" s="1"/>
  <c r="H176" i="1"/>
  <c r="E232" i="1"/>
  <c r="D232" i="1"/>
  <c r="F232" i="1"/>
  <c r="G232" i="1"/>
  <c r="C233" i="1"/>
  <c r="G122" i="1"/>
  <c r="F122" i="1"/>
  <c r="E122" i="1"/>
  <c r="D122" i="1"/>
  <c r="C123" i="1"/>
  <c r="I121" i="1"/>
  <c r="J121" i="1" s="1"/>
  <c r="H121" i="1"/>
  <c r="G177" i="1"/>
  <c r="F177" i="1"/>
  <c r="E177" i="1"/>
  <c r="D177" i="1"/>
  <c r="C178" i="1"/>
  <c r="G286" i="1"/>
  <c r="F286" i="1"/>
  <c r="E286" i="1"/>
  <c r="D286" i="1"/>
  <c r="C287" i="1"/>
  <c r="H62" i="1"/>
  <c r="I62" i="1"/>
  <c r="J62" i="1" s="1"/>
  <c r="I285" i="1"/>
  <c r="J285" i="1" s="1"/>
  <c r="H285" i="1"/>
  <c r="I231" i="1"/>
  <c r="J231" i="1" s="1"/>
  <c r="H231" i="1"/>
  <c r="G233" i="1" l="1"/>
  <c r="F233" i="1"/>
  <c r="E233" i="1"/>
  <c r="D233" i="1"/>
  <c r="C234" i="1"/>
  <c r="D178" i="1"/>
  <c r="F178" i="1"/>
  <c r="G178" i="1"/>
  <c r="E178" i="1"/>
  <c r="I177" i="1"/>
  <c r="J177" i="1" s="1"/>
  <c r="H177" i="1"/>
  <c r="G287" i="1"/>
  <c r="F287" i="1"/>
  <c r="E287" i="1"/>
  <c r="D287" i="1"/>
  <c r="C288" i="1"/>
  <c r="I232" i="1"/>
  <c r="J232" i="1" s="1"/>
  <c r="H232" i="1"/>
  <c r="D123" i="1"/>
  <c r="G123" i="1"/>
  <c r="F123" i="1"/>
  <c r="E123" i="1"/>
  <c r="C65" i="1"/>
  <c r="D64" i="1"/>
  <c r="G64" i="1"/>
  <c r="F64" i="1"/>
  <c r="E64" i="1"/>
  <c r="H286" i="1"/>
  <c r="I286" i="1"/>
  <c r="J286" i="1" s="1"/>
  <c r="I122" i="1"/>
  <c r="J122" i="1" s="1"/>
  <c r="H122" i="1"/>
  <c r="I63" i="1"/>
  <c r="J63" i="1" s="1"/>
  <c r="H63" i="1"/>
  <c r="E65" i="1" l="1"/>
  <c r="G65" i="1"/>
  <c r="F65" i="1"/>
  <c r="D65" i="1"/>
  <c r="C66" i="1"/>
  <c r="I123" i="1"/>
  <c r="J123" i="1" s="1"/>
  <c r="B293" i="1" s="1"/>
  <c r="A332" i="1" s="1"/>
  <c r="H123" i="1"/>
  <c r="B292" i="1" s="1"/>
  <c r="A297" i="1" s="1"/>
  <c r="G234" i="1"/>
  <c r="F234" i="1"/>
  <c r="E234" i="1"/>
  <c r="D234" i="1"/>
  <c r="I287" i="1"/>
  <c r="J287" i="1" s="1"/>
  <c r="H287" i="1"/>
  <c r="I178" i="1"/>
  <c r="J178" i="1" s="1"/>
  <c r="C293" i="1" s="1"/>
  <c r="A340" i="1" s="1"/>
  <c r="H178" i="1"/>
  <c r="C292" i="1" s="1"/>
  <c r="A305" i="1" s="1"/>
  <c r="G288" i="1"/>
  <c r="F288" i="1"/>
  <c r="E288" i="1"/>
  <c r="D288" i="1"/>
  <c r="C289" i="1"/>
  <c r="I64" i="1"/>
  <c r="J64" i="1" s="1"/>
  <c r="H64" i="1"/>
  <c r="H233" i="1"/>
  <c r="I233" i="1"/>
  <c r="J233" i="1" s="1"/>
  <c r="E289" i="1" l="1"/>
  <c r="D289" i="1"/>
  <c r="F289" i="1"/>
  <c r="G289" i="1"/>
  <c r="I234" i="1"/>
  <c r="J234" i="1" s="1"/>
  <c r="D293" i="1" s="1"/>
  <c r="A348" i="1" s="1"/>
  <c r="H234" i="1"/>
  <c r="D292" i="1" s="1"/>
  <c r="A313" i="1" s="1"/>
  <c r="F66" i="1"/>
  <c r="E66" i="1"/>
  <c r="D66" i="1"/>
  <c r="G66" i="1"/>
  <c r="J2" i="1"/>
  <c r="J3" i="1" s="1"/>
  <c r="I288" i="1"/>
  <c r="J288" i="1" s="1"/>
  <c r="H288" i="1"/>
  <c r="I65" i="1"/>
  <c r="J65" i="1" s="1"/>
  <c r="H65" i="1"/>
  <c r="H66" i="1" l="1"/>
  <c r="J4" i="1" s="1"/>
  <c r="I66" i="1"/>
  <c r="I289" i="1"/>
  <c r="J289" i="1" s="1"/>
  <c r="E293" i="1" s="1"/>
  <c r="A356" i="1" s="1"/>
  <c r="H289" i="1"/>
  <c r="E292" i="1" s="1"/>
  <c r="A321" i="1" s="1"/>
  <c r="J66" i="1" l="1"/>
  <c r="J6" i="1" s="1"/>
  <c r="J5" i="1"/>
</calcChain>
</file>

<file path=xl/sharedStrings.xml><?xml version="1.0" encoding="utf-8"?>
<sst xmlns="http://schemas.openxmlformats.org/spreadsheetml/2006/main" count="309" uniqueCount="156">
  <si>
    <t>Clinic AI</t>
  </si>
  <si>
    <t>Table of Interest - Table 5</t>
  </si>
  <si>
    <t>Documentation - Table 1</t>
  </si>
  <si>
    <t>Table 1</t>
  </si>
  <si>
    <t>Discount Option - Table 2</t>
  </si>
  <si>
    <t>Total no. patients for the day</t>
  </si>
  <si>
    <t>Reduction in consultation time if gone through AI Diagnosis</t>
  </si>
  <si>
    <t>B3</t>
  </si>
  <si>
    <t>&lt;Input&gt;</t>
  </si>
  <si>
    <t>Probability</t>
  </si>
  <si>
    <t>Option</t>
  </si>
  <si>
    <t>Discount</t>
  </si>
  <si>
    <t>% of Patients that opt for AI Pre-diagnosis</t>
  </si>
  <si>
    <t>Total consultation time if gone through AI Diagnosis</t>
  </si>
  <si>
    <t>B4</t>
  </si>
  <si>
    <t>End-Time for Last Patient</t>
  </si>
  <si>
    <t>(hh:mm)</t>
  </si>
  <si>
    <t>Clinic Starting Time</t>
  </si>
  <si>
    <t>B5</t>
  </si>
  <si>
    <t>Average wait time</t>
  </si>
  <si>
    <t>(mm)</t>
  </si>
  <si>
    <t>Clinic Closing Time</t>
  </si>
  <si>
    <t>B6</t>
  </si>
  <si>
    <t>Total Medical Fees</t>
  </si>
  <si>
    <t>($)</t>
  </si>
  <si>
    <t>Interarrival Time Mean</t>
  </si>
  <si>
    <t>B7</t>
  </si>
  <si>
    <t>(mins)</t>
  </si>
  <si>
    <t>Average Consultation Time</t>
  </si>
  <si>
    <t>B8</t>
  </si>
  <si>
    <t>Medical Fee (before discount)</t>
  </si>
  <si>
    <t>B9</t>
  </si>
  <si>
    <t>Binary: Customer opting for discount - Table 3</t>
  </si>
  <si>
    <t>Maximum Interarrival Time</t>
  </si>
  <si>
    <t>B10</t>
  </si>
  <si>
    <t>Decision</t>
  </si>
  <si>
    <t>Binary Number</t>
  </si>
  <si>
    <t>Minimum Interarrival Time</t>
  </si>
  <si>
    <t>B11</t>
  </si>
  <si>
    <t>Yes</t>
  </si>
  <si>
    <t>Cost incurred for overextending the time</t>
  </si>
  <si>
    <t>B12</t>
  </si>
  <si>
    <t>No</t>
  </si>
  <si>
    <t>Documentation (2) - Table 2</t>
  </si>
  <si>
    <t>Table 4</t>
  </si>
  <si>
    <t>1 - willing
0 - unwilling</t>
  </si>
  <si>
    <t>E4</t>
  </si>
  <si>
    <t>Customer Number</t>
  </si>
  <si>
    <t>Interarrival Time</t>
  </si>
  <si>
    <t>Arrival Time</t>
  </si>
  <si>
    <t>AI Pre-diagnosis</t>
  </si>
  <si>
    <t>Discount Option</t>
  </si>
  <si>
    <t>Consult Time</t>
  </si>
  <si>
    <t>Consult Start Time</t>
  </si>
  <si>
    <t>Consult End Time</t>
  </si>
  <si>
    <t>Wait Time</t>
  </si>
  <si>
    <t>Medical Fees after discount</t>
  </si>
  <si>
    <t>F4</t>
  </si>
  <si>
    <t>G4</t>
  </si>
  <si>
    <t>Documentation (3) - Table 3</t>
  </si>
  <si>
    <t xml:space="preserve">Create a binary acceptable table for later usage </t>
  </si>
  <si>
    <t>Documentation (4) - Table 4</t>
  </si>
  <si>
    <t>A17</t>
  </si>
  <si>
    <t>B17</t>
  </si>
  <si>
    <t>C17</t>
  </si>
  <si>
    <t>D17</t>
  </si>
  <si>
    <t>E17</t>
  </si>
  <si>
    <t>F17</t>
  </si>
  <si>
    <t>G17</t>
  </si>
  <si>
    <t>H17</t>
  </si>
  <si>
    <t>I17</t>
  </si>
  <si>
    <t>J17</t>
  </si>
  <si>
    <t>Documentation (5) - Table 5</t>
  </si>
  <si>
    <t>J2</t>
  </si>
  <si>
    <t>J3</t>
  </si>
  <si>
    <t>J4</t>
  </si>
  <si>
    <t>J5</t>
  </si>
  <si>
    <t>J6</t>
  </si>
  <si>
    <t>No.</t>
  </si>
  <si>
    <t>Item</t>
  </si>
  <si>
    <t>Your Score</t>
  </si>
  <si>
    <t>Total Score</t>
  </si>
  <si>
    <t>Comments</t>
  </si>
  <si>
    <t>Probability table</t>
  </si>
  <si>
    <t>Separate input for option</t>
  </si>
  <si>
    <t>Input table</t>
  </si>
  <si>
    <t>Interarrival time</t>
  </si>
  <si>
    <t>Arrival time</t>
  </si>
  <si>
    <t>AI pre-diagnosis</t>
  </si>
  <si>
    <t>Consult time</t>
  </si>
  <si>
    <t>Consult start time</t>
  </si>
  <si>
    <t>Consult end time</t>
  </si>
  <si>
    <t>Wait time</t>
  </si>
  <si>
    <t>Medical fees</t>
  </si>
  <si>
    <t># patients</t>
  </si>
  <si>
    <t>% opt for AI pre-diagnosis</t>
  </si>
  <si>
    <t>End-time for last</t>
  </si>
  <si>
    <t>Total medical fees</t>
  </si>
  <si>
    <t>Data table 1 and average</t>
  </si>
  <si>
    <t>Data table 2 and average</t>
  </si>
  <si>
    <t>Additional calculations</t>
  </si>
  <si>
    <t>Conclusion</t>
  </si>
  <si>
    <t>Documentation</t>
  </si>
  <si>
    <t>Formatting</t>
  </si>
  <si>
    <t>TOTAL</t>
  </si>
  <si>
    <t>Question 5b)</t>
  </si>
  <si>
    <t>OPTION 1</t>
  </si>
  <si>
    <t>Documentation (6)</t>
  </si>
  <si>
    <t>The below inputs are all based on the</t>
  </si>
  <si>
    <t>simulation of the various Discount Option</t>
  </si>
  <si>
    <t>that each patient might opt for</t>
  </si>
  <si>
    <t>Discount Option 1</t>
  </si>
  <si>
    <t>E77</t>
  </si>
  <si>
    <t>Discount Option 2</t>
  </si>
  <si>
    <t>E132</t>
  </si>
  <si>
    <t>Discount Option 3</t>
  </si>
  <si>
    <t>E188</t>
  </si>
  <si>
    <t>Discount Option 4</t>
  </si>
  <si>
    <t>E246</t>
  </si>
  <si>
    <t>OPTION 2</t>
  </si>
  <si>
    <t>OPTION 3</t>
  </si>
  <si>
    <t>OPTION 4</t>
  </si>
  <si>
    <t>(Single Simulation)</t>
  </si>
  <si>
    <t>Option 1</t>
  </si>
  <si>
    <t>Option 2</t>
  </si>
  <si>
    <t>Option 3</t>
  </si>
  <si>
    <t>Option 4</t>
  </si>
  <si>
    <t>Documentation (7)</t>
  </si>
  <si>
    <t>Expected End-Time</t>
  </si>
  <si>
    <t>B292</t>
  </si>
  <si>
    <t>Expected Total Medical Fees</t>
  </si>
  <si>
    <t>B293</t>
  </si>
  <si>
    <t>Expected End Time Data Table Simulation</t>
  </si>
  <si>
    <t>Documentation (8)</t>
  </si>
  <si>
    <t>Set the formula to simulate the end-time</t>
  </si>
  <si>
    <t>to cell A297 for Option 1. Use Data Table from</t>
  </si>
  <si>
    <t>cell A297:K302 by setting the column and</t>
  </si>
  <si>
    <t>row input at any random empty cell</t>
  </si>
  <si>
    <t>Expected Medical Fee Data Table Simulation</t>
  </si>
  <si>
    <t>Documentation (9)</t>
  </si>
  <si>
    <t>Set the formula to simulate the medical fee</t>
  </si>
  <si>
    <t>to cell A332 for Option 1. Use Data Table from</t>
  </si>
  <si>
    <t>cell A321:K337 by setting the column and</t>
  </si>
  <si>
    <t>After  50 iterations of simulations</t>
  </si>
  <si>
    <t>Documentation (10)</t>
  </si>
  <si>
    <t>B366</t>
  </si>
  <si>
    <t>B367</t>
  </si>
  <si>
    <t>No. of Hours clinic extension</t>
  </si>
  <si>
    <t>B369</t>
  </si>
  <si>
    <t>Extra cost incurred</t>
  </si>
  <si>
    <t>B371</t>
  </si>
  <si>
    <t>Average extended timing</t>
  </si>
  <si>
    <t>Net Profit</t>
  </si>
  <si>
    <t>B372</t>
  </si>
  <si>
    <t>Response to Question 5b</t>
  </si>
  <si>
    <r>
      <t xml:space="preserve">After doing 50 smimulation based on the given option based on their probability, we will recommend the clinic to opt for </t>
    </r>
    <r>
      <rPr>
        <b/>
        <sz val="11"/>
        <color theme="1"/>
        <rFont val="Aptos Narrow"/>
        <family val="2"/>
        <scheme val="minor"/>
      </rPr>
      <t>Option 4</t>
    </r>
    <r>
      <rPr>
        <sz val="11"/>
        <color theme="1"/>
        <rFont val="Aptos Narrow"/>
        <family val="2"/>
        <scheme val="minor"/>
      </rPr>
      <t>. This is because the net profit that the clinic is able to get is the highest among as compared to other options. There might be other additional cost incurred as well too (the cost on extra manpower due to the extra hours of clinic extension)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</si>
</sst>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hh:mm"/>
    <numFmt numFmtId="165" formatCode="[mm]"/>
    <numFmt numFmtId="166" formatCode="hh:mm:ss"/>
  </numFmts>
  <fonts count="14" x14ac:knownFonts="1">
    <font>
      <sz val="11"/>
      <color theme="1"/>
      <name val="Aptos Narrow"/>
      <family val="2"/>
      <scheme val="minor"/>
    </font>
    <font>
      <sz val="11"/>
      <color theme="1"/>
      <name val="Aptos Narrow"/>
      <family val="2"/>
      <scheme val="minor"/>
    </font>
    <font>
      <b/>
      <sz val="11"/>
      <color theme="1"/>
      <name val="Aptos Narrow"/>
      <family val="2"/>
      <scheme val="minor"/>
    </font>
    <font>
      <b/>
      <u/>
      <sz val="14"/>
      <color theme="1"/>
      <name val="Aptos Narrow"/>
      <family val="2"/>
      <scheme val="minor"/>
    </font>
    <font>
      <sz val="11"/>
      <color theme="0" tint="-0.499984740745262"/>
      <name val="Aptos Narrow"/>
      <family val="2"/>
      <scheme val="minor"/>
    </font>
    <font>
      <i/>
      <sz val="11"/>
      <color theme="0" tint="-0.499984740745262"/>
      <name val="Aptos Narrow"/>
      <family val="2"/>
      <scheme val="minor"/>
    </font>
    <font>
      <sz val="11"/>
      <color theme="8"/>
      <name val="Aptos Narrow"/>
      <family val="2"/>
      <scheme val="minor"/>
    </font>
    <font>
      <sz val="10"/>
      <name val="Arial"/>
      <family val="2"/>
    </font>
    <font>
      <b/>
      <sz val="10"/>
      <name val="Arial"/>
      <family val="2"/>
    </font>
    <font>
      <b/>
      <sz val="10"/>
      <color theme="1"/>
      <name val="Arial"/>
      <family val="2"/>
    </font>
    <font>
      <sz val="10"/>
      <color rgb="FFE798C0"/>
      <name val="Arial"/>
      <family val="2"/>
    </font>
    <font>
      <sz val="10"/>
      <color theme="1"/>
      <name val="Arial"/>
      <family val="2"/>
    </font>
    <font>
      <sz val="10"/>
      <color rgb="FF000000"/>
      <name val="Arial"/>
      <family val="2"/>
    </font>
    <font>
      <b/>
      <sz val="10"/>
      <color rgb="FFE798BF"/>
      <name val="Arial"/>
      <family val="2"/>
    </font>
  </fonts>
  <fills count="4">
    <fill>
      <patternFill patternType="none"/>
    </fill>
    <fill>
      <patternFill patternType="gray125"/>
    </fill>
    <fill>
      <patternFill patternType="solid">
        <fgColor rgb="FFFFFF00"/>
        <bgColor indexed="64"/>
      </patternFill>
    </fill>
    <fill>
      <patternFill patternType="solid">
        <fgColor rgb="FFFFD2DE"/>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7" fillId="0" borderId="0"/>
    <xf numFmtId="0" fontId="1" fillId="0" borderId="0"/>
  </cellStyleXfs>
  <cellXfs count="48">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left" vertical="center"/>
    </xf>
    <xf numFmtId="0" fontId="5" fillId="0" borderId="0" xfId="0" applyFont="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9" fontId="0" fillId="0" borderId="1" xfId="0" applyNumberFormat="1" applyBorder="1" applyAlignment="1">
      <alignment horizontal="center" vertical="center"/>
    </xf>
    <xf numFmtId="0" fontId="2" fillId="0" borderId="1" xfId="0" applyFont="1" applyBorder="1" applyAlignment="1">
      <alignment horizontal="center" vertical="center"/>
    </xf>
    <xf numFmtId="9" fontId="0" fillId="2" borderId="1" xfId="1" applyFont="1" applyFill="1" applyBorder="1" applyAlignment="1">
      <alignment horizontal="center" vertical="center"/>
    </xf>
    <xf numFmtId="2" fontId="0" fillId="0" borderId="1" xfId="1" applyNumberFormat="1" applyFont="1" applyBorder="1" applyAlignment="1">
      <alignment horizontal="center" vertical="center"/>
    </xf>
    <xf numFmtId="0" fontId="0" fillId="0" borderId="1" xfId="0" applyBorder="1" applyAlignment="1">
      <alignment horizontal="center" vertical="center"/>
    </xf>
    <xf numFmtId="6" fontId="0" fillId="0" borderId="1" xfId="0" applyNumberFormat="1" applyBorder="1" applyAlignment="1">
      <alignment horizontal="center" vertical="center"/>
    </xf>
    <xf numFmtId="164" fontId="0" fillId="2" borderId="1" xfId="0" applyNumberFormat="1" applyFill="1" applyBorder="1" applyAlignment="1">
      <alignment horizontal="center" vertical="center"/>
    </xf>
    <xf numFmtId="164" fontId="0" fillId="0" borderId="1" xfId="0" applyNumberFormat="1" applyBorder="1" applyAlignment="1">
      <alignment horizontal="center" vertical="center"/>
    </xf>
    <xf numFmtId="165" fontId="0" fillId="2" borderId="1" xfId="0" applyNumberFormat="1" applyFill="1" applyBorder="1" applyAlignment="1">
      <alignment horizontal="center" vertical="center"/>
    </xf>
    <xf numFmtId="3" fontId="0" fillId="2" borderId="1" xfId="0" applyNumberFormat="1" applyFill="1" applyBorder="1" applyAlignment="1">
      <alignment horizontal="center" vertical="center"/>
    </xf>
    <xf numFmtId="165" fontId="0" fillId="0" borderId="1" xfId="0" applyNumberFormat="1" applyBorder="1" applyAlignment="1">
      <alignment horizontal="center" vertical="center"/>
    </xf>
    <xf numFmtId="6" fontId="0" fillId="0" borderId="0" xfId="0" applyNumberFormat="1" applyAlignment="1">
      <alignment horizontal="center" vertical="center"/>
    </xf>
    <xf numFmtId="9" fontId="0" fillId="0" borderId="0" xfId="0" applyNumberFormat="1" applyAlignment="1">
      <alignment horizontal="center" vertical="center"/>
    </xf>
    <xf numFmtId="166" fontId="0" fillId="0" borderId="0" xfId="0" applyNumberFormat="1" applyAlignment="1">
      <alignment horizontal="center" vertical="center"/>
    </xf>
    <xf numFmtId="6" fontId="2" fillId="0" borderId="1" xfId="0" applyNumberFormat="1" applyFont="1" applyBorder="1" applyAlignment="1">
      <alignment horizontal="center" vertical="center"/>
    </xf>
    <xf numFmtId="0" fontId="0" fillId="0" borderId="0" xfId="0" applyAlignment="1">
      <alignment horizontal="center" vertical="center" wrapText="1"/>
    </xf>
    <xf numFmtId="0" fontId="2" fillId="0" borderId="1" xfId="0" applyFont="1" applyBorder="1" applyAlignment="1">
      <alignment horizontal="center" vertical="center" wrapText="1"/>
    </xf>
    <xf numFmtId="45" fontId="0" fillId="0" borderId="1" xfId="0" applyNumberFormat="1" applyBorder="1" applyAlignment="1">
      <alignment horizontal="center" vertical="center"/>
    </xf>
    <xf numFmtId="0" fontId="8" fillId="3" borderId="1" xfId="2" applyFont="1" applyFill="1" applyBorder="1"/>
    <xf numFmtId="0" fontId="9" fillId="3" borderId="1" xfId="2" applyFont="1" applyFill="1" applyBorder="1" applyAlignment="1">
      <alignment horizontal="center"/>
    </xf>
    <xf numFmtId="0" fontId="7" fillId="0" borderId="1" xfId="2" applyBorder="1" applyAlignment="1">
      <alignment horizontal="center"/>
    </xf>
    <xf numFmtId="0" fontId="7" fillId="0" borderId="1" xfId="2" applyBorder="1"/>
    <xf numFmtId="0" fontId="10" fillId="0" borderId="1" xfId="2" applyFont="1" applyBorder="1" applyAlignment="1">
      <alignment horizontal="center"/>
    </xf>
    <xf numFmtId="0" fontId="11" fillId="0" borderId="1" xfId="2" applyFont="1" applyBorder="1" applyAlignment="1">
      <alignment horizontal="center"/>
    </xf>
    <xf numFmtId="0" fontId="11" fillId="0" borderId="1" xfId="3" applyFont="1" applyBorder="1"/>
    <xf numFmtId="0" fontId="11" fillId="0" borderId="1" xfId="3" applyFont="1" applyBorder="1" applyAlignment="1">
      <alignment horizontal="center"/>
    </xf>
    <xf numFmtId="0" fontId="7" fillId="0" borderId="2" xfId="3" applyFont="1" applyBorder="1"/>
    <xf numFmtId="0" fontId="10" fillId="0" borderId="2" xfId="2" applyFont="1" applyBorder="1" applyAlignment="1">
      <alignment horizontal="center"/>
    </xf>
    <xf numFmtId="0" fontId="12" fillId="0" borderId="2" xfId="3" applyFont="1" applyBorder="1" applyAlignment="1">
      <alignment horizontal="center"/>
    </xf>
    <xf numFmtId="0" fontId="8" fillId="0" borderId="1" xfId="2" applyFont="1" applyBorder="1" applyAlignment="1">
      <alignment horizontal="center"/>
    </xf>
    <xf numFmtId="0" fontId="13" fillId="0" borderId="1" xfId="2" applyFont="1" applyBorder="1" applyAlignment="1">
      <alignment horizontal="center"/>
    </xf>
    <xf numFmtId="0" fontId="9" fillId="0" borderId="1" xfId="2" applyFont="1" applyBorder="1" applyAlignment="1">
      <alignment horizontal="center"/>
    </xf>
    <xf numFmtId="165" fontId="0" fillId="0" borderId="0" xfId="0" applyNumberFormat="1" applyAlignment="1">
      <alignment horizontal="center" vertical="center"/>
    </xf>
    <xf numFmtId="164" fontId="0" fillId="0" borderId="0" xfId="0" applyNumberFormat="1" applyAlignment="1">
      <alignment horizontal="center" vertical="center"/>
    </xf>
    <xf numFmtId="3" fontId="0" fillId="0" borderId="0" xfId="0" applyNumberFormat="1" applyAlignment="1">
      <alignment horizontal="center" vertical="center"/>
    </xf>
    <xf numFmtId="3"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vertical="center" wrapText="1"/>
    </xf>
  </cellXfs>
  <cellStyles count="4">
    <cellStyle name="Normal" xfId="0" builtinId="0"/>
    <cellStyle name="Normal 2" xfId="3" xr:uid="{C7A3D092-9171-488A-89F6-F6C5775C40E3}"/>
    <cellStyle name="Normal 2 2" xfId="2" xr:uid="{8792F4D3-87F0-4172-BEB0-5BEF0DACDF8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5B896-98F5-48D0-AA44-E52CCD0C17EF}">
  <dimension ref="A1:P382"/>
  <sheetViews>
    <sheetView showGridLines="0" tabSelected="1" zoomScale="80" zoomScaleNormal="80" workbookViewId="0">
      <selection activeCell="E61" sqref="E61"/>
    </sheetView>
  </sheetViews>
  <sheetFormatPr defaultColWidth="8.85546875" defaultRowHeight="15" x14ac:dyDescent="0.25"/>
  <cols>
    <col min="1" max="1" width="28.140625" style="2" customWidth="1"/>
    <col min="2" max="2" width="14.85546875" style="2" bestFit="1" customWidth="1"/>
    <col min="3" max="3" width="11" style="2" bestFit="1" customWidth="1"/>
    <col min="4" max="4" width="14.42578125" style="2" bestFit="1" customWidth="1"/>
    <col min="5" max="5" width="15" style="2" customWidth="1"/>
    <col min="6" max="6" width="14.140625" style="2" customWidth="1"/>
    <col min="7" max="7" width="16.42578125" style="2" bestFit="1" customWidth="1"/>
    <col min="8" max="8" width="15.7109375" style="2" bestFit="1" customWidth="1"/>
    <col min="9" max="9" width="25" style="2" customWidth="1"/>
    <col min="10" max="10" width="16.28515625" style="2" bestFit="1" customWidth="1"/>
    <col min="11" max="11" width="14.42578125" style="2" customWidth="1"/>
    <col min="12" max="12" width="8.85546875" style="2"/>
    <col min="13" max="13" width="42.140625" style="24" bestFit="1" customWidth="1"/>
    <col min="14" max="14" width="20" style="2" bestFit="1" customWidth="1"/>
    <col min="15" max="15" width="57.140625" style="2" bestFit="1" customWidth="1"/>
    <col min="16" max="16384" width="8.85546875" style="2"/>
  </cols>
  <sheetData>
    <row r="1" spans="1:15" ht="18.75" x14ac:dyDescent="0.25">
      <c r="A1" s="1" t="s">
        <v>0</v>
      </c>
      <c r="B1" s="1"/>
      <c r="I1" s="3" t="s">
        <v>1</v>
      </c>
      <c r="M1" s="4" t="s">
        <v>2</v>
      </c>
    </row>
    <row r="2" spans="1:15" ht="30" x14ac:dyDescent="0.25">
      <c r="A2" s="3" t="s">
        <v>3</v>
      </c>
      <c r="E2" s="3" t="s">
        <v>4</v>
      </c>
      <c r="I2" s="5" t="s">
        <v>5</v>
      </c>
      <c r="J2" s="6">
        <f ca="1">COUNT(C17:C66)</f>
        <v>37</v>
      </c>
      <c r="M2" s="7" t="s">
        <v>6</v>
      </c>
      <c r="N2" s="8" t="s">
        <v>7</v>
      </c>
      <c r="O2" s="8" t="s">
        <v>8</v>
      </c>
    </row>
    <row r="3" spans="1:15" ht="45" x14ac:dyDescent="0.25">
      <c r="A3" s="5" t="s">
        <v>6</v>
      </c>
      <c r="B3" s="9">
        <v>0.75</v>
      </c>
      <c r="E3" s="10" t="s">
        <v>9</v>
      </c>
      <c r="F3" s="10" t="s">
        <v>10</v>
      </c>
      <c r="G3" s="10" t="s">
        <v>11</v>
      </c>
      <c r="I3" s="5" t="s">
        <v>12</v>
      </c>
      <c r="J3" s="11">
        <f ca="1">COUNTIF(D17:D66,1)/J2</f>
        <v>0.81081081081081086</v>
      </c>
      <c r="M3" s="7" t="s">
        <v>13</v>
      </c>
      <c r="N3" s="8" t="s">
        <v>14</v>
      </c>
      <c r="O3" s="8" t="str">
        <f ca="1">_xlfn.FORMULATEXT(B4)</f>
        <v>=1-B3</v>
      </c>
    </row>
    <row r="4" spans="1:15" ht="30" x14ac:dyDescent="0.25">
      <c r="A4" s="5" t="s">
        <v>13</v>
      </c>
      <c r="B4" s="9">
        <f>1-B3</f>
        <v>0.25</v>
      </c>
      <c r="E4" s="12">
        <v>0.2</v>
      </c>
      <c r="F4" s="13">
        <v>1</v>
      </c>
      <c r="G4" s="14">
        <v>2</v>
      </c>
      <c r="I4" s="5" t="s">
        <v>15</v>
      </c>
      <c r="J4" s="15">
        <f ca="1">MAX(H16:H66)</f>
        <v>0.58258923005526364</v>
      </c>
      <c r="K4" s="2" t="s">
        <v>16</v>
      </c>
      <c r="M4" s="7" t="s">
        <v>17</v>
      </c>
      <c r="N4" s="8" t="s">
        <v>18</v>
      </c>
      <c r="O4" s="8" t="s">
        <v>8</v>
      </c>
    </row>
    <row r="5" spans="1:15" x14ac:dyDescent="0.25">
      <c r="A5" s="13" t="s">
        <v>17</v>
      </c>
      <c r="B5" s="16">
        <v>0.375</v>
      </c>
      <c r="C5" s="2" t="s">
        <v>16</v>
      </c>
      <c r="E5" s="12">
        <v>0.3</v>
      </c>
      <c r="F5" s="13">
        <v>2</v>
      </c>
      <c r="G5" s="14">
        <v>4</v>
      </c>
      <c r="I5" s="5" t="s">
        <v>19</v>
      </c>
      <c r="J5" s="17">
        <f ca="1">AVERAGE(I17:I66)</f>
        <v>3.2766968958313381E-2</v>
      </c>
      <c r="K5" s="2" t="s">
        <v>20</v>
      </c>
      <c r="M5" s="7" t="s">
        <v>21</v>
      </c>
      <c r="N5" s="8" t="s">
        <v>22</v>
      </c>
      <c r="O5" s="8" t="s">
        <v>8</v>
      </c>
    </row>
    <row r="6" spans="1:15" x14ac:dyDescent="0.25">
      <c r="A6" s="13" t="s">
        <v>21</v>
      </c>
      <c r="B6" s="16">
        <v>0.54166666666666663</v>
      </c>
      <c r="C6" s="2" t="s">
        <v>16</v>
      </c>
      <c r="E6" s="12">
        <v>0.4</v>
      </c>
      <c r="F6" s="13">
        <v>3</v>
      </c>
      <c r="G6" s="14">
        <v>10</v>
      </c>
      <c r="I6" s="5" t="s">
        <v>23</v>
      </c>
      <c r="J6" s="18">
        <f ca="1">SUM(J17:J66)</f>
        <v>2664</v>
      </c>
      <c r="K6" s="2" t="s">
        <v>24</v>
      </c>
      <c r="M6" s="7" t="s">
        <v>25</v>
      </c>
      <c r="N6" s="8" t="s">
        <v>26</v>
      </c>
      <c r="O6" s="8" t="s">
        <v>8</v>
      </c>
    </row>
    <row r="7" spans="1:15" x14ac:dyDescent="0.25">
      <c r="A7" s="13" t="s">
        <v>25</v>
      </c>
      <c r="B7" s="19">
        <v>3.472222222222222E-3</v>
      </c>
      <c r="C7" s="2" t="s">
        <v>27</v>
      </c>
      <c r="E7" s="12">
        <v>0.65</v>
      </c>
      <c r="F7" s="13">
        <v>4</v>
      </c>
      <c r="G7" s="14">
        <v>14</v>
      </c>
      <c r="M7" s="7" t="s">
        <v>28</v>
      </c>
      <c r="N7" s="8" t="s">
        <v>29</v>
      </c>
      <c r="O7" s="8" t="s">
        <v>8</v>
      </c>
    </row>
    <row r="8" spans="1:15" x14ac:dyDescent="0.25">
      <c r="A8" s="13" t="s">
        <v>28</v>
      </c>
      <c r="B8" s="19">
        <v>1.3888888888888888E-2</v>
      </c>
      <c r="C8" s="2" t="s">
        <v>27</v>
      </c>
      <c r="F8" s="20"/>
      <c r="G8" s="21"/>
      <c r="M8" s="7" t="s">
        <v>30</v>
      </c>
      <c r="N8" s="8" t="s">
        <v>31</v>
      </c>
      <c r="O8" s="8" t="s">
        <v>8</v>
      </c>
    </row>
    <row r="9" spans="1:15" x14ac:dyDescent="0.25">
      <c r="A9" s="13" t="s">
        <v>30</v>
      </c>
      <c r="B9" s="13">
        <v>80</v>
      </c>
      <c r="C9" s="2" t="s">
        <v>24</v>
      </c>
      <c r="E9" s="3" t="s">
        <v>32</v>
      </c>
      <c r="F9" s="20"/>
      <c r="G9" s="21"/>
      <c r="I9" s="22"/>
      <c r="M9" s="7" t="s">
        <v>33</v>
      </c>
      <c r="N9" s="8" t="s">
        <v>34</v>
      </c>
      <c r="O9" s="8" t="s">
        <v>8</v>
      </c>
    </row>
    <row r="10" spans="1:15" x14ac:dyDescent="0.25">
      <c r="A10" s="13" t="s">
        <v>33</v>
      </c>
      <c r="B10" s="19">
        <v>3.472222222222222E-3</v>
      </c>
      <c r="C10" s="2" t="s">
        <v>27</v>
      </c>
      <c r="E10" s="10" t="s">
        <v>35</v>
      </c>
      <c r="F10" s="23" t="s">
        <v>36</v>
      </c>
      <c r="G10" s="21"/>
      <c r="M10" s="7" t="s">
        <v>37</v>
      </c>
      <c r="N10" s="8" t="s">
        <v>38</v>
      </c>
      <c r="O10" s="8" t="s">
        <v>8</v>
      </c>
    </row>
    <row r="11" spans="1:15" x14ac:dyDescent="0.25">
      <c r="A11" s="13" t="s">
        <v>37</v>
      </c>
      <c r="B11" s="19">
        <v>1.3888888888888888E-2</v>
      </c>
      <c r="C11" s="2" t="s">
        <v>27</v>
      </c>
      <c r="E11" s="13" t="s">
        <v>39</v>
      </c>
      <c r="F11" s="13">
        <v>1</v>
      </c>
      <c r="G11" s="21"/>
      <c r="M11" s="7" t="s">
        <v>40</v>
      </c>
      <c r="N11" s="8" t="s">
        <v>41</v>
      </c>
      <c r="O11" s="8" t="s">
        <v>8</v>
      </c>
    </row>
    <row r="12" spans="1:15" ht="30" x14ac:dyDescent="0.25">
      <c r="A12" s="5" t="s">
        <v>40</v>
      </c>
      <c r="B12" s="13">
        <v>120</v>
      </c>
      <c r="C12" s="2" t="s">
        <v>24</v>
      </c>
      <c r="E12" s="13" t="s">
        <v>42</v>
      </c>
      <c r="F12" s="13">
        <v>0</v>
      </c>
      <c r="G12" s="21"/>
      <c r="M12" s="7"/>
      <c r="N12" s="8"/>
      <c r="O12" s="8"/>
    </row>
    <row r="13" spans="1:15" x14ac:dyDescent="0.25">
      <c r="E13" s="21"/>
      <c r="M13" s="4" t="s">
        <v>43</v>
      </c>
    </row>
    <row r="14" spans="1:15" ht="30" x14ac:dyDescent="0.25">
      <c r="A14" s="3" t="s">
        <v>44</v>
      </c>
      <c r="B14" s="2" t="s">
        <v>27</v>
      </c>
      <c r="C14" s="2" t="s">
        <v>16</v>
      </c>
      <c r="D14" s="24" t="s">
        <v>45</v>
      </c>
      <c r="E14" s="24"/>
      <c r="F14" s="2" t="s">
        <v>27</v>
      </c>
      <c r="G14" s="2" t="s">
        <v>16</v>
      </c>
      <c r="H14" s="2" t="s">
        <v>16</v>
      </c>
      <c r="I14" s="2" t="s">
        <v>27</v>
      </c>
      <c r="J14" s="2" t="s">
        <v>24</v>
      </c>
      <c r="M14" s="7" t="s">
        <v>9</v>
      </c>
      <c r="N14" s="8" t="s">
        <v>46</v>
      </c>
      <c r="O14" s="8" t="s">
        <v>8</v>
      </c>
    </row>
    <row r="15" spans="1:15" ht="30" x14ac:dyDescent="0.25">
      <c r="A15" s="10" t="s">
        <v>47</v>
      </c>
      <c r="B15" s="10" t="s">
        <v>48</v>
      </c>
      <c r="C15" s="10" t="s">
        <v>49</v>
      </c>
      <c r="D15" s="10" t="s">
        <v>50</v>
      </c>
      <c r="E15" s="10" t="s">
        <v>51</v>
      </c>
      <c r="F15" s="10" t="s">
        <v>52</v>
      </c>
      <c r="G15" s="10" t="s">
        <v>53</v>
      </c>
      <c r="H15" s="10" t="s">
        <v>54</v>
      </c>
      <c r="I15" s="10" t="s">
        <v>55</v>
      </c>
      <c r="J15" s="25" t="s">
        <v>56</v>
      </c>
      <c r="M15" s="7" t="s">
        <v>10</v>
      </c>
      <c r="N15" s="8" t="s">
        <v>57</v>
      </c>
      <c r="O15" s="8" t="s">
        <v>8</v>
      </c>
    </row>
    <row r="16" spans="1:15" x14ac:dyDescent="0.25">
      <c r="A16" s="13">
        <v>0</v>
      </c>
      <c r="B16" s="26"/>
      <c r="C16" s="16">
        <v>0.375</v>
      </c>
      <c r="D16" s="13"/>
      <c r="E16" s="13"/>
      <c r="F16" s="13"/>
      <c r="G16" s="16"/>
      <c r="H16" s="16">
        <v>0.375</v>
      </c>
      <c r="I16" s="13"/>
      <c r="J16" s="13"/>
      <c r="M16" s="7" t="s">
        <v>11</v>
      </c>
      <c r="N16" s="8" t="s">
        <v>58</v>
      </c>
      <c r="O16" s="8" t="s">
        <v>8</v>
      </c>
    </row>
    <row r="17" spans="1:15" x14ac:dyDescent="0.25">
      <c r="A17" s="13">
        <v>1</v>
      </c>
      <c r="B17" s="19">
        <f ca="1">MAX(MIN((-$B$7)*LN(RAND()),$B$11),$B$10)</f>
        <v>6.2003411663751201E-3</v>
      </c>
      <c r="C17" s="16">
        <f ca="1">IFERROR(IF((B17+C16)&gt;$B$6,"",(B17+C16)),"")</f>
        <v>0.38120034116637513</v>
      </c>
      <c r="D17" s="13">
        <f ca="1">IF(C17="","",IF(IFERROR(E17,0)=0,$F$12,$F$11))</f>
        <v>0</v>
      </c>
      <c r="E17" s="13">
        <f ca="1">IFERROR(IF(C17="","",INDEX($F$4:$F$7,MATCH(RAND(),$E$4:$E$7,1))),0)</f>
        <v>0</v>
      </c>
      <c r="F17" s="19">
        <f ca="1">IF(C17="","",IF(D17=1,$B$8*$B$4,$B$8))</f>
        <v>1.3888888888888888E-2</v>
      </c>
      <c r="G17" s="16">
        <f ca="1">IF(C17="","",MAX(C17,H16))</f>
        <v>0.38120034116637513</v>
      </c>
      <c r="H17" s="16">
        <f ca="1">IF(G17="", "", (G17+F17))</f>
        <v>0.39508923005526403</v>
      </c>
      <c r="I17" s="19">
        <f ca="1">IFERROR(G17-C17,"")</f>
        <v>0</v>
      </c>
      <c r="J17" s="13">
        <f ca="1">IF(I17="","",IFERROR($B$9-VLOOKUP(E17,$F$4:$G$7,2),$B$9))</f>
        <v>80</v>
      </c>
    </row>
    <row r="18" spans="1:15" x14ac:dyDescent="0.25">
      <c r="A18" s="13">
        <v>2</v>
      </c>
      <c r="B18" s="19">
        <f t="shared" ref="B18:B66" ca="1" si="0">MAX(MIN((-$B$7)*LN(RAND()),$B$11),$B$10)</f>
        <v>3.472222222222222E-3</v>
      </c>
      <c r="C18" s="16">
        <f t="shared" ref="C18:C66" ca="1" si="1">IFERROR(IF((B18+C17)&gt;$B$6,"",(B18+C17)),"")</f>
        <v>0.38467256338859734</v>
      </c>
      <c r="D18" s="13">
        <f t="shared" ref="D18:D66" ca="1" si="2">IF(C18="","",IF(IFERROR(E18,0)=0,$F$12,$F$11))</f>
        <v>1</v>
      </c>
      <c r="E18" s="13">
        <f t="shared" ref="E18:E66" ca="1" si="3">IFERROR(IF(C18="","",INDEX($F$4:$F$7,MATCH(RAND(),$E$4:$E$7,1))),0)</f>
        <v>1</v>
      </c>
      <c r="F18" s="19">
        <f t="shared" ref="F18:F66" ca="1" si="4">IF(C18="","",IF(D18=1,$B$8*$B$4,$B$8))</f>
        <v>3.472222222222222E-3</v>
      </c>
      <c r="G18" s="16">
        <f t="shared" ref="G18:G66" ca="1" si="5">IF(C18="","",MAX(C18,H17))</f>
        <v>0.39508923005526403</v>
      </c>
      <c r="H18" s="16">
        <f t="shared" ref="H18:H66" ca="1" si="6">IF(G18="", "", (G18+F18))</f>
        <v>0.39856145227748624</v>
      </c>
      <c r="I18" s="19">
        <f t="shared" ref="I18:I66" ca="1" si="7">IFERROR(G18-C18,"")</f>
        <v>1.0416666666666685E-2</v>
      </c>
      <c r="J18" s="13">
        <f t="shared" ref="J18:J66" ca="1" si="8">IF(I18="","",IFERROR($B$9-VLOOKUP(E18,$F$4:$G$7,2),$B$9))</f>
        <v>78</v>
      </c>
      <c r="M18" s="4" t="s">
        <v>59</v>
      </c>
    </row>
    <row r="19" spans="1:15" ht="30" x14ac:dyDescent="0.25">
      <c r="A19" s="13">
        <v>3</v>
      </c>
      <c r="B19" s="19">
        <f t="shared" ca="1" si="0"/>
        <v>3.472222222222222E-3</v>
      </c>
      <c r="C19" s="16">
        <f t="shared" ca="1" si="1"/>
        <v>0.38814478561081955</v>
      </c>
      <c r="D19" s="13">
        <f t="shared" ca="1" si="2"/>
        <v>1</v>
      </c>
      <c r="E19" s="13">
        <f t="shared" ca="1" si="3"/>
        <v>3</v>
      </c>
      <c r="F19" s="19">
        <f t="shared" ca="1" si="4"/>
        <v>3.472222222222222E-3</v>
      </c>
      <c r="G19" s="16">
        <f t="shared" ca="1" si="5"/>
        <v>0.39856145227748624</v>
      </c>
      <c r="H19" s="16">
        <f t="shared" ca="1" si="6"/>
        <v>0.40203367449970845</v>
      </c>
      <c r="I19" s="19">
        <f t="shared" ca="1" si="7"/>
        <v>1.0416666666666685E-2</v>
      </c>
      <c r="J19" s="13">
        <f t="shared" ca="1" si="8"/>
        <v>70</v>
      </c>
      <c r="M19" s="7" t="s">
        <v>60</v>
      </c>
    </row>
    <row r="20" spans="1:15" x14ac:dyDescent="0.25">
      <c r="A20" s="13">
        <v>4</v>
      </c>
      <c r="B20" s="19">
        <f t="shared" ca="1" si="0"/>
        <v>4.4259717255391885E-3</v>
      </c>
      <c r="C20" s="16">
        <f t="shared" ca="1" si="1"/>
        <v>0.39257075733635877</v>
      </c>
      <c r="D20" s="13">
        <f t="shared" ca="1" si="2"/>
        <v>1</v>
      </c>
      <c r="E20" s="13">
        <f t="shared" ca="1" si="3"/>
        <v>4</v>
      </c>
      <c r="F20" s="19">
        <f t="shared" ca="1" si="4"/>
        <v>3.472222222222222E-3</v>
      </c>
      <c r="G20" s="16">
        <f t="shared" ca="1" si="5"/>
        <v>0.40203367449970845</v>
      </c>
      <c r="H20" s="16">
        <f t="shared" ca="1" si="6"/>
        <v>0.40550589672193066</v>
      </c>
      <c r="I20" s="19">
        <f t="shared" ca="1" si="7"/>
        <v>9.4629171633496822E-3</v>
      </c>
      <c r="J20" s="13">
        <f t="shared" ca="1" si="8"/>
        <v>66</v>
      </c>
    </row>
    <row r="21" spans="1:15" x14ac:dyDescent="0.25">
      <c r="A21" s="13">
        <v>5</v>
      </c>
      <c r="B21" s="19">
        <f t="shared" ca="1" si="0"/>
        <v>3.472222222222222E-3</v>
      </c>
      <c r="C21" s="16">
        <f t="shared" ca="1" si="1"/>
        <v>0.39604297955858098</v>
      </c>
      <c r="D21" s="13">
        <f t="shared" ca="1" si="2"/>
        <v>0</v>
      </c>
      <c r="E21" s="13">
        <f t="shared" ca="1" si="3"/>
        <v>0</v>
      </c>
      <c r="F21" s="19">
        <f t="shared" ca="1" si="4"/>
        <v>1.3888888888888888E-2</v>
      </c>
      <c r="G21" s="16">
        <f t="shared" ca="1" si="5"/>
        <v>0.40550589672193066</v>
      </c>
      <c r="H21" s="16">
        <f t="shared" ca="1" si="6"/>
        <v>0.41939478561081955</v>
      </c>
      <c r="I21" s="19">
        <f t="shared" ca="1" si="7"/>
        <v>9.4629171633496822E-3</v>
      </c>
      <c r="J21" s="13">
        <f t="shared" ca="1" si="8"/>
        <v>80</v>
      </c>
      <c r="M21" s="4" t="s">
        <v>61</v>
      </c>
    </row>
    <row r="22" spans="1:15" x14ac:dyDescent="0.25">
      <c r="A22" s="13">
        <v>6</v>
      </c>
      <c r="B22" s="19">
        <f t="shared" ca="1" si="0"/>
        <v>3.472222222222222E-3</v>
      </c>
      <c r="C22" s="16">
        <f t="shared" ca="1" si="1"/>
        <v>0.39951520178080319</v>
      </c>
      <c r="D22" s="13">
        <f t="shared" ca="1" si="2"/>
        <v>1</v>
      </c>
      <c r="E22" s="13">
        <f t="shared" ca="1" si="3"/>
        <v>3</v>
      </c>
      <c r="F22" s="19">
        <f t="shared" ca="1" si="4"/>
        <v>3.472222222222222E-3</v>
      </c>
      <c r="G22" s="16">
        <f t="shared" ca="1" si="5"/>
        <v>0.41939478561081955</v>
      </c>
      <c r="H22" s="16">
        <f t="shared" ca="1" si="6"/>
        <v>0.42286700783304176</v>
      </c>
      <c r="I22" s="19">
        <f t="shared" ca="1" si="7"/>
        <v>1.9879583830016367E-2</v>
      </c>
      <c r="J22" s="13">
        <f t="shared" ca="1" si="8"/>
        <v>70</v>
      </c>
      <c r="M22" s="7" t="s">
        <v>47</v>
      </c>
      <c r="N22" s="8" t="s">
        <v>62</v>
      </c>
      <c r="O22" s="8" t="s">
        <v>8</v>
      </c>
    </row>
    <row r="23" spans="1:15" x14ac:dyDescent="0.25">
      <c r="A23" s="13">
        <v>7</v>
      </c>
      <c r="B23" s="19">
        <f t="shared" ca="1" si="0"/>
        <v>3.472222222222222E-3</v>
      </c>
      <c r="C23" s="16">
        <f t="shared" ca="1" si="1"/>
        <v>0.4029874240030254</v>
      </c>
      <c r="D23" s="13">
        <f t="shared" ca="1" si="2"/>
        <v>1</v>
      </c>
      <c r="E23" s="13">
        <f t="shared" ca="1" si="3"/>
        <v>3</v>
      </c>
      <c r="F23" s="19">
        <f t="shared" ca="1" si="4"/>
        <v>3.472222222222222E-3</v>
      </c>
      <c r="G23" s="16">
        <f t="shared" ca="1" si="5"/>
        <v>0.42286700783304176</v>
      </c>
      <c r="H23" s="16">
        <f t="shared" ca="1" si="6"/>
        <v>0.42633923005526397</v>
      </c>
      <c r="I23" s="19">
        <f t="shared" ca="1" si="7"/>
        <v>1.9879583830016367E-2</v>
      </c>
      <c r="J23" s="13">
        <f t="shared" ca="1" si="8"/>
        <v>70</v>
      </c>
      <c r="M23" s="7" t="s">
        <v>48</v>
      </c>
      <c r="N23" s="8" t="s">
        <v>63</v>
      </c>
      <c r="O23" s="8" t="str">
        <f ca="1">_xlfn.FORMULATEXT(B17)</f>
        <v>=MAX(MIN((-$B$7)*LN(RAND()),$B$11),$B$10)</v>
      </c>
    </row>
    <row r="24" spans="1:15" x14ac:dyDescent="0.25">
      <c r="A24" s="13">
        <v>8</v>
      </c>
      <c r="B24" s="19">
        <f t="shared" ca="1" si="0"/>
        <v>3.472222222222222E-3</v>
      </c>
      <c r="C24" s="16">
        <f t="shared" ca="1" si="1"/>
        <v>0.40645964622524761</v>
      </c>
      <c r="D24" s="13">
        <f t="shared" ca="1" si="2"/>
        <v>0</v>
      </c>
      <c r="E24" s="13">
        <f t="shared" ca="1" si="3"/>
        <v>0</v>
      </c>
      <c r="F24" s="19">
        <f t="shared" ca="1" si="4"/>
        <v>1.3888888888888888E-2</v>
      </c>
      <c r="G24" s="16">
        <f t="shared" ca="1" si="5"/>
        <v>0.42633923005526397</v>
      </c>
      <c r="H24" s="16">
        <f t="shared" ca="1" si="6"/>
        <v>0.44022811894415287</v>
      </c>
      <c r="I24" s="19">
        <f t="shared" ca="1" si="7"/>
        <v>1.9879583830016367E-2</v>
      </c>
      <c r="J24" s="13">
        <f t="shared" ca="1" si="8"/>
        <v>80</v>
      </c>
      <c r="M24" s="7" t="s">
        <v>49</v>
      </c>
      <c r="N24" s="8" t="s">
        <v>64</v>
      </c>
      <c r="O24" s="8" t="str">
        <f ca="1">_xlfn.FORMULATEXT(C17)</f>
        <v>=IFERROR(IF((B17+C16)&gt;$B$6,"",(B17+C16)),"")</v>
      </c>
    </row>
    <row r="25" spans="1:15" x14ac:dyDescent="0.25">
      <c r="A25" s="13">
        <v>9</v>
      </c>
      <c r="B25" s="19">
        <f t="shared" ca="1" si="0"/>
        <v>5.6156220959251877E-3</v>
      </c>
      <c r="C25" s="16">
        <f t="shared" ca="1" si="1"/>
        <v>0.41207526832117281</v>
      </c>
      <c r="D25" s="13">
        <f t="shared" ca="1" si="2"/>
        <v>0</v>
      </c>
      <c r="E25" s="13">
        <f t="shared" ca="1" si="3"/>
        <v>0</v>
      </c>
      <c r="F25" s="19">
        <f t="shared" ca="1" si="4"/>
        <v>1.3888888888888888E-2</v>
      </c>
      <c r="G25" s="16">
        <f t="shared" ca="1" si="5"/>
        <v>0.44022811894415287</v>
      </c>
      <c r="H25" s="16">
        <f t="shared" ca="1" si="6"/>
        <v>0.45411700783304176</v>
      </c>
      <c r="I25" s="19">
        <f t="shared" ca="1" si="7"/>
        <v>2.8152850622980063E-2</v>
      </c>
      <c r="J25" s="13">
        <f t="shared" ca="1" si="8"/>
        <v>80</v>
      </c>
      <c r="M25" s="7" t="s">
        <v>50</v>
      </c>
      <c r="N25" s="8" t="s">
        <v>65</v>
      </c>
      <c r="O25" s="8" t="str">
        <f ca="1">_xlfn.FORMULATEXT(D17)</f>
        <v>=IF(C17="","",IF(IFERROR(E17,0)=0,$F$12,$F$11))</v>
      </c>
    </row>
    <row r="26" spans="1:15" x14ac:dyDescent="0.25">
      <c r="A26" s="13">
        <v>10</v>
      </c>
      <c r="B26" s="19">
        <f t="shared" ca="1" si="0"/>
        <v>3.472222222222222E-3</v>
      </c>
      <c r="C26" s="16">
        <f t="shared" ca="1" si="1"/>
        <v>0.41554749054339502</v>
      </c>
      <c r="D26" s="13">
        <f t="shared" ca="1" si="2"/>
        <v>1</v>
      </c>
      <c r="E26" s="13">
        <f t="shared" ca="1" si="3"/>
        <v>3</v>
      </c>
      <c r="F26" s="19">
        <f t="shared" ca="1" si="4"/>
        <v>3.472222222222222E-3</v>
      </c>
      <c r="G26" s="16">
        <f t="shared" ca="1" si="5"/>
        <v>0.45411700783304176</v>
      </c>
      <c r="H26" s="16">
        <f t="shared" ca="1" si="6"/>
        <v>0.45758923005526397</v>
      </c>
      <c r="I26" s="19">
        <f t="shared" ca="1" si="7"/>
        <v>3.8569517289646749E-2</v>
      </c>
      <c r="J26" s="13">
        <f t="shared" ca="1" si="8"/>
        <v>70</v>
      </c>
      <c r="M26" s="7" t="s">
        <v>51</v>
      </c>
      <c r="N26" s="8" t="s">
        <v>66</v>
      </c>
      <c r="O26" s="8" t="str">
        <f ca="1">_xlfn.FORMULATEXT(E17)</f>
        <v>=IFERROR(IF(C17="","",INDEX($F$4:$F$7,MATCH(RAND(),$E$4:$E$7,1))),0)</v>
      </c>
    </row>
    <row r="27" spans="1:15" x14ac:dyDescent="0.25">
      <c r="A27" s="13">
        <v>11</v>
      </c>
      <c r="B27" s="19">
        <f t="shared" ca="1" si="0"/>
        <v>3.472222222222222E-3</v>
      </c>
      <c r="C27" s="16">
        <f t="shared" ca="1" si="1"/>
        <v>0.41901971276561722</v>
      </c>
      <c r="D27" s="13">
        <f t="shared" ca="1" si="2"/>
        <v>1</v>
      </c>
      <c r="E27" s="13">
        <f t="shared" ca="1" si="3"/>
        <v>4</v>
      </c>
      <c r="F27" s="19">
        <f t="shared" ca="1" si="4"/>
        <v>3.472222222222222E-3</v>
      </c>
      <c r="G27" s="16">
        <f t="shared" ca="1" si="5"/>
        <v>0.45758923005526397</v>
      </c>
      <c r="H27" s="16">
        <f t="shared" ca="1" si="6"/>
        <v>0.46106145227748618</v>
      </c>
      <c r="I27" s="19">
        <f t="shared" ca="1" si="7"/>
        <v>3.8569517289646749E-2</v>
      </c>
      <c r="J27" s="13">
        <f t="shared" ca="1" si="8"/>
        <v>66</v>
      </c>
      <c r="M27" s="7" t="s">
        <v>52</v>
      </c>
      <c r="N27" s="8" t="s">
        <v>67</v>
      </c>
      <c r="O27" s="8" t="str">
        <f ca="1">_xlfn.FORMULATEXT(F17)</f>
        <v>=IF(C17="","",IF(D17=1,$B$8*$B$4,$B$8))</v>
      </c>
    </row>
    <row r="28" spans="1:15" x14ac:dyDescent="0.25">
      <c r="A28" s="13">
        <v>12</v>
      </c>
      <c r="B28" s="19">
        <f t="shared" ca="1" si="0"/>
        <v>4.0603025979099308E-3</v>
      </c>
      <c r="C28" s="16">
        <f t="shared" ca="1" si="1"/>
        <v>0.42308001536352713</v>
      </c>
      <c r="D28" s="13">
        <f t="shared" ca="1" si="2"/>
        <v>1</v>
      </c>
      <c r="E28" s="13">
        <f t="shared" ca="1" si="3"/>
        <v>2</v>
      </c>
      <c r="F28" s="19">
        <f t="shared" ca="1" si="4"/>
        <v>3.472222222222222E-3</v>
      </c>
      <c r="G28" s="16">
        <f t="shared" ca="1" si="5"/>
        <v>0.46106145227748618</v>
      </c>
      <c r="H28" s="16">
        <f t="shared" ca="1" si="6"/>
        <v>0.46453367449970839</v>
      </c>
      <c r="I28" s="19">
        <f t="shared" ca="1" si="7"/>
        <v>3.7981436913959055E-2</v>
      </c>
      <c r="J28" s="13">
        <f t="shared" ca="1" si="8"/>
        <v>76</v>
      </c>
      <c r="M28" s="7" t="s">
        <v>53</v>
      </c>
      <c r="N28" s="8" t="s">
        <v>68</v>
      </c>
      <c r="O28" s="8" t="str">
        <f ca="1">_xlfn.FORMULATEXT(G17)</f>
        <v>=IF(C17="","",MAX(C17,H16))</v>
      </c>
    </row>
    <row r="29" spans="1:15" x14ac:dyDescent="0.25">
      <c r="A29" s="13">
        <v>13</v>
      </c>
      <c r="B29" s="19">
        <f t="shared" ca="1" si="0"/>
        <v>3.472222222222222E-3</v>
      </c>
      <c r="C29" s="16">
        <f t="shared" ca="1" si="1"/>
        <v>0.42655223758574934</v>
      </c>
      <c r="D29" s="13">
        <f t="shared" ca="1" si="2"/>
        <v>1</v>
      </c>
      <c r="E29" s="13">
        <f t="shared" ca="1" si="3"/>
        <v>2</v>
      </c>
      <c r="F29" s="19">
        <f t="shared" ca="1" si="4"/>
        <v>3.472222222222222E-3</v>
      </c>
      <c r="G29" s="16">
        <f t="shared" ca="1" si="5"/>
        <v>0.46453367449970839</v>
      </c>
      <c r="H29" s="16">
        <f t="shared" ca="1" si="6"/>
        <v>0.4680058967219306</v>
      </c>
      <c r="I29" s="19">
        <f t="shared" ca="1" si="7"/>
        <v>3.7981436913959055E-2</v>
      </c>
      <c r="J29" s="13">
        <f t="shared" ca="1" si="8"/>
        <v>76</v>
      </c>
      <c r="M29" s="7" t="s">
        <v>54</v>
      </c>
      <c r="N29" s="8" t="s">
        <v>69</v>
      </c>
      <c r="O29" s="8" t="str">
        <f ca="1">_xlfn.FORMULATEXT(H17)</f>
        <v>=IF(G17="", "", (G17+F17))</v>
      </c>
    </row>
    <row r="30" spans="1:15" x14ac:dyDescent="0.25">
      <c r="A30" s="13">
        <v>14</v>
      </c>
      <c r="B30" s="19">
        <f t="shared" ca="1" si="0"/>
        <v>3.472222222222222E-3</v>
      </c>
      <c r="C30" s="16">
        <f t="shared" ca="1" si="1"/>
        <v>0.43002445980797155</v>
      </c>
      <c r="D30" s="13">
        <f t="shared" ca="1" si="2"/>
        <v>1</v>
      </c>
      <c r="E30" s="13">
        <f t="shared" ca="1" si="3"/>
        <v>4</v>
      </c>
      <c r="F30" s="19">
        <f t="shared" ca="1" si="4"/>
        <v>3.472222222222222E-3</v>
      </c>
      <c r="G30" s="16">
        <f t="shared" ca="1" si="5"/>
        <v>0.4680058967219306</v>
      </c>
      <c r="H30" s="16">
        <f t="shared" ca="1" si="6"/>
        <v>0.47147811894415281</v>
      </c>
      <c r="I30" s="19">
        <f t="shared" ca="1" si="7"/>
        <v>3.7981436913959055E-2</v>
      </c>
      <c r="J30" s="13">
        <f t="shared" ca="1" si="8"/>
        <v>66</v>
      </c>
      <c r="M30" s="7" t="s">
        <v>55</v>
      </c>
      <c r="N30" s="8" t="s">
        <v>70</v>
      </c>
      <c r="O30" s="8" t="str">
        <f ca="1">_xlfn.FORMULATEXT(I17)</f>
        <v>=IFERROR(G17-C17,"")</v>
      </c>
    </row>
    <row r="31" spans="1:15" x14ac:dyDescent="0.25">
      <c r="A31" s="13">
        <v>15</v>
      </c>
      <c r="B31" s="19">
        <f t="shared" ca="1" si="0"/>
        <v>3.472222222222222E-3</v>
      </c>
      <c r="C31" s="16">
        <f t="shared" ca="1" si="1"/>
        <v>0.43349668203019376</v>
      </c>
      <c r="D31" s="13">
        <f t="shared" ca="1" si="2"/>
        <v>1</v>
      </c>
      <c r="E31" s="13">
        <f t="shared" ca="1" si="3"/>
        <v>4</v>
      </c>
      <c r="F31" s="19">
        <f t="shared" ca="1" si="4"/>
        <v>3.472222222222222E-3</v>
      </c>
      <c r="G31" s="16">
        <f t="shared" ca="1" si="5"/>
        <v>0.47147811894415281</v>
      </c>
      <c r="H31" s="16">
        <f t="shared" ca="1" si="6"/>
        <v>0.47495034116637502</v>
      </c>
      <c r="I31" s="19">
        <f t="shared" ca="1" si="7"/>
        <v>3.7981436913959055E-2</v>
      </c>
      <c r="J31" s="13">
        <f t="shared" ca="1" si="8"/>
        <v>66</v>
      </c>
      <c r="M31" s="7" t="s">
        <v>56</v>
      </c>
      <c r="N31" s="8" t="s">
        <v>71</v>
      </c>
      <c r="O31" s="8" t="str">
        <f ca="1">_xlfn.FORMULATEXT(J17)</f>
        <v>=IF(I17="","",IFERROR($B$9-VLOOKUP(E17,$F$4:$G$7,2),$B$9))</v>
      </c>
    </row>
    <row r="32" spans="1:15" x14ac:dyDescent="0.25">
      <c r="A32" s="13">
        <v>16</v>
      </c>
      <c r="B32" s="19">
        <f t="shared" ca="1" si="0"/>
        <v>9.0324967949010921E-3</v>
      </c>
      <c r="C32" s="16">
        <f t="shared" ca="1" si="1"/>
        <v>0.44252917882509485</v>
      </c>
      <c r="D32" s="13">
        <f t="shared" ca="1" si="2"/>
        <v>1</v>
      </c>
      <c r="E32" s="13">
        <f t="shared" ca="1" si="3"/>
        <v>4</v>
      </c>
      <c r="F32" s="19">
        <f t="shared" ca="1" si="4"/>
        <v>3.472222222222222E-3</v>
      </c>
      <c r="G32" s="16">
        <f t="shared" ca="1" si="5"/>
        <v>0.47495034116637502</v>
      </c>
      <c r="H32" s="16">
        <f t="shared" ca="1" si="6"/>
        <v>0.47842256338859723</v>
      </c>
      <c r="I32" s="19">
        <f t="shared" ca="1" si="7"/>
        <v>3.2421162341280174E-2</v>
      </c>
      <c r="J32" s="13">
        <f t="shared" ca="1" si="8"/>
        <v>66</v>
      </c>
    </row>
    <row r="33" spans="1:16" x14ac:dyDescent="0.25">
      <c r="A33" s="13">
        <v>17</v>
      </c>
      <c r="B33" s="19">
        <f t="shared" ca="1" si="0"/>
        <v>3.472222222222222E-3</v>
      </c>
      <c r="C33" s="16">
        <f t="shared" ca="1" si="1"/>
        <v>0.44600140104731706</v>
      </c>
      <c r="D33" s="13">
        <f t="shared" ca="1" si="2"/>
        <v>1</v>
      </c>
      <c r="E33" s="13">
        <f t="shared" ca="1" si="3"/>
        <v>1</v>
      </c>
      <c r="F33" s="19">
        <f t="shared" ca="1" si="4"/>
        <v>3.472222222222222E-3</v>
      </c>
      <c r="G33" s="16">
        <f t="shared" ca="1" si="5"/>
        <v>0.47842256338859723</v>
      </c>
      <c r="H33" s="16">
        <f t="shared" ca="1" si="6"/>
        <v>0.48189478561081944</v>
      </c>
      <c r="I33" s="19">
        <f t="shared" ca="1" si="7"/>
        <v>3.2421162341280174E-2</v>
      </c>
      <c r="J33" s="13">
        <f t="shared" ca="1" si="8"/>
        <v>78</v>
      </c>
      <c r="M33" s="4" t="s">
        <v>72</v>
      </c>
    </row>
    <row r="34" spans="1:16" x14ac:dyDescent="0.25">
      <c r="A34" s="13">
        <v>18</v>
      </c>
      <c r="B34" s="19">
        <f t="shared" ca="1" si="0"/>
        <v>3.472222222222222E-3</v>
      </c>
      <c r="C34" s="16">
        <f t="shared" ca="1" si="1"/>
        <v>0.44947362326953927</v>
      </c>
      <c r="D34" s="13">
        <f t="shared" ca="1" si="2"/>
        <v>0</v>
      </c>
      <c r="E34" s="13">
        <f t="shared" ca="1" si="3"/>
        <v>0</v>
      </c>
      <c r="F34" s="19">
        <f t="shared" ca="1" si="4"/>
        <v>1.3888888888888888E-2</v>
      </c>
      <c r="G34" s="16">
        <f t="shared" ca="1" si="5"/>
        <v>0.48189478561081944</v>
      </c>
      <c r="H34" s="16">
        <f t="shared" ca="1" si="6"/>
        <v>0.49578367449970834</v>
      </c>
      <c r="I34" s="19">
        <f t="shared" ca="1" si="7"/>
        <v>3.2421162341280174E-2</v>
      </c>
      <c r="J34" s="13">
        <f t="shared" ca="1" si="8"/>
        <v>80</v>
      </c>
      <c r="M34" s="7" t="s">
        <v>5</v>
      </c>
      <c r="N34" s="8" t="s">
        <v>73</v>
      </c>
      <c r="O34" s="8" t="str">
        <f ca="1">_xlfn.FORMULATEXT(J2)</f>
        <v>=COUNT(C17:C66)</v>
      </c>
    </row>
    <row r="35" spans="1:16" x14ac:dyDescent="0.25">
      <c r="A35" s="13">
        <v>19</v>
      </c>
      <c r="B35" s="19">
        <f t="shared" ca="1" si="0"/>
        <v>5.6077324105817611E-3</v>
      </c>
      <c r="C35" s="16">
        <f t="shared" ca="1" si="1"/>
        <v>0.45508135568012104</v>
      </c>
      <c r="D35" s="13">
        <f t="shared" ca="1" si="2"/>
        <v>1</v>
      </c>
      <c r="E35" s="13">
        <f t="shared" ca="1" si="3"/>
        <v>3</v>
      </c>
      <c r="F35" s="19">
        <f t="shared" ca="1" si="4"/>
        <v>3.472222222222222E-3</v>
      </c>
      <c r="G35" s="16">
        <f t="shared" ca="1" si="5"/>
        <v>0.49578367449970834</v>
      </c>
      <c r="H35" s="16">
        <f t="shared" ca="1" si="6"/>
        <v>0.49925589672193055</v>
      </c>
      <c r="I35" s="19">
        <f t="shared" ca="1" si="7"/>
        <v>4.0702318819587302E-2</v>
      </c>
      <c r="J35" s="13">
        <f t="shared" ca="1" si="8"/>
        <v>70</v>
      </c>
      <c r="M35" s="7" t="s">
        <v>12</v>
      </c>
      <c r="N35" s="8" t="s">
        <v>74</v>
      </c>
      <c r="O35" s="8" t="str">
        <f ca="1">_xlfn.FORMULATEXT(J3)</f>
        <v>=COUNTIF(D17:D66,1)/J2</v>
      </c>
    </row>
    <row r="36" spans="1:16" x14ac:dyDescent="0.25">
      <c r="A36" s="13">
        <v>20</v>
      </c>
      <c r="B36" s="19">
        <f t="shared" ca="1" si="0"/>
        <v>3.472222222222222E-3</v>
      </c>
      <c r="C36" s="16">
        <f t="shared" ca="1" si="1"/>
        <v>0.45855357790234325</v>
      </c>
      <c r="D36" s="13">
        <f t="shared" ca="1" si="2"/>
        <v>1</v>
      </c>
      <c r="E36" s="13">
        <f t="shared" ca="1" si="3"/>
        <v>3</v>
      </c>
      <c r="F36" s="19">
        <f t="shared" ca="1" si="4"/>
        <v>3.472222222222222E-3</v>
      </c>
      <c r="G36" s="16">
        <f t="shared" ca="1" si="5"/>
        <v>0.49925589672193055</v>
      </c>
      <c r="H36" s="16">
        <f t="shared" ca="1" si="6"/>
        <v>0.50272811894415281</v>
      </c>
      <c r="I36" s="19">
        <f t="shared" ca="1" si="7"/>
        <v>4.0702318819587302E-2</v>
      </c>
      <c r="J36" s="13">
        <f t="shared" ca="1" si="8"/>
        <v>70</v>
      </c>
      <c r="M36" s="7" t="s">
        <v>15</v>
      </c>
      <c r="N36" s="8" t="s">
        <v>75</v>
      </c>
      <c r="O36" s="8" t="str">
        <f ca="1">_xlfn.FORMULATEXT(J4)</f>
        <v>=MAX(H16:H66)</v>
      </c>
    </row>
    <row r="37" spans="1:16" x14ac:dyDescent="0.25">
      <c r="A37" s="13">
        <v>21</v>
      </c>
      <c r="B37" s="19">
        <f t="shared" ca="1" si="0"/>
        <v>3.472222222222222E-3</v>
      </c>
      <c r="C37" s="16">
        <f t="shared" ca="1" si="1"/>
        <v>0.46202580012456546</v>
      </c>
      <c r="D37" s="13">
        <f t="shared" ca="1" si="2"/>
        <v>1</v>
      </c>
      <c r="E37" s="13">
        <f t="shared" ca="1" si="3"/>
        <v>4</v>
      </c>
      <c r="F37" s="19">
        <f t="shared" ca="1" si="4"/>
        <v>3.472222222222222E-3</v>
      </c>
      <c r="G37" s="16">
        <f t="shared" ca="1" si="5"/>
        <v>0.50272811894415281</v>
      </c>
      <c r="H37" s="16">
        <f t="shared" ca="1" si="6"/>
        <v>0.50620034116637502</v>
      </c>
      <c r="I37" s="19">
        <f t="shared" ca="1" si="7"/>
        <v>4.0702318819587358E-2</v>
      </c>
      <c r="J37" s="13">
        <f t="shared" ca="1" si="8"/>
        <v>66</v>
      </c>
      <c r="M37" s="7" t="s">
        <v>19</v>
      </c>
      <c r="N37" s="8" t="s">
        <v>76</v>
      </c>
      <c r="O37" s="8" t="str">
        <f ca="1">_xlfn.FORMULATEXT(J5)</f>
        <v>=AVERAGE(I17:I66)</v>
      </c>
    </row>
    <row r="38" spans="1:16" x14ac:dyDescent="0.25">
      <c r="A38" s="13">
        <v>22</v>
      </c>
      <c r="B38" s="19">
        <f t="shared" ca="1" si="0"/>
        <v>4.0946232232586246E-3</v>
      </c>
      <c r="C38" s="16">
        <f t="shared" ca="1" si="1"/>
        <v>0.46612042334782405</v>
      </c>
      <c r="D38" s="13">
        <f t="shared" ca="1" si="2"/>
        <v>1</v>
      </c>
      <c r="E38" s="13">
        <f t="shared" ca="1" si="3"/>
        <v>4</v>
      </c>
      <c r="F38" s="19">
        <f t="shared" ca="1" si="4"/>
        <v>3.472222222222222E-3</v>
      </c>
      <c r="G38" s="16">
        <f t="shared" ca="1" si="5"/>
        <v>0.50620034116637502</v>
      </c>
      <c r="H38" s="16">
        <f t="shared" ca="1" si="6"/>
        <v>0.50967256338859723</v>
      </c>
      <c r="I38" s="19">
        <f t="shared" ca="1" si="7"/>
        <v>4.007991781855097E-2</v>
      </c>
      <c r="J38" s="13">
        <f t="shared" ca="1" si="8"/>
        <v>66</v>
      </c>
      <c r="M38" s="7" t="s">
        <v>23</v>
      </c>
      <c r="N38" s="8" t="s">
        <v>77</v>
      </c>
      <c r="O38" s="8" t="str">
        <f ca="1">_xlfn.FORMULATEXT(J6)</f>
        <v>=SUM(J17:J66)</v>
      </c>
    </row>
    <row r="39" spans="1:16" x14ac:dyDescent="0.25">
      <c r="A39" s="13">
        <v>23</v>
      </c>
      <c r="B39" s="19">
        <f t="shared" ca="1" si="0"/>
        <v>3.472222222222222E-3</v>
      </c>
      <c r="C39" s="16">
        <f t="shared" ca="1" si="1"/>
        <v>0.46959264557004626</v>
      </c>
      <c r="D39" s="13">
        <f t="shared" ca="1" si="2"/>
        <v>1</v>
      </c>
      <c r="E39" s="13">
        <f t="shared" ca="1" si="3"/>
        <v>4</v>
      </c>
      <c r="F39" s="19">
        <f t="shared" ca="1" si="4"/>
        <v>3.472222222222222E-3</v>
      </c>
      <c r="G39" s="16">
        <f t="shared" ca="1" si="5"/>
        <v>0.50967256338859723</v>
      </c>
      <c r="H39" s="16">
        <f t="shared" ca="1" si="6"/>
        <v>0.51314478561081944</v>
      </c>
      <c r="I39" s="19">
        <f t="shared" ca="1" si="7"/>
        <v>4.007991781855097E-2</v>
      </c>
      <c r="J39" s="13">
        <f t="shared" ca="1" si="8"/>
        <v>66</v>
      </c>
    </row>
    <row r="40" spans="1:16" x14ac:dyDescent="0.25">
      <c r="A40" s="13">
        <v>24</v>
      </c>
      <c r="B40" s="19">
        <f t="shared" ca="1" si="0"/>
        <v>1.3888888888888888E-2</v>
      </c>
      <c r="C40" s="16">
        <f t="shared" ca="1" si="1"/>
        <v>0.48348153445893516</v>
      </c>
      <c r="D40" s="13">
        <f t="shared" ca="1" si="2"/>
        <v>1</v>
      </c>
      <c r="E40" s="13">
        <f t="shared" ca="1" si="3"/>
        <v>4</v>
      </c>
      <c r="F40" s="19">
        <f t="shared" ca="1" si="4"/>
        <v>3.472222222222222E-3</v>
      </c>
      <c r="G40" s="16">
        <f t="shared" ca="1" si="5"/>
        <v>0.51314478561081944</v>
      </c>
      <c r="H40" s="16">
        <f t="shared" ca="1" si="6"/>
        <v>0.51661700783304165</v>
      </c>
      <c r="I40" s="19">
        <f t="shared" ca="1" si="7"/>
        <v>2.9663251151884285E-2</v>
      </c>
      <c r="J40" s="13">
        <f t="shared" ca="1" si="8"/>
        <v>66</v>
      </c>
    </row>
    <row r="41" spans="1:16" x14ac:dyDescent="0.2">
      <c r="A41" s="13">
        <v>25</v>
      </c>
      <c r="B41" s="19">
        <f t="shared" ca="1" si="0"/>
        <v>3.472222222222222E-3</v>
      </c>
      <c r="C41" s="16">
        <f t="shared" ca="1" si="1"/>
        <v>0.48695375668115737</v>
      </c>
      <c r="D41" s="13">
        <f t="shared" ca="1" si="2"/>
        <v>0</v>
      </c>
      <c r="E41" s="13">
        <f t="shared" ca="1" si="3"/>
        <v>0</v>
      </c>
      <c r="F41" s="19">
        <f t="shared" ca="1" si="4"/>
        <v>1.3888888888888888E-2</v>
      </c>
      <c r="G41" s="16">
        <f t="shared" ca="1" si="5"/>
        <v>0.51661700783304165</v>
      </c>
      <c r="H41" s="16">
        <f t="shared" ca="1" si="6"/>
        <v>0.53050589672193049</v>
      </c>
      <c r="I41" s="19">
        <f t="shared" ca="1" si="7"/>
        <v>2.9663251151884285E-2</v>
      </c>
      <c r="J41" s="13">
        <f t="shared" ca="1" si="8"/>
        <v>80</v>
      </c>
      <c r="L41" s="27" t="s">
        <v>78</v>
      </c>
      <c r="M41" s="27" t="s">
        <v>79</v>
      </c>
      <c r="N41" s="28" t="s">
        <v>80</v>
      </c>
      <c r="O41" s="28" t="s">
        <v>81</v>
      </c>
      <c r="P41" s="28" t="s">
        <v>82</v>
      </c>
    </row>
    <row r="42" spans="1:16" x14ac:dyDescent="0.2">
      <c r="A42" s="13">
        <v>26</v>
      </c>
      <c r="B42" s="19">
        <f t="shared" ca="1" si="0"/>
        <v>3.472222222222222E-3</v>
      </c>
      <c r="C42" s="16">
        <f t="shared" ca="1" si="1"/>
        <v>0.49042597890337958</v>
      </c>
      <c r="D42" s="13">
        <f t="shared" ca="1" si="2"/>
        <v>1</v>
      </c>
      <c r="E42" s="13">
        <f t="shared" ca="1" si="3"/>
        <v>1</v>
      </c>
      <c r="F42" s="19">
        <f t="shared" ca="1" si="4"/>
        <v>3.472222222222222E-3</v>
      </c>
      <c r="G42" s="16">
        <f t="shared" ca="1" si="5"/>
        <v>0.53050589672193049</v>
      </c>
      <c r="H42" s="16">
        <f t="shared" ca="1" si="6"/>
        <v>0.5339781189441527</v>
      </c>
      <c r="I42" s="19">
        <f t="shared" ca="1" si="7"/>
        <v>4.0079917818550914E-2</v>
      </c>
      <c r="J42" s="13">
        <f t="shared" ca="1" si="8"/>
        <v>78</v>
      </c>
      <c r="L42" s="29">
        <v>1</v>
      </c>
      <c r="M42" s="30" t="s">
        <v>83</v>
      </c>
      <c r="N42" s="31">
        <v>1</v>
      </c>
      <c r="O42" s="32">
        <v>1</v>
      </c>
      <c r="P42" s="33"/>
    </row>
    <row r="43" spans="1:16" x14ac:dyDescent="0.2">
      <c r="A43" s="13">
        <v>27</v>
      </c>
      <c r="B43" s="19">
        <f t="shared" ca="1" si="0"/>
        <v>3.472222222222222E-3</v>
      </c>
      <c r="C43" s="16">
        <f t="shared" ca="1" si="1"/>
        <v>0.49389820112560179</v>
      </c>
      <c r="D43" s="13">
        <f t="shared" ca="1" si="2"/>
        <v>1</v>
      </c>
      <c r="E43" s="13">
        <f t="shared" ca="1" si="3"/>
        <v>3</v>
      </c>
      <c r="F43" s="19">
        <f t="shared" ca="1" si="4"/>
        <v>3.472222222222222E-3</v>
      </c>
      <c r="G43" s="16">
        <f t="shared" ca="1" si="5"/>
        <v>0.5339781189441527</v>
      </c>
      <c r="H43" s="16">
        <f t="shared" ca="1" si="6"/>
        <v>0.53745034116637491</v>
      </c>
      <c r="I43" s="19">
        <f t="shared" ca="1" si="7"/>
        <v>4.0079917818550914E-2</v>
      </c>
      <c r="J43" s="13">
        <f t="shared" ca="1" si="8"/>
        <v>70</v>
      </c>
      <c r="L43" s="29">
        <v>2</v>
      </c>
      <c r="M43" s="30" t="s">
        <v>84</v>
      </c>
      <c r="N43" s="31">
        <v>0.5</v>
      </c>
      <c r="O43" s="32">
        <v>0.5</v>
      </c>
      <c r="P43" s="33"/>
    </row>
    <row r="44" spans="1:16" x14ac:dyDescent="0.2">
      <c r="A44" s="13">
        <v>28</v>
      </c>
      <c r="B44" s="19">
        <f t="shared" ca="1" si="0"/>
        <v>3.472222222222222E-3</v>
      </c>
      <c r="C44" s="16">
        <f t="shared" ca="1" si="1"/>
        <v>0.497370423347824</v>
      </c>
      <c r="D44" s="13">
        <f t="shared" ca="1" si="2"/>
        <v>1</v>
      </c>
      <c r="E44" s="13">
        <f t="shared" ca="1" si="3"/>
        <v>2</v>
      </c>
      <c r="F44" s="19">
        <f t="shared" ca="1" si="4"/>
        <v>3.472222222222222E-3</v>
      </c>
      <c r="G44" s="16">
        <f t="shared" ca="1" si="5"/>
        <v>0.53745034116637491</v>
      </c>
      <c r="H44" s="16">
        <f t="shared" ca="1" si="6"/>
        <v>0.54092256338859712</v>
      </c>
      <c r="I44" s="19">
        <f t="shared" ca="1" si="7"/>
        <v>4.0079917818550914E-2</v>
      </c>
      <c r="J44" s="13">
        <f t="shared" ca="1" si="8"/>
        <v>76</v>
      </c>
      <c r="L44" s="29">
        <v>3</v>
      </c>
      <c r="M44" s="30" t="s">
        <v>85</v>
      </c>
      <c r="N44" s="31">
        <v>4</v>
      </c>
      <c r="O44" s="32">
        <v>4</v>
      </c>
      <c r="P44" s="33"/>
    </row>
    <row r="45" spans="1:16" x14ac:dyDescent="0.2">
      <c r="A45" s="13">
        <v>29</v>
      </c>
      <c r="B45" s="19">
        <f t="shared" ca="1" si="0"/>
        <v>7.7839224202298201E-3</v>
      </c>
      <c r="C45" s="16">
        <f t="shared" ca="1" si="1"/>
        <v>0.50515434576805385</v>
      </c>
      <c r="D45" s="13">
        <f t="shared" ca="1" si="2"/>
        <v>1</v>
      </c>
      <c r="E45" s="13">
        <f t="shared" ca="1" si="3"/>
        <v>4</v>
      </c>
      <c r="F45" s="19">
        <f t="shared" ca="1" si="4"/>
        <v>3.472222222222222E-3</v>
      </c>
      <c r="G45" s="16">
        <f t="shared" ca="1" si="5"/>
        <v>0.54092256338859712</v>
      </c>
      <c r="H45" s="16">
        <f t="shared" ca="1" si="6"/>
        <v>0.54439478561081933</v>
      </c>
      <c r="I45" s="19">
        <f t="shared" ca="1" si="7"/>
        <v>3.5768217620543274E-2</v>
      </c>
      <c r="J45" s="13">
        <f t="shared" ca="1" si="8"/>
        <v>66</v>
      </c>
      <c r="L45" s="29">
        <v>4</v>
      </c>
      <c r="M45" s="30" t="s">
        <v>86</v>
      </c>
      <c r="N45" s="31">
        <v>1</v>
      </c>
      <c r="O45" s="32">
        <v>1</v>
      </c>
      <c r="P45" s="33"/>
    </row>
    <row r="46" spans="1:16" x14ac:dyDescent="0.2">
      <c r="A46" s="13">
        <v>30</v>
      </c>
      <c r="B46" s="19">
        <f t="shared" ca="1" si="0"/>
        <v>3.472222222222222E-3</v>
      </c>
      <c r="C46" s="16">
        <f t="shared" ca="1" si="1"/>
        <v>0.50862656799027606</v>
      </c>
      <c r="D46" s="13">
        <f t="shared" ca="1" si="2"/>
        <v>0</v>
      </c>
      <c r="E46" s="13">
        <f t="shared" ca="1" si="3"/>
        <v>0</v>
      </c>
      <c r="F46" s="19">
        <f t="shared" ca="1" si="4"/>
        <v>1.3888888888888888E-2</v>
      </c>
      <c r="G46" s="16">
        <f t="shared" ca="1" si="5"/>
        <v>0.54439478561081933</v>
      </c>
      <c r="H46" s="16">
        <f t="shared" ca="1" si="6"/>
        <v>0.55828367449970817</v>
      </c>
      <c r="I46" s="19">
        <f t="shared" ca="1" si="7"/>
        <v>3.5768217620543274E-2</v>
      </c>
      <c r="J46" s="13">
        <f t="shared" ca="1" si="8"/>
        <v>80</v>
      </c>
      <c r="L46" s="29">
        <v>5</v>
      </c>
      <c r="M46" s="30" t="s">
        <v>87</v>
      </c>
      <c r="N46" s="31">
        <v>1</v>
      </c>
      <c r="O46" s="32">
        <v>1</v>
      </c>
      <c r="P46" s="33"/>
    </row>
    <row r="47" spans="1:16" x14ac:dyDescent="0.2">
      <c r="A47" s="13">
        <v>31</v>
      </c>
      <c r="B47" s="19">
        <f t="shared" ca="1" si="0"/>
        <v>4.4581087805977476E-3</v>
      </c>
      <c r="C47" s="16">
        <f t="shared" ca="1" si="1"/>
        <v>0.51308467677087377</v>
      </c>
      <c r="D47" s="13">
        <f t="shared" ca="1" si="2"/>
        <v>1</v>
      </c>
      <c r="E47" s="13">
        <f t="shared" ca="1" si="3"/>
        <v>3</v>
      </c>
      <c r="F47" s="19">
        <f t="shared" ca="1" si="4"/>
        <v>3.472222222222222E-3</v>
      </c>
      <c r="G47" s="16">
        <f t="shared" ca="1" si="5"/>
        <v>0.55828367449970817</v>
      </c>
      <c r="H47" s="16">
        <f t="shared" ca="1" si="6"/>
        <v>0.56175589672193038</v>
      </c>
      <c r="I47" s="19">
        <f t="shared" ca="1" si="7"/>
        <v>4.51989977288344E-2</v>
      </c>
      <c r="J47" s="13">
        <f t="shared" ca="1" si="8"/>
        <v>70</v>
      </c>
      <c r="L47" s="29">
        <v>6</v>
      </c>
      <c r="M47" s="30" t="s">
        <v>88</v>
      </c>
      <c r="N47" s="31">
        <v>1</v>
      </c>
      <c r="O47" s="32">
        <v>1</v>
      </c>
      <c r="P47" s="33"/>
    </row>
    <row r="48" spans="1:16" x14ac:dyDescent="0.2">
      <c r="A48" s="13">
        <v>32</v>
      </c>
      <c r="B48" s="19">
        <f t="shared" ca="1" si="0"/>
        <v>4.2500368154249442E-3</v>
      </c>
      <c r="C48" s="16">
        <f t="shared" ca="1" si="1"/>
        <v>0.51733471358629868</v>
      </c>
      <c r="D48" s="13">
        <f t="shared" ca="1" si="2"/>
        <v>1</v>
      </c>
      <c r="E48" s="13">
        <f t="shared" ca="1" si="3"/>
        <v>4</v>
      </c>
      <c r="F48" s="19">
        <f t="shared" ca="1" si="4"/>
        <v>3.472222222222222E-3</v>
      </c>
      <c r="G48" s="16">
        <f t="shared" ca="1" si="5"/>
        <v>0.56175589672193038</v>
      </c>
      <c r="H48" s="16">
        <f t="shared" ca="1" si="6"/>
        <v>0.56522811894415259</v>
      </c>
      <c r="I48" s="19">
        <f t="shared" ca="1" si="7"/>
        <v>4.4421183135631703E-2</v>
      </c>
      <c r="J48" s="13">
        <f t="shared" ca="1" si="8"/>
        <v>66</v>
      </c>
      <c r="L48" s="29">
        <v>7</v>
      </c>
      <c r="M48" s="30" t="s">
        <v>89</v>
      </c>
      <c r="N48" s="31">
        <v>1</v>
      </c>
      <c r="O48" s="34">
        <v>1</v>
      </c>
      <c r="P48" s="33"/>
    </row>
    <row r="49" spans="1:16" x14ac:dyDescent="0.2">
      <c r="A49" s="13">
        <v>33</v>
      </c>
      <c r="B49" s="19">
        <f t="shared" ca="1" si="0"/>
        <v>3.8721779276703026E-3</v>
      </c>
      <c r="C49" s="16">
        <f t="shared" ca="1" si="1"/>
        <v>0.52120689151396893</v>
      </c>
      <c r="D49" s="13">
        <f t="shared" ca="1" si="2"/>
        <v>1</v>
      </c>
      <c r="E49" s="13">
        <f t="shared" ca="1" si="3"/>
        <v>1</v>
      </c>
      <c r="F49" s="19">
        <f t="shared" ca="1" si="4"/>
        <v>3.472222222222222E-3</v>
      </c>
      <c r="G49" s="16">
        <f t="shared" ca="1" si="5"/>
        <v>0.56522811894415259</v>
      </c>
      <c r="H49" s="16">
        <f t="shared" ca="1" si="6"/>
        <v>0.5687003411663748</v>
      </c>
      <c r="I49" s="19">
        <f t="shared" ca="1" si="7"/>
        <v>4.4021227430183663E-2</v>
      </c>
      <c r="J49" s="13">
        <f t="shared" ca="1" si="8"/>
        <v>78</v>
      </c>
      <c r="L49" s="29">
        <v>8</v>
      </c>
      <c r="M49" s="30" t="s">
        <v>90</v>
      </c>
      <c r="N49" s="31">
        <v>1</v>
      </c>
      <c r="O49" s="32">
        <v>1</v>
      </c>
      <c r="P49" s="33"/>
    </row>
    <row r="50" spans="1:16" x14ac:dyDescent="0.2">
      <c r="A50" s="13">
        <v>34</v>
      </c>
      <c r="B50" s="19">
        <f t="shared" ca="1" si="0"/>
        <v>3.472222222222222E-3</v>
      </c>
      <c r="C50" s="16">
        <f t="shared" ca="1" si="1"/>
        <v>0.52467911373619114</v>
      </c>
      <c r="D50" s="13">
        <f t="shared" ca="1" si="2"/>
        <v>1</v>
      </c>
      <c r="E50" s="13">
        <f t="shared" ca="1" si="3"/>
        <v>4</v>
      </c>
      <c r="F50" s="19">
        <f t="shared" ca="1" si="4"/>
        <v>3.472222222222222E-3</v>
      </c>
      <c r="G50" s="16">
        <f t="shared" ca="1" si="5"/>
        <v>0.5687003411663748</v>
      </c>
      <c r="H50" s="16">
        <f t="shared" ca="1" si="6"/>
        <v>0.57217256338859701</v>
      </c>
      <c r="I50" s="19">
        <f t="shared" ca="1" si="7"/>
        <v>4.4021227430183663E-2</v>
      </c>
      <c r="J50" s="13">
        <f t="shared" ca="1" si="8"/>
        <v>66</v>
      </c>
      <c r="L50" s="29">
        <v>9</v>
      </c>
      <c r="M50" s="30" t="s">
        <v>91</v>
      </c>
      <c r="N50" s="31">
        <v>1</v>
      </c>
      <c r="O50" s="32">
        <v>1</v>
      </c>
      <c r="P50" s="33"/>
    </row>
    <row r="51" spans="1:16" x14ac:dyDescent="0.2">
      <c r="A51" s="13">
        <v>35</v>
      </c>
      <c r="B51" s="19">
        <f t="shared" ca="1" si="0"/>
        <v>3.472222222222222E-3</v>
      </c>
      <c r="C51" s="16">
        <f t="shared" ca="1" si="1"/>
        <v>0.52815133595841335</v>
      </c>
      <c r="D51" s="13">
        <f t="shared" ca="1" si="2"/>
        <v>1</v>
      </c>
      <c r="E51" s="13">
        <f t="shared" ca="1" si="3"/>
        <v>4</v>
      </c>
      <c r="F51" s="19">
        <f t="shared" ca="1" si="4"/>
        <v>3.472222222222222E-3</v>
      </c>
      <c r="G51" s="16">
        <f t="shared" ca="1" si="5"/>
        <v>0.57217256338859701</v>
      </c>
      <c r="H51" s="16">
        <f t="shared" ca="1" si="6"/>
        <v>0.57564478561081922</v>
      </c>
      <c r="I51" s="19">
        <f t="shared" ca="1" si="7"/>
        <v>4.4021227430183663E-2</v>
      </c>
      <c r="J51" s="13">
        <f t="shared" ca="1" si="8"/>
        <v>66</v>
      </c>
      <c r="L51" s="29">
        <v>10</v>
      </c>
      <c r="M51" s="35" t="s">
        <v>92</v>
      </c>
      <c r="N51" s="36">
        <v>1</v>
      </c>
      <c r="O51" s="37">
        <v>1</v>
      </c>
      <c r="P51" s="33"/>
    </row>
    <row r="52" spans="1:16" x14ac:dyDescent="0.2">
      <c r="A52" s="13">
        <v>36</v>
      </c>
      <c r="B52" s="19">
        <f t="shared" ca="1" si="0"/>
        <v>3.472222222222222E-3</v>
      </c>
      <c r="C52" s="16">
        <f t="shared" ca="1" si="1"/>
        <v>0.53162355818063556</v>
      </c>
      <c r="D52" s="13">
        <f t="shared" ca="1" si="2"/>
        <v>1</v>
      </c>
      <c r="E52" s="13">
        <f t="shared" ca="1" si="3"/>
        <v>2</v>
      </c>
      <c r="F52" s="19">
        <f t="shared" ca="1" si="4"/>
        <v>3.472222222222222E-3</v>
      </c>
      <c r="G52" s="16">
        <f t="shared" ca="1" si="5"/>
        <v>0.57564478561081922</v>
      </c>
      <c r="H52" s="16">
        <f t="shared" ca="1" si="6"/>
        <v>0.57911700783304143</v>
      </c>
      <c r="I52" s="19">
        <f t="shared" ca="1" si="7"/>
        <v>4.4021227430183663E-2</v>
      </c>
      <c r="J52" s="13">
        <f t="shared" ca="1" si="8"/>
        <v>76</v>
      </c>
      <c r="L52" s="29">
        <v>11</v>
      </c>
      <c r="M52" s="30" t="s">
        <v>93</v>
      </c>
      <c r="N52" s="31">
        <v>1</v>
      </c>
      <c r="O52" s="32">
        <v>1</v>
      </c>
      <c r="P52" s="33"/>
    </row>
    <row r="53" spans="1:16" x14ac:dyDescent="0.2">
      <c r="A53" s="13">
        <v>37</v>
      </c>
      <c r="B53" s="19">
        <f t="shared" ca="1" si="0"/>
        <v>8.0692109084154629E-3</v>
      </c>
      <c r="C53" s="16">
        <f t="shared" ca="1" si="1"/>
        <v>0.53969276908905106</v>
      </c>
      <c r="D53" s="13">
        <f t="shared" ca="1" si="2"/>
        <v>1</v>
      </c>
      <c r="E53" s="13">
        <f t="shared" ca="1" si="3"/>
        <v>3</v>
      </c>
      <c r="F53" s="19">
        <f t="shared" ca="1" si="4"/>
        <v>3.472222222222222E-3</v>
      </c>
      <c r="G53" s="16">
        <f t="shared" ca="1" si="5"/>
        <v>0.57911700783304143</v>
      </c>
      <c r="H53" s="16">
        <f t="shared" ca="1" si="6"/>
        <v>0.58258923005526364</v>
      </c>
      <c r="I53" s="19">
        <f t="shared" ca="1" si="7"/>
        <v>3.942423874399037E-2</v>
      </c>
      <c r="J53" s="13">
        <f t="shared" ca="1" si="8"/>
        <v>70</v>
      </c>
      <c r="L53" s="29">
        <v>12</v>
      </c>
      <c r="M53" s="30" t="s">
        <v>94</v>
      </c>
      <c r="N53" s="31">
        <v>0.5</v>
      </c>
      <c r="O53" s="32">
        <v>0.5</v>
      </c>
      <c r="P53" s="33"/>
    </row>
    <row r="54" spans="1:16" x14ac:dyDescent="0.2">
      <c r="A54" s="13">
        <v>38</v>
      </c>
      <c r="B54" s="19">
        <f t="shared" ca="1" si="0"/>
        <v>8.6643141844958537E-3</v>
      </c>
      <c r="C54" s="16" t="str">
        <f t="shared" ca="1" si="1"/>
        <v/>
      </c>
      <c r="D54" s="13" t="str">
        <f t="shared" ca="1" si="2"/>
        <v/>
      </c>
      <c r="E54" s="13" t="str">
        <f t="shared" ca="1" si="3"/>
        <v/>
      </c>
      <c r="F54" s="19" t="str">
        <f t="shared" ca="1" si="4"/>
        <v/>
      </c>
      <c r="G54" s="16" t="str">
        <f t="shared" ca="1" si="5"/>
        <v/>
      </c>
      <c r="H54" s="16" t="str">
        <f t="shared" ca="1" si="6"/>
        <v/>
      </c>
      <c r="I54" s="19" t="str">
        <f t="shared" ca="1" si="7"/>
        <v/>
      </c>
      <c r="J54" s="13" t="str">
        <f t="shared" ca="1" si="8"/>
        <v/>
      </c>
      <c r="L54" s="29">
        <v>13</v>
      </c>
      <c r="M54" s="30" t="s">
        <v>95</v>
      </c>
      <c r="N54" s="31">
        <v>0.5</v>
      </c>
      <c r="O54" s="32">
        <v>0.5</v>
      </c>
      <c r="P54" s="33"/>
    </row>
    <row r="55" spans="1:16" x14ac:dyDescent="0.2">
      <c r="A55" s="13">
        <v>39</v>
      </c>
      <c r="B55" s="19">
        <f t="shared" ca="1" si="0"/>
        <v>3.472222222222222E-3</v>
      </c>
      <c r="C55" s="16" t="str">
        <f t="shared" ca="1" si="1"/>
        <v/>
      </c>
      <c r="D55" s="13" t="str">
        <f t="shared" ca="1" si="2"/>
        <v/>
      </c>
      <c r="E55" s="13" t="str">
        <f t="shared" ca="1" si="3"/>
        <v/>
      </c>
      <c r="F55" s="19" t="str">
        <f t="shared" ca="1" si="4"/>
        <v/>
      </c>
      <c r="G55" s="16" t="str">
        <f t="shared" ca="1" si="5"/>
        <v/>
      </c>
      <c r="H55" s="16" t="str">
        <f t="shared" ca="1" si="6"/>
        <v/>
      </c>
      <c r="I55" s="19" t="str">
        <f t="shared" ca="1" si="7"/>
        <v/>
      </c>
      <c r="J55" s="13" t="str">
        <f t="shared" ca="1" si="8"/>
        <v/>
      </c>
      <c r="L55" s="29">
        <v>14</v>
      </c>
      <c r="M55" s="30" t="s">
        <v>96</v>
      </c>
      <c r="N55" s="31">
        <v>0.5</v>
      </c>
      <c r="O55" s="32">
        <v>0.5</v>
      </c>
      <c r="P55" s="33"/>
    </row>
    <row r="56" spans="1:16" x14ac:dyDescent="0.2">
      <c r="A56" s="13">
        <v>40</v>
      </c>
      <c r="B56" s="19">
        <f t="shared" ca="1" si="0"/>
        <v>3.472222222222222E-3</v>
      </c>
      <c r="C56" s="16" t="str">
        <f t="shared" ca="1" si="1"/>
        <v/>
      </c>
      <c r="D56" s="13" t="str">
        <f t="shared" ca="1" si="2"/>
        <v/>
      </c>
      <c r="E56" s="13" t="str">
        <f t="shared" ca="1" si="3"/>
        <v/>
      </c>
      <c r="F56" s="19" t="str">
        <f t="shared" ca="1" si="4"/>
        <v/>
      </c>
      <c r="G56" s="16" t="str">
        <f t="shared" ca="1" si="5"/>
        <v/>
      </c>
      <c r="H56" s="16" t="str">
        <f t="shared" ca="1" si="6"/>
        <v/>
      </c>
      <c r="I56" s="19" t="str">
        <f t="shared" ca="1" si="7"/>
        <v/>
      </c>
      <c r="J56" s="13" t="str">
        <f t="shared" ca="1" si="8"/>
        <v/>
      </c>
      <c r="L56" s="29">
        <v>15</v>
      </c>
      <c r="M56" s="30" t="s">
        <v>19</v>
      </c>
      <c r="N56" s="31">
        <v>0.5</v>
      </c>
      <c r="O56" s="32">
        <v>0.5</v>
      </c>
      <c r="P56" s="33"/>
    </row>
    <row r="57" spans="1:16" x14ac:dyDescent="0.2">
      <c r="A57" s="13">
        <v>41</v>
      </c>
      <c r="B57" s="19">
        <f t="shared" ca="1" si="0"/>
        <v>8.1022203650968246E-3</v>
      </c>
      <c r="C57" s="16" t="str">
        <f t="shared" ca="1" si="1"/>
        <v/>
      </c>
      <c r="D57" s="13" t="str">
        <f t="shared" ca="1" si="2"/>
        <v/>
      </c>
      <c r="E57" s="13" t="str">
        <f t="shared" ca="1" si="3"/>
        <v/>
      </c>
      <c r="F57" s="19" t="str">
        <f t="shared" ca="1" si="4"/>
        <v/>
      </c>
      <c r="G57" s="16" t="str">
        <f t="shared" ca="1" si="5"/>
        <v/>
      </c>
      <c r="H57" s="16" t="str">
        <f t="shared" ca="1" si="6"/>
        <v/>
      </c>
      <c r="I57" s="19" t="str">
        <f t="shared" ca="1" si="7"/>
        <v/>
      </c>
      <c r="J57" s="13" t="str">
        <f t="shared" ca="1" si="8"/>
        <v/>
      </c>
      <c r="L57" s="29">
        <v>16</v>
      </c>
      <c r="M57" s="30" t="s">
        <v>97</v>
      </c>
      <c r="N57" s="31">
        <v>0.5</v>
      </c>
      <c r="O57" s="32">
        <v>0.5</v>
      </c>
      <c r="P57" s="33"/>
    </row>
    <row r="58" spans="1:16" x14ac:dyDescent="0.2">
      <c r="A58" s="13">
        <v>42</v>
      </c>
      <c r="B58" s="19">
        <f t="shared" ca="1" si="0"/>
        <v>3.472222222222222E-3</v>
      </c>
      <c r="C58" s="16" t="str">
        <f t="shared" ca="1" si="1"/>
        <v/>
      </c>
      <c r="D58" s="13" t="str">
        <f t="shared" ca="1" si="2"/>
        <v/>
      </c>
      <c r="E58" s="13" t="str">
        <f t="shared" ca="1" si="3"/>
        <v/>
      </c>
      <c r="F58" s="19" t="str">
        <f t="shared" ca="1" si="4"/>
        <v/>
      </c>
      <c r="G58" s="16" t="str">
        <f t="shared" ca="1" si="5"/>
        <v/>
      </c>
      <c r="H58" s="16" t="str">
        <f t="shared" ca="1" si="6"/>
        <v/>
      </c>
      <c r="I58" s="19" t="str">
        <f t="shared" ca="1" si="7"/>
        <v/>
      </c>
      <c r="J58" s="13" t="str">
        <f t="shared" ca="1" si="8"/>
        <v/>
      </c>
      <c r="L58" s="29">
        <v>17</v>
      </c>
      <c r="M58" s="30" t="s">
        <v>98</v>
      </c>
      <c r="N58" s="31">
        <v>2</v>
      </c>
      <c r="O58" s="32">
        <v>2</v>
      </c>
      <c r="P58" s="33"/>
    </row>
    <row r="59" spans="1:16" x14ac:dyDescent="0.2">
      <c r="A59" s="13">
        <v>43</v>
      </c>
      <c r="B59" s="19">
        <f t="shared" ca="1" si="0"/>
        <v>3.472222222222222E-3</v>
      </c>
      <c r="C59" s="16" t="str">
        <f t="shared" ca="1" si="1"/>
        <v/>
      </c>
      <c r="D59" s="13" t="str">
        <f t="shared" ca="1" si="2"/>
        <v/>
      </c>
      <c r="E59" s="13" t="str">
        <f t="shared" ca="1" si="3"/>
        <v/>
      </c>
      <c r="F59" s="19" t="str">
        <f t="shared" ca="1" si="4"/>
        <v/>
      </c>
      <c r="G59" s="16" t="str">
        <f t="shared" ca="1" si="5"/>
        <v/>
      </c>
      <c r="H59" s="16" t="str">
        <f t="shared" ca="1" si="6"/>
        <v/>
      </c>
      <c r="I59" s="19" t="str">
        <f t="shared" ca="1" si="7"/>
        <v/>
      </c>
      <c r="J59" s="13" t="str">
        <f t="shared" ca="1" si="8"/>
        <v/>
      </c>
      <c r="L59" s="29">
        <v>18</v>
      </c>
      <c r="M59" s="30" t="s">
        <v>99</v>
      </c>
      <c r="N59" s="31">
        <v>2</v>
      </c>
      <c r="O59" s="32">
        <v>2</v>
      </c>
      <c r="P59" s="33"/>
    </row>
    <row r="60" spans="1:16" x14ac:dyDescent="0.2">
      <c r="A60" s="13">
        <v>44</v>
      </c>
      <c r="B60" s="19">
        <f t="shared" ca="1" si="0"/>
        <v>3.472222222222222E-3</v>
      </c>
      <c r="C60" s="16" t="str">
        <f t="shared" ca="1" si="1"/>
        <v/>
      </c>
      <c r="D60" s="13" t="str">
        <f t="shared" ca="1" si="2"/>
        <v/>
      </c>
      <c r="E60" s="13" t="str">
        <f t="shared" ca="1" si="3"/>
        <v/>
      </c>
      <c r="F60" s="19" t="str">
        <f t="shared" ca="1" si="4"/>
        <v/>
      </c>
      <c r="G60" s="16" t="str">
        <f t="shared" ca="1" si="5"/>
        <v/>
      </c>
      <c r="H60" s="16" t="str">
        <f t="shared" ca="1" si="6"/>
        <v/>
      </c>
      <c r="I60" s="19" t="str">
        <f t="shared" ca="1" si="7"/>
        <v/>
      </c>
      <c r="J60" s="13" t="str">
        <f t="shared" ca="1" si="8"/>
        <v/>
      </c>
      <c r="L60" s="29">
        <v>19</v>
      </c>
      <c r="M60" s="30" t="s">
        <v>100</v>
      </c>
      <c r="N60" s="31">
        <v>3</v>
      </c>
      <c r="O60" s="32">
        <v>3</v>
      </c>
      <c r="P60" s="33"/>
    </row>
    <row r="61" spans="1:16" x14ac:dyDescent="0.2">
      <c r="A61" s="13">
        <v>45</v>
      </c>
      <c r="B61" s="19">
        <f t="shared" ca="1" si="0"/>
        <v>6.5554136165302491E-3</v>
      </c>
      <c r="C61" s="16" t="str">
        <f t="shared" ca="1" si="1"/>
        <v/>
      </c>
      <c r="D61" s="13" t="str">
        <f t="shared" ca="1" si="2"/>
        <v/>
      </c>
      <c r="E61" s="13" t="str">
        <f t="shared" ca="1" si="3"/>
        <v/>
      </c>
      <c r="F61" s="19" t="str">
        <f t="shared" ca="1" si="4"/>
        <v/>
      </c>
      <c r="G61" s="16" t="str">
        <f t="shared" ca="1" si="5"/>
        <v/>
      </c>
      <c r="H61" s="16" t="str">
        <f t="shared" ca="1" si="6"/>
        <v/>
      </c>
      <c r="I61" s="19" t="str">
        <f t="shared" ca="1" si="7"/>
        <v/>
      </c>
      <c r="J61" s="13" t="str">
        <f t="shared" ca="1" si="8"/>
        <v/>
      </c>
      <c r="L61" s="29">
        <v>20</v>
      </c>
      <c r="M61" s="30" t="s">
        <v>101</v>
      </c>
      <c r="N61" s="31">
        <v>1</v>
      </c>
      <c r="O61" s="32">
        <v>1</v>
      </c>
      <c r="P61" s="33"/>
    </row>
    <row r="62" spans="1:16" x14ac:dyDescent="0.2">
      <c r="A62" s="13">
        <v>46</v>
      </c>
      <c r="B62" s="19">
        <f t="shared" ca="1" si="0"/>
        <v>4.3854273114788287E-3</v>
      </c>
      <c r="C62" s="16" t="str">
        <f t="shared" ca="1" si="1"/>
        <v/>
      </c>
      <c r="D62" s="13" t="str">
        <f t="shared" ca="1" si="2"/>
        <v/>
      </c>
      <c r="E62" s="13" t="str">
        <f t="shared" ca="1" si="3"/>
        <v/>
      </c>
      <c r="F62" s="19" t="str">
        <f t="shared" ca="1" si="4"/>
        <v/>
      </c>
      <c r="G62" s="16" t="str">
        <f t="shared" ca="1" si="5"/>
        <v/>
      </c>
      <c r="H62" s="16" t="str">
        <f t="shared" ca="1" si="6"/>
        <v/>
      </c>
      <c r="I62" s="19" t="str">
        <f t="shared" ca="1" si="7"/>
        <v/>
      </c>
      <c r="J62" s="13" t="str">
        <f t="shared" ca="1" si="8"/>
        <v/>
      </c>
      <c r="L62" s="29">
        <v>21</v>
      </c>
      <c r="M62" s="30" t="s">
        <v>102</v>
      </c>
      <c r="N62" s="31">
        <v>2</v>
      </c>
      <c r="O62" s="32">
        <v>2</v>
      </c>
      <c r="P62" s="33"/>
    </row>
    <row r="63" spans="1:16" x14ac:dyDescent="0.2">
      <c r="A63" s="13">
        <v>47</v>
      </c>
      <c r="B63" s="19">
        <f t="shared" ca="1" si="0"/>
        <v>3.472222222222222E-3</v>
      </c>
      <c r="C63" s="16" t="str">
        <f t="shared" ca="1" si="1"/>
        <v/>
      </c>
      <c r="D63" s="13" t="str">
        <f t="shared" ca="1" si="2"/>
        <v/>
      </c>
      <c r="E63" s="13" t="str">
        <f t="shared" ca="1" si="3"/>
        <v/>
      </c>
      <c r="F63" s="19" t="str">
        <f t="shared" ca="1" si="4"/>
        <v/>
      </c>
      <c r="G63" s="16" t="str">
        <f t="shared" ca="1" si="5"/>
        <v/>
      </c>
      <c r="H63" s="16" t="str">
        <f t="shared" ca="1" si="6"/>
        <v/>
      </c>
      <c r="I63" s="19" t="str">
        <f t="shared" ca="1" si="7"/>
        <v/>
      </c>
      <c r="J63" s="13" t="str">
        <f t="shared" ca="1" si="8"/>
        <v/>
      </c>
      <c r="L63" s="29">
        <v>22</v>
      </c>
      <c r="M63" s="30" t="s">
        <v>103</v>
      </c>
      <c r="N63" s="31">
        <v>1</v>
      </c>
      <c r="O63" s="32">
        <v>1</v>
      </c>
      <c r="P63" s="33"/>
    </row>
    <row r="64" spans="1:16" x14ac:dyDescent="0.2">
      <c r="A64" s="13">
        <v>48</v>
      </c>
      <c r="B64" s="19">
        <f t="shared" ca="1" si="0"/>
        <v>3.472222222222222E-3</v>
      </c>
      <c r="C64" s="16" t="str">
        <f t="shared" ca="1" si="1"/>
        <v/>
      </c>
      <c r="D64" s="13" t="str">
        <f t="shared" ca="1" si="2"/>
        <v/>
      </c>
      <c r="E64" s="13" t="str">
        <f t="shared" ca="1" si="3"/>
        <v/>
      </c>
      <c r="F64" s="19" t="str">
        <f t="shared" ca="1" si="4"/>
        <v/>
      </c>
      <c r="G64" s="16" t="str">
        <f t="shared" ca="1" si="5"/>
        <v/>
      </c>
      <c r="H64" s="16" t="str">
        <f t="shared" ca="1" si="6"/>
        <v/>
      </c>
      <c r="I64" s="19" t="str">
        <f t="shared" ca="1" si="7"/>
        <v/>
      </c>
      <c r="J64" s="13" t="str">
        <f t="shared" ca="1" si="8"/>
        <v/>
      </c>
      <c r="L64" s="38" t="s">
        <v>104</v>
      </c>
      <c r="M64" s="38"/>
      <c r="N64" s="39">
        <f>SUM(N42:N63)</f>
        <v>27</v>
      </c>
      <c r="O64" s="40">
        <f>SUM(O42:O63)</f>
        <v>27</v>
      </c>
      <c r="P64" s="33"/>
    </row>
    <row r="65" spans="1:15" x14ac:dyDescent="0.25">
      <c r="A65" s="13">
        <v>49</v>
      </c>
      <c r="B65" s="19">
        <f t="shared" ca="1" si="0"/>
        <v>3.472222222222222E-3</v>
      </c>
      <c r="C65" s="16" t="str">
        <f t="shared" ca="1" si="1"/>
        <v/>
      </c>
      <c r="D65" s="13" t="str">
        <f t="shared" ca="1" si="2"/>
        <v/>
      </c>
      <c r="E65" s="13" t="str">
        <f t="shared" ca="1" si="3"/>
        <v/>
      </c>
      <c r="F65" s="19" t="str">
        <f t="shared" ca="1" si="4"/>
        <v/>
      </c>
      <c r="G65" s="16" t="str">
        <f t="shared" ca="1" si="5"/>
        <v/>
      </c>
      <c r="H65" s="16" t="str">
        <f t="shared" ca="1" si="6"/>
        <v/>
      </c>
      <c r="I65" s="19" t="str">
        <f t="shared" ca="1" si="7"/>
        <v/>
      </c>
      <c r="J65" s="13" t="str">
        <f t="shared" ca="1" si="8"/>
        <v/>
      </c>
    </row>
    <row r="66" spans="1:15" x14ac:dyDescent="0.25">
      <c r="A66" s="13">
        <v>50</v>
      </c>
      <c r="B66" s="19">
        <f t="shared" ca="1" si="0"/>
        <v>3.472222222222222E-3</v>
      </c>
      <c r="C66" s="16" t="str">
        <f t="shared" ca="1" si="1"/>
        <v/>
      </c>
      <c r="D66" s="13" t="str">
        <f t="shared" ca="1" si="2"/>
        <v/>
      </c>
      <c r="E66" s="13" t="str">
        <f t="shared" ca="1" si="3"/>
        <v/>
      </c>
      <c r="F66" s="19" t="str">
        <f t="shared" ca="1" si="4"/>
        <v/>
      </c>
      <c r="G66" s="16" t="str">
        <f t="shared" ca="1" si="5"/>
        <v/>
      </c>
      <c r="H66" s="16" t="str">
        <f t="shared" ca="1" si="6"/>
        <v/>
      </c>
      <c r="I66" s="19" t="str">
        <f t="shared" ca="1" si="7"/>
        <v/>
      </c>
      <c r="J66" s="13" t="str">
        <f t="shared" ca="1" si="8"/>
        <v/>
      </c>
    </row>
    <row r="69" spans="1:15" x14ac:dyDescent="0.25">
      <c r="A69" s="2" t="s">
        <v>105</v>
      </c>
    </row>
    <row r="71" spans="1:15" ht="30" x14ac:dyDescent="0.25">
      <c r="A71" s="2" t="s">
        <v>106</v>
      </c>
      <c r="B71" s="2" t="s">
        <v>27</v>
      </c>
      <c r="C71" s="2" t="s">
        <v>16</v>
      </c>
      <c r="D71" s="24" t="s">
        <v>45</v>
      </c>
      <c r="E71" s="24"/>
      <c r="F71" s="2" t="s">
        <v>27</v>
      </c>
      <c r="G71" s="2" t="s">
        <v>16</v>
      </c>
      <c r="H71" s="2" t="s">
        <v>16</v>
      </c>
      <c r="I71" s="2" t="s">
        <v>27</v>
      </c>
      <c r="J71" s="2" t="s">
        <v>24</v>
      </c>
    </row>
    <row r="72" spans="1:15" ht="30" x14ac:dyDescent="0.25">
      <c r="A72" s="10" t="s">
        <v>47</v>
      </c>
      <c r="B72" s="10" t="s">
        <v>48</v>
      </c>
      <c r="C72" s="10" t="s">
        <v>49</v>
      </c>
      <c r="D72" s="10" t="s">
        <v>50</v>
      </c>
      <c r="E72" s="10" t="s">
        <v>51</v>
      </c>
      <c r="F72" s="10" t="s">
        <v>52</v>
      </c>
      <c r="G72" s="10" t="s">
        <v>53</v>
      </c>
      <c r="H72" s="10" t="s">
        <v>54</v>
      </c>
      <c r="I72" s="10" t="s">
        <v>55</v>
      </c>
      <c r="J72" s="25" t="s">
        <v>56</v>
      </c>
      <c r="M72" s="4" t="s">
        <v>107</v>
      </c>
    </row>
    <row r="73" spans="1:15" x14ac:dyDescent="0.25">
      <c r="A73" s="13">
        <v>0</v>
      </c>
      <c r="B73" s="26"/>
      <c r="C73" s="16">
        <v>0.375</v>
      </c>
      <c r="D73" s="13"/>
      <c r="E73" s="13"/>
      <c r="F73" s="13"/>
      <c r="G73" s="16"/>
      <c r="H73" s="16">
        <v>0.375</v>
      </c>
      <c r="I73" s="13"/>
      <c r="J73" s="13"/>
      <c r="M73" s="7" t="s">
        <v>108</v>
      </c>
      <c r="N73" s="8"/>
      <c r="O73" s="8"/>
    </row>
    <row r="74" spans="1:15" x14ac:dyDescent="0.25">
      <c r="A74" s="13">
        <v>1</v>
      </c>
      <c r="B74" s="19">
        <f ca="1">MAX(MIN((-$B$7)*LN(RAND()),$B$11),$B$10)</f>
        <v>3.472222222222222E-3</v>
      </c>
      <c r="C74" s="16">
        <f ca="1">IFERROR(IF((B74+C73)&gt;$B$6,"",(B74+C73)),"")</f>
        <v>0.37847222222222221</v>
      </c>
      <c r="D74" s="13">
        <f ca="1">IF(C74="","",IF(IFERROR(E74,0)=0,$F$12,$F$11))</f>
        <v>0</v>
      </c>
      <c r="E74" s="13">
        <f ca="1">IF(C74="","",IF(RAND()&lt;$E$4,$F$4,0))</f>
        <v>0</v>
      </c>
      <c r="F74" s="19">
        <f ca="1">IF(C74="","",IF(D74=1,$B$8*$B$4,$B$8))</f>
        <v>1.3888888888888888E-2</v>
      </c>
      <c r="G74" s="16">
        <f ca="1">IF(C74="","",MAX(C74,H73))</f>
        <v>0.37847222222222221</v>
      </c>
      <c r="H74" s="16">
        <f ca="1">IF(G74="", "", (G74+F74))</f>
        <v>0.3923611111111111</v>
      </c>
      <c r="I74" s="19">
        <f ca="1">IFERROR(G74-C74,"")</f>
        <v>0</v>
      </c>
      <c r="J74" s="13">
        <f ca="1">IF(I74="","",IFERROR($B$9-VLOOKUP(E74,$F$4:$G$7,2),$B$9))</f>
        <v>80</v>
      </c>
      <c r="M74" s="7" t="s">
        <v>109</v>
      </c>
      <c r="N74" s="8"/>
      <c r="O74" s="8"/>
    </row>
    <row r="75" spans="1:15" x14ac:dyDescent="0.25">
      <c r="A75" s="13">
        <v>2</v>
      </c>
      <c r="B75" s="19">
        <f t="shared" ref="B75:B123" ca="1" si="9">MAX(MIN((-$B$7)*LN(RAND()),$B$11),$B$10)</f>
        <v>1.3888888888888888E-2</v>
      </c>
      <c r="C75" s="16">
        <f t="shared" ref="C75:C123" ca="1" si="10">IFERROR(IF((B75+C74)&gt;$B$6,"",(B75+C74)),"")</f>
        <v>0.3923611111111111</v>
      </c>
      <c r="D75" s="13">
        <f t="shared" ref="D75:D123" ca="1" si="11">IF(C75="","",IF(IFERROR(E75,0)=0,$F$12,$F$11))</f>
        <v>0</v>
      </c>
      <c r="E75" s="13">
        <f t="shared" ref="E75:E123" ca="1" si="12">IF(C75="","",IF(RAND()&lt;$E$4,$F$4,0))</f>
        <v>0</v>
      </c>
      <c r="F75" s="19">
        <f t="shared" ref="F75:F123" ca="1" si="13">IF(C75="","",IF(D75=1,$B$8*$B$4,$B$8))</f>
        <v>1.3888888888888888E-2</v>
      </c>
      <c r="G75" s="16">
        <f t="shared" ref="G75:G123" ca="1" si="14">IF(C75="","",MAX(C75,H74))</f>
        <v>0.3923611111111111</v>
      </c>
      <c r="H75" s="16">
        <f t="shared" ref="H75:H123" ca="1" si="15">IF(G75="", "", (G75+F75))</f>
        <v>0.40625</v>
      </c>
      <c r="I75" s="19">
        <f t="shared" ref="I75:I123" ca="1" si="16">IFERROR(G75-C75,"")</f>
        <v>0</v>
      </c>
      <c r="J75" s="13">
        <f t="shared" ref="J75:J123" ca="1" si="17">IF(I75="","",IFERROR($B$9-VLOOKUP(E75,$F$4:$G$7,2),$B$9))</f>
        <v>80</v>
      </c>
      <c r="M75" s="7" t="s">
        <v>110</v>
      </c>
      <c r="N75" s="8"/>
      <c r="O75" s="8"/>
    </row>
    <row r="76" spans="1:15" x14ac:dyDescent="0.25">
      <c r="A76" s="13">
        <v>3</v>
      </c>
      <c r="B76" s="19">
        <f t="shared" ca="1" si="9"/>
        <v>7.4635515035741317E-3</v>
      </c>
      <c r="C76" s="16">
        <f t="shared" ca="1" si="10"/>
        <v>0.39982466261468524</v>
      </c>
      <c r="D76" s="13">
        <f t="shared" ca="1" si="11"/>
        <v>0</v>
      </c>
      <c r="E76" s="13">
        <f t="shared" ca="1" si="12"/>
        <v>0</v>
      </c>
      <c r="F76" s="19">
        <f t="shared" ca="1" si="13"/>
        <v>1.3888888888888888E-2</v>
      </c>
      <c r="G76" s="16">
        <f t="shared" ca="1" si="14"/>
        <v>0.40625</v>
      </c>
      <c r="H76" s="16">
        <f t="shared" ca="1" si="15"/>
        <v>0.4201388888888889</v>
      </c>
      <c r="I76" s="19">
        <f t="shared" ca="1" si="16"/>
        <v>6.4253373853147555E-3</v>
      </c>
      <c r="J76" s="13">
        <f t="shared" ca="1" si="17"/>
        <v>80</v>
      </c>
      <c r="M76" s="7"/>
      <c r="N76" s="8"/>
      <c r="O76" s="8"/>
    </row>
    <row r="77" spans="1:15" x14ac:dyDescent="0.25">
      <c r="A77" s="13">
        <v>4</v>
      </c>
      <c r="B77" s="19">
        <f t="shared" ca="1" si="9"/>
        <v>6.9272515986525084E-3</v>
      </c>
      <c r="C77" s="16">
        <f t="shared" ca="1" si="10"/>
        <v>0.40675191421333773</v>
      </c>
      <c r="D77" s="13">
        <f t="shared" ca="1" si="11"/>
        <v>0</v>
      </c>
      <c r="E77" s="13">
        <f t="shared" ca="1" si="12"/>
        <v>0</v>
      </c>
      <c r="F77" s="19">
        <f t="shared" ca="1" si="13"/>
        <v>1.3888888888888888E-2</v>
      </c>
      <c r="G77" s="16">
        <f t="shared" ca="1" si="14"/>
        <v>0.4201388888888889</v>
      </c>
      <c r="H77" s="16">
        <f t="shared" ca="1" si="15"/>
        <v>0.43402777777777779</v>
      </c>
      <c r="I77" s="19">
        <f t="shared" ca="1" si="16"/>
        <v>1.3386974675551166E-2</v>
      </c>
      <c r="J77" s="13">
        <f t="shared" ca="1" si="17"/>
        <v>80</v>
      </c>
      <c r="M77" s="7" t="s">
        <v>111</v>
      </c>
      <c r="N77" s="8" t="s">
        <v>112</v>
      </c>
      <c r="O77" s="8" t="str">
        <f ca="1">_xlfn.FORMULATEXT(E74)</f>
        <v>=IF(C74="","",IF(RAND()&lt;$E$4,$F$4,0))</v>
      </c>
    </row>
    <row r="78" spans="1:15" x14ac:dyDescent="0.25">
      <c r="A78" s="13">
        <v>5</v>
      </c>
      <c r="B78" s="19">
        <f t="shared" ca="1" si="9"/>
        <v>3.472222222222222E-3</v>
      </c>
      <c r="C78" s="16">
        <f t="shared" ca="1" si="10"/>
        <v>0.41022413643555994</v>
      </c>
      <c r="D78" s="13">
        <f t="shared" ca="1" si="11"/>
        <v>1</v>
      </c>
      <c r="E78" s="13">
        <f t="shared" ca="1" si="12"/>
        <v>1</v>
      </c>
      <c r="F78" s="19">
        <f t="shared" ca="1" si="13"/>
        <v>3.472222222222222E-3</v>
      </c>
      <c r="G78" s="16">
        <f t="shared" ca="1" si="14"/>
        <v>0.43402777777777779</v>
      </c>
      <c r="H78" s="16">
        <f t="shared" ca="1" si="15"/>
        <v>0.4375</v>
      </c>
      <c r="I78" s="19">
        <f t="shared" ca="1" si="16"/>
        <v>2.3803641342217852E-2</v>
      </c>
      <c r="J78" s="13">
        <f t="shared" ca="1" si="17"/>
        <v>78</v>
      </c>
      <c r="M78" s="7" t="s">
        <v>113</v>
      </c>
      <c r="N78" s="8" t="s">
        <v>114</v>
      </c>
      <c r="O78" s="8" t="str">
        <f ca="1">_xlfn.FORMULATEXT(E129)</f>
        <v>=IF(C129="","",IF(RAND()&lt;$E$5,$F$5,0))</v>
      </c>
    </row>
    <row r="79" spans="1:15" x14ac:dyDescent="0.25">
      <c r="A79" s="13">
        <v>6</v>
      </c>
      <c r="B79" s="19">
        <f t="shared" ca="1" si="9"/>
        <v>3.472222222222222E-3</v>
      </c>
      <c r="C79" s="16">
        <f t="shared" ca="1" si="10"/>
        <v>0.41369635865778215</v>
      </c>
      <c r="D79" s="13">
        <f t="shared" ca="1" si="11"/>
        <v>0</v>
      </c>
      <c r="E79" s="13">
        <f t="shared" ca="1" si="12"/>
        <v>0</v>
      </c>
      <c r="F79" s="19">
        <f t="shared" ca="1" si="13"/>
        <v>1.3888888888888888E-2</v>
      </c>
      <c r="G79" s="16">
        <f t="shared" ca="1" si="14"/>
        <v>0.4375</v>
      </c>
      <c r="H79" s="16">
        <f t="shared" ca="1" si="15"/>
        <v>0.4513888888888889</v>
      </c>
      <c r="I79" s="19">
        <f t="shared" ca="1" si="16"/>
        <v>2.3803641342217852E-2</v>
      </c>
      <c r="J79" s="13">
        <f t="shared" ca="1" si="17"/>
        <v>80</v>
      </c>
      <c r="M79" s="7" t="s">
        <v>115</v>
      </c>
      <c r="N79" s="8" t="s">
        <v>116</v>
      </c>
      <c r="O79" s="8" t="str">
        <f ca="1">_xlfn.FORMULATEXT(E185)</f>
        <v>=IF(C185="","",IF(RAND()&lt;$E$6,$F$6,0))</v>
      </c>
    </row>
    <row r="80" spans="1:15" x14ac:dyDescent="0.25">
      <c r="A80" s="13">
        <v>7</v>
      </c>
      <c r="B80" s="19">
        <f t="shared" ca="1" si="9"/>
        <v>3.472222222222222E-3</v>
      </c>
      <c r="C80" s="16">
        <f t="shared" ca="1" si="10"/>
        <v>0.41716858088000436</v>
      </c>
      <c r="D80" s="13">
        <f t="shared" ca="1" si="11"/>
        <v>0</v>
      </c>
      <c r="E80" s="13">
        <f t="shared" ca="1" si="12"/>
        <v>0</v>
      </c>
      <c r="F80" s="19">
        <f t="shared" ca="1" si="13"/>
        <v>1.3888888888888888E-2</v>
      </c>
      <c r="G80" s="16">
        <f t="shared" ca="1" si="14"/>
        <v>0.4513888888888889</v>
      </c>
      <c r="H80" s="16">
        <f t="shared" ca="1" si="15"/>
        <v>0.46527777777777779</v>
      </c>
      <c r="I80" s="19">
        <f t="shared" ca="1" si="16"/>
        <v>3.4220308008884537E-2</v>
      </c>
      <c r="J80" s="13">
        <f t="shared" ca="1" si="17"/>
        <v>80</v>
      </c>
      <c r="M80" s="7" t="s">
        <v>117</v>
      </c>
      <c r="N80" s="8" t="s">
        <v>118</v>
      </c>
      <c r="O80" s="8" t="str">
        <f ca="1">_xlfn.FORMULATEXT(E243)</f>
        <v>=IF(C243="","",IF(RAND()&lt;$E$7,$F$7,0))</v>
      </c>
    </row>
    <row r="81" spans="1:10" x14ac:dyDescent="0.25">
      <c r="A81" s="13">
        <v>8</v>
      </c>
      <c r="B81" s="19">
        <f t="shared" ca="1" si="9"/>
        <v>3.472222222222222E-3</v>
      </c>
      <c r="C81" s="16">
        <f t="shared" ca="1" si="10"/>
        <v>0.42064080310222657</v>
      </c>
      <c r="D81" s="13">
        <f t="shared" ca="1" si="11"/>
        <v>1</v>
      </c>
      <c r="E81" s="13">
        <f t="shared" ca="1" si="12"/>
        <v>1</v>
      </c>
      <c r="F81" s="19">
        <f t="shared" ca="1" si="13"/>
        <v>3.472222222222222E-3</v>
      </c>
      <c r="G81" s="16">
        <f t="shared" ca="1" si="14"/>
        <v>0.46527777777777779</v>
      </c>
      <c r="H81" s="16">
        <f t="shared" ca="1" si="15"/>
        <v>0.46875</v>
      </c>
      <c r="I81" s="19">
        <f t="shared" ca="1" si="16"/>
        <v>4.4636974675551222E-2</v>
      </c>
      <c r="J81" s="13">
        <f t="shared" ca="1" si="17"/>
        <v>78</v>
      </c>
    </row>
    <row r="82" spans="1:10" x14ac:dyDescent="0.25">
      <c r="A82" s="13">
        <v>9</v>
      </c>
      <c r="B82" s="19">
        <f t="shared" ca="1" si="9"/>
        <v>3.472222222222222E-3</v>
      </c>
      <c r="C82" s="16">
        <f t="shared" ca="1" si="10"/>
        <v>0.42411302532444878</v>
      </c>
      <c r="D82" s="13">
        <f t="shared" ca="1" si="11"/>
        <v>0</v>
      </c>
      <c r="E82" s="13">
        <f t="shared" ca="1" si="12"/>
        <v>0</v>
      </c>
      <c r="F82" s="19">
        <f t="shared" ca="1" si="13"/>
        <v>1.3888888888888888E-2</v>
      </c>
      <c r="G82" s="16">
        <f t="shared" ca="1" si="14"/>
        <v>0.46875</v>
      </c>
      <c r="H82" s="16">
        <f t="shared" ca="1" si="15"/>
        <v>0.4826388888888889</v>
      </c>
      <c r="I82" s="19">
        <f t="shared" ca="1" si="16"/>
        <v>4.4636974675551222E-2</v>
      </c>
      <c r="J82" s="13">
        <f t="shared" ca="1" si="17"/>
        <v>80</v>
      </c>
    </row>
    <row r="83" spans="1:10" x14ac:dyDescent="0.25">
      <c r="A83" s="13">
        <v>10</v>
      </c>
      <c r="B83" s="19">
        <f t="shared" ca="1" si="9"/>
        <v>1.158396677529621E-2</v>
      </c>
      <c r="C83" s="16">
        <f t="shared" ca="1" si="10"/>
        <v>0.435696992099745</v>
      </c>
      <c r="D83" s="13">
        <f t="shared" ca="1" si="11"/>
        <v>1</v>
      </c>
      <c r="E83" s="13">
        <f t="shared" ca="1" si="12"/>
        <v>1</v>
      </c>
      <c r="F83" s="19">
        <f t="shared" ca="1" si="13"/>
        <v>3.472222222222222E-3</v>
      </c>
      <c r="G83" s="16">
        <f t="shared" ca="1" si="14"/>
        <v>0.4826388888888889</v>
      </c>
      <c r="H83" s="16">
        <f t="shared" ca="1" si="15"/>
        <v>0.4861111111111111</v>
      </c>
      <c r="I83" s="19">
        <f t="shared" ca="1" si="16"/>
        <v>4.69418967891439E-2</v>
      </c>
      <c r="J83" s="13">
        <f t="shared" ca="1" si="17"/>
        <v>78</v>
      </c>
    </row>
    <row r="84" spans="1:10" x14ac:dyDescent="0.25">
      <c r="A84" s="13">
        <v>11</v>
      </c>
      <c r="B84" s="19">
        <f t="shared" ca="1" si="9"/>
        <v>3.9627900801353522E-3</v>
      </c>
      <c r="C84" s="16">
        <f t="shared" ca="1" si="10"/>
        <v>0.43965978217988033</v>
      </c>
      <c r="D84" s="13">
        <f t="shared" ca="1" si="11"/>
        <v>0</v>
      </c>
      <c r="E84" s="13">
        <f t="shared" ca="1" si="12"/>
        <v>0</v>
      </c>
      <c r="F84" s="19">
        <f t="shared" ca="1" si="13"/>
        <v>1.3888888888888888E-2</v>
      </c>
      <c r="G84" s="16">
        <f t="shared" ca="1" si="14"/>
        <v>0.4861111111111111</v>
      </c>
      <c r="H84" s="16">
        <f t="shared" ca="1" si="15"/>
        <v>0.5</v>
      </c>
      <c r="I84" s="19">
        <f t="shared" ca="1" si="16"/>
        <v>4.6451328931230773E-2</v>
      </c>
      <c r="J84" s="13">
        <f t="shared" ca="1" si="17"/>
        <v>80</v>
      </c>
    </row>
    <row r="85" spans="1:10" x14ac:dyDescent="0.25">
      <c r="A85" s="13">
        <v>12</v>
      </c>
      <c r="B85" s="19">
        <f t="shared" ca="1" si="9"/>
        <v>4.1694444165024996E-3</v>
      </c>
      <c r="C85" s="16">
        <f t="shared" ca="1" si="10"/>
        <v>0.44382922659638285</v>
      </c>
      <c r="D85" s="13">
        <f t="shared" ca="1" si="11"/>
        <v>0</v>
      </c>
      <c r="E85" s="13">
        <f t="shared" ca="1" si="12"/>
        <v>0</v>
      </c>
      <c r="F85" s="19">
        <f t="shared" ca="1" si="13"/>
        <v>1.3888888888888888E-2</v>
      </c>
      <c r="G85" s="16">
        <f t="shared" ca="1" si="14"/>
        <v>0.5</v>
      </c>
      <c r="H85" s="16">
        <f t="shared" ca="1" si="15"/>
        <v>0.51388888888888884</v>
      </c>
      <c r="I85" s="19">
        <f t="shared" ca="1" si="16"/>
        <v>5.6170773403617147E-2</v>
      </c>
      <c r="J85" s="13">
        <f t="shared" ca="1" si="17"/>
        <v>80</v>
      </c>
    </row>
    <row r="86" spans="1:10" x14ac:dyDescent="0.25">
      <c r="A86" s="13">
        <v>13</v>
      </c>
      <c r="B86" s="19">
        <f t="shared" ca="1" si="9"/>
        <v>1.2947000307608869E-2</v>
      </c>
      <c r="C86" s="16">
        <f t="shared" ca="1" si="10"/>
        <v>0.45677622690399172</v>
      </c>
      <c r="D86" s="13">
        <f t="shared" ca="1" si="11"/>
        <v>0</v>
      </c>
      <c r="E86" s="13">
        <f t="shared" ca="1" si="12"/>
        <v>0</v>
      </c>
      <c r="F86" s="19">
        <f t="shared" ca="1" si="13"/>
        <v>1.3888888888888888E-2</v>
      </c>
      <c r="G86" s="16">
        <f t="shared" ca="1" si="14"/>
        <v>0.51388888888888884</v>
      </c>
      <c r="H86" s="16">
        <f t="shared" ca="1" si="15"/>
        <v>0.52777777777777768</v>
      </c>
      <c r="I86" s="19">
        <f t="shared" ca="1" si="16"/>
        <v>5.7112661984897117E-2</v>
      </c>
      <c r="J86" s="13">
        <f t="shared" ca="1" si="17"/>
        <v>80</v>
      </c>
    </row>
    <row r="87" spans="1:10" x14ac:dyDescent="0.25">
      <c r="A87" s="13">
        <v>14</v>
      </c>
      <c r="B87" s="19">
        <f t="shared" ca="1" si="9"/>
        <v>3.472222222222222E-3</v>
      </c>
      <c r="C87" s="16">
        <f t="shared" ca="1" si="10"/>
        <v>0.46024844912621393</v>
      </c>
      <c r="D87" s="13">
        <f t="shared" ca="1" si="11"/>
        <v>1</v>
      </c>
      <c r="E87" s="13">
        <f t="shared" ca="1" si="12"/>
        <v>1</v>
      </c>
      <c r="F87" s="19">
        <f t="shared" ca="1" si="13"/>
        <v>3.472222222222222E-3</v>
      </c>
      <c r="G87" s="16">
        <f t="shared" ca="1" si="14"/>
        <v>0.52777777777777768</v>
      </c>
      <c r="H87" s="16">
        <f t="shared" ca="1" si="15"/>
        <v>0.53124999999999989</v>
      </c>
      <c r="I87" s="19">
        <f t="shared" ca="1" si="16"/>
        <v>6.7529328651563747E-2</v>
      </c>
      <c r="J87" s="13">
        <f t="shared" ca="1" si="17"/>
        <v>78</v>
      </c>
    </row>
    <row r="88" spans="1:10" x14ac:dyDescent="0.25">
      <c r="A88" s="13">
        <v>15</v>
      </c>
      <c r="B88" s="19">
        <f t="shared" ca="1" si="9"/>
        <v>3.472222222222222E-3</v>
      </c>
      <c r="C88" s="16">
        <f t="shared" ca="1" si="10"/>
        <v>0.46372067134843614</v>
      </c>
      <c r="D88" s="13">
        <f t="shared" ca="1" si="11"/>
        <v>0</v>
      </c>
      <c r="E88" s="13">
        <f t="shared" ca="1" si="12"/>
        <v>0</v>
      </c>
      <c r="F88" s="19">
        <f t="shared" ca="1" si="13"/>
        <v>1.3888888888888888E-2</v>
      </c>
      <c r="G88" s="16">
        <f t="shared" ca="1" si="14"/>
        <v>0.53124999999999989</v>
      </c>
      <c r="H88" s="16">
        <f t="shared" ca="1" si="15"/>
        <v>0.54513888888888873</v>
      </c>
      <c r="I88" s="19">
        <f t="shared" ca="1" si="16"/>
        <v>6.7529328651563747E-2</v>
      </c>
      <c r="J88" s="13">
        <f t="shared" ca="1" si="17"/>
        <v>80</v>
      </c>
    </row>
    <row r="89" spans="1:10" x14ac:dyDescent="0.25">
      <c r="A89" s="13">
        <v>16</v>
      </c>
      <c r="B89" s="19">
        <f t="shared" ca="1" si="9"/>
        <v>3.472222222222222E-3</v>
      </c>
      <c r="C89" s="16">
        <f t="shared" ca="1" si="10"/>
        <v>0.46719289357065835</v>
      </c>
      <c r="D89" s="13">
        <f t="shared" ca="1" si="11"/>
        <v>0</v>
      </c>
      <c r="E89" s="13">
        <f t="shared" ca="1" si="12"/>
        <v>0</v>
      </c>
      <c r="F89" s="19">
        <f t="shared" ca="1" si="13"/>
        <v>1.3888888888888888E-2</v>
      </c>
      <c r="G89" s="16">
        <f t="shared" ca="1" si="14"/>
        <v>0.54513888888888873</v>
      </c>
      <c r="H89" s="16">
        <f t="shared" ca="1" si="15"/>
        <v>0.55902777777777757</v>
      </c>
      <c r="I89" s="19">
        <f t="shared" ca="1" si="16"/>
        <v>7.7945995318230377E-2</v>
      </c>
      <c r="J89" s="13">
        <f t="shared" ca="1" si="17"/>
        <v>80</v>
      </c>
    </row>
    <row r="90" spans="1:10" x14ac:dyDescent="0.25">
      <c r="A90" s="13">
        <v>17</v>
      </c>
      <c r="B90" s="19">
        <f t="shared" ca="1" si="9"/>
        <v>9.0564764386986667E-3</v>
      </c>
      <c r="C90" s="16">
        <f t="shared" ca="1" si="10"/>
        <v>0.47624937000935702</v>
      </c>
      <c r="D90" s="13">
        <f t="shared" ca="1" si="11"/>
        <v>0</v>
      </c>
      <c r="E90" s="13">
        <f t="shared" ca="1" si="12"/>
        <v>0</v>
      </c>
      <c r="F90" s="19">
        <f t="shared" ca="1" si="13"/>
        <v>1.3888888888888888E-2</v>
      </c>
      <c r="G90" s="16">
        <f t="shared" ca="1" si="14"/>
        <v>0.55902777777777757</v>
      </c>
      <c r="H90" s="16">
        <f t="shared" ca="1" si="15"/>
        <v>0.57291666666666641</v>
      </c>
      <c r="I90" s="19">
        <f t="shared" ca="1" si="16"/>
        <v>8.2778407768420548E-2</v>
      </c>
      <c r="J90" s="13">
        <f t="shared" ca="1" si="17"/>
        <v>80</v>
      </c>
    </row>
    <row r="91" spans="1:10" x14ac:dyDescent="0.25">
      <c r="A91" s="13">
        <v>18</v>
      </c>
      <c r="B91" s="19">
        <f t="shared" ca="1" si="9"/>
        <v>5.8458419735816676E-3</v>
      </c>
      <c r="C91" s="16">
        <f t="shared" ca="1" si="10"/>
        <v>0.4820952119829387</v>
      </c>
      <c r="D91" s="13">
        <f t="shared" ca="1" si="11"/>
        <v>0</v>
      </c>
      <c r="E91" s="13">
        <f t="shared" ca="1" si="12"/>
        <v>0</v>
      </c>
      <c r="F91" s="19">
        <f t="shared" ca="1" si="13"/>
        <v>1.3888888888888888E-2</v>
      </c>
      <c r="G91" s="16">
        <f t="shared" ca="1" si="14"/>
        <v>0.57291666666666641</v>
      </c>
      <c r="H91" s="16">
        <f t="shared" ca="1" si="15"/>
        <v>0.58680555555555525</v>
      </c>
      <c r="I91" s="19">
        <f t="shared" ca="1" si="16"/>
        <v>9.0821454683727709E-2</v>
      </c>
      <c r="J91" s="13">
        <f t="shared" ca="1" si="17"/>
        <v>80</v>
      </c>
    </row>
    <row r="92" spans="1:10" x14ac:dyDescent="0.25">
      <c r="A92" s="13">
        <v>19</v>
      </c>
      <c r="B92" s="19">
        <f t="shared" ca="1" si="9"/>
        <v>6.3969449273570877E-3</v>
      </c>
      <c r="C92" s="16">
        <f t="shared" ca="1" si="10"/>
        <v>0.48849215691029579</v>
      </c>
      <c r="D92" s="13">
        <f t="shared" ca="1" si="11"/>
        <v>0</v>
      </c>
      <c r="E92" s="13">
        <f t="shared" ca="1" si="12"/>
        <v>0</v>
      </c>
      <c r="F92" s="19">
        <f t="shared" ca="1" si="13"/>
        <v>1.3888888888888888E-2</v>
      </c>
      <c r="G92" s="16">
        <f t="shared" ca="1" si="14"/>
        <v>0.58680555555555525</v>
      </c>
      <c r="H92" s="16">
        <f t="shared" ca="1" si="15"/>
        <v>0.60069444444444409</v>
      </c>
      <c r="I92" s="19">
        <f t="shared" ca="1" si="16"/>
        <v>9.8313398645259453E-2</v>
      </c>
      <c r="J92" s="13">
        <f t="shared" ca="1" si="17"/>
        <v>80</v>
      </c>
    </row>
    <row r="93" spans="1:10" x14ac:dyDescent="0.25">
      <c r="A93" s="13">
        <v>20</v>
      </c>
      <c r="B93" s="19">
        <f t="shared" ca="1" si="9"/>
        <v>3.472222222222222E-3</v>
      </c>
      <c r="C93" s="16">
        <f t="shared" ca="1" si="10"/>
        <v>0.491964379132518</v>
      </c>
      <c r="D93" s="13">
        <f t="shared" ca="1" si="11"/>
        <v>0</v>
      </c>
      <c r="E93" s="13">
        <f t="shared" ca="1" si="12"/>
        <v>0</v>
      </c>
      <c r="F93" s="19">
        <f t="shared" ca="1" si="13"/>
        <v>1.3888888888888888E-2</v>
      </c>
      <c r="G93" s="16">
        <f t="shared" ca="1" si="14"/>
        <v>0.60069444444444409</v>
      </c>
      <c r="H93" s="16">
        <f t="shared" ca="1" si="15"/>
        <v>0.61458333333333293</v>
      </c>
      <c r="I93" s="19">
        <f t="shared" ca="1" si="16"/>
        <v>0.10873006531192608</v>
      </c>
      <c r="J93" s="13">
        <f t="shared" ca="1" si="17"/>
        <v>80</v>
      </c>
    </row>
    <row r="94" spans="1:10" x14ac:dyDescent="0.25">
      <c r="A94" s="13">
        <v>21</v>
      </c>
      <c r="B94" s="19">
        <f t="shared" ca="1" si="9"/>
        <v>3.472222222222222E-3</v>
      </c>
      <c r="C94" s="16">
        <f t="shared" ca="1" si="10"/>
        <v>0.49543660135474021</v>
      </c>
      <c r="D94" s="13">
        <f t="shared" ca="1" si="11"/>
        <v>1</v>
      </c>
      <c r="E94" s="13">
        <f t="shared" ca="1" si="12"/>
        <v>1</v>
      </c>
      <c r="F94" s="19">
        <f t="shared" ca="1" si="13"/>
        <v>3.472222222222222E-3</v>
      </c>
      <c r="G94" s="16">
        <f t="shared" ca="1" si="14"/>
        <v>0.61458333333333293</v>
      </c>
      <c r="H94" s="16">
        <f t="shared" ca="1" si="15"/>
        <v>0.61805555555555514</v>
      </c>
      <c r="I94" s="19">
        <f t="shared" ca="1" si="16"/>
        <v>0.11914673197859271</v>
      </c>
      <c r="J94" s="13">
        <f t="shared" ca="1" si="17"/>
        <v>78</v>
      </c>
    </row>
    <row r="95" spans="1:10" x14ac:dyDescent="0.25">
      <c r="A95" s="13">
        <v>22</v>
      </c>
      <c r="B95" s="19">
        <f t="shared" ca="1" si="9"/>
        <v>3.472222222222222E-3</v>
      </c>
      <c r="C95" s="16">
        <f t="shared" ca="1" si="10"/>
        <v>0.49890882357696242</v>
      </c>
      <c r="D95" s="13">
        <f t="shared" ca="1" si="11"/>
        <v>0</v>
      </c>
      <c r="E95" s="13">
        <f t="shared" ca="1" si="12"/>
        <v>0</v>
      </c>
      <c r="F95" s="19">
        <f t="shared" ca="1" si="13"/>
        <v>1.3888888888888888E-2</v>
      </c>
      <c r="G95" s="16">
        <f t="shared" ca="1" si="14"/>
        <v>0.61805555555555514</v>
      </c>
      <c r="H95" s="16">
        <f t="shared" ca="1" si="15"/>
        <v>0.63194444444444398</v>
      </c>
      <c r="I95" s="19">
        <f t="shared" ca="1" si="16"/>
        <v>0.11914673197859271</v>
      </c>
      <c r="J95" s="13">
        <f t="shared" ca="1" si="17"/>
        <v>80</v>
      </c>
    </row>
    <row r="96" spans="1:10" x14ac:dyDescent="0.25">
      <c r="A96" s="13">
        <v>23</v>
      </c>
      <c r="B96" s="19">
        <f t="shared" ca="1" si="9"/>
        <v>3.5077989238731988E-3</v>
      </c>
      <c r="C96" s="16">
        <f t="shared" ca="1" si="10"/>
        <v>0.50241662250083563</v>
      </c>
      <c r="D96" s="13">
        <f t="shared" ca="1" si="11"/>
        <v>0</v>
      </c>
      <c r="E96" s="13">
        <f t="shared" ca="1" si="12"/>
        <v>0</v>
      </c>
      <c r="F96" s="19">
        <f t="shared" ca="1" si="13"/>
        <v>1.3888888888888888E-2</v>
      </c>
      <c r="G96" s="16">
        <f t="shared" ca="1" si="14"/>
        <v>0.63194444444444398</v>
      </c>
      <c r="H96" s="16">
        <f t="shared" ca="1" si="15"/>
        <v>0.64583333333333282</v>
      </c>
      <c r="I96" s="19">
        <f t="shared" ca="1" si="16"/>
        <v>0.12952782194360835</v>
      </c>
      <c r="J96" s="13">
        <f t="shared" ca="1" si="17"/>
        <v>80</v>
      </c>
    </row>
    <row r="97" spans="1:10" x14ac:dyDescent="0.25">
      <c r="A97" s="13">
        <v>24</v>
      </c>
      <c r="B97" s="19">
        <f t="shared" ca="1" si="9"/>
        <v>1.3665153001103334E-2</v>
      </c>
      <c r="C97" s="16">
        <f t="shared" ca="1" si="10"/>
        <v>0.51608177550193901</v>
      </c>
      <c r="D97" s="13">
        <f t="shared" ca="1" si="11"/>
        <v>0</v>
      </c>
      <c r="E97" s="13">
        <f t="shared" ca="1" si="12"/>
        <v>0</v>
      </c>
      <c r="F97" s="19">
        <f t="shared" ca="1" si="13"/>
        <v>1.3888888888888888E-2</v>
      </c>
      <c r="G97" s="16">
        <f t="shared" ca="1" si="14"/>
        <v>0.64583333333333282</v>
      </c>
      <c r="H97" s="16">
        <f t="shared" ca="1" si="15"/>
        <v>0.65972222222222165</v>
      </c>
      <c r="I97" s="19">
        <f t="shared" ca="1" si="16"/>
        <v>0.1297515578313938</v>
      </c>
      <c r="J97" s="13">
        <f t="shared" ca="1" si="17"/>
        <v>80</v>
      </c>
    </row>
    <row r="98" spans="1:10" x14ac:dyDescent="0.25">
      <c r="A98" s="13">
        <v>25</v>
      </c>
      <c r="B98" s="19">
        <f t="shared" ca="1" si="9"/>
        <v>1.3888888888888888E-2</v>
      </c>
      <c r="C98" s="16">
        <f t="shared" ca="1" si="10"/>
        <v>0.52997066439082785</v>
      </c>
      <c r="D98" s="13">
        <f t="shared" ca="1" si="11"/>
        <v>1</v>
      </c>
      <c r="E98" s="13">
        <f t="shared" ca="1" si="12"/>
        <v>1</v>
      </c>
      <c r="F98" s="19">
        <f t="shared" ca="1" si="13"/>
        <v>3.472222222222222E-3</v>
      </c>
      <c r="G98" s="16">
        <f t="shared" ca="1" si="14"/>
        <v>0.65972222222222165</v>
      </c>
      <c r="H98" s="16">
        <f t="shared" ca="1" si="15"/>
        <v>0.66319444444444386</v>
      </c>
      <c r="I98" s="19">
        <f t="shared" ca="1" si="16"/>
        <v>0.1297515578313938</v>
      </c>
      <c r="J98" s="13">
        <f t="shared" ca="1" si="17"/>
        <v>78</v>
      </c>
    </row>
    <row r="99" spans="1:10" x14ac:dyDescent="0.25">
      <c r="A99" s="13">
        <v>26</v>
      </c>
      <c r="B99" s="19">
        <f t="shared" ca="1" si="9"/>
        <v>3.472222222222222E-3</v>
      </c>
      <c r="C99" s="16">
        <f t="shared" ca="1" si="10"/>
        <v>0.53344288661305006</v>
      </c>
      <c r="D99" s="13">
        <f t="shared" ca="1" si="11"/>
        <v>0</v>
      </c>
      <c r="E99" s="13">
        <f t="shared" ca="1" si="12"/>
        <v>0</v>
      </c>
      <c r="F99" s="19">
        <f t="shared" ca="1" si="13"/>
        <v>1.3888888888888888E-2</v>
      </c>
      <c r="G99" s="16">
        <f t="shared" ca="1" si="14"/>
        <v>0.66319444444444386</v>
      </c>
      <c r="H99" s="16">
        <f t="shared" ca="1" si="15"/>
        <v>0.6770833333333327</v>
      </c>
      <c r="I99" s="19">
        <f t="shared" ca="1" si="16"/>
        <v>0.1297515578313938</v>
      </c>
      <c r="J99" s="13">
        <f t="shared" ca="1" si="17"/>
        <v>80</v>
      </c>
    </row>
    <row r="100" spans="1:10" x14ac:dyDescent="0.25">
      <c r="A100" s="13">
        <v>27</v>
      </c>
      <c r="B100" s="19">
        <f t="shared" ca="1" si="9"/>
        <v>3.472222222222222E-3</v>
      </c>
      <c r="C100" s="16">
        <f t="shared" ca="1" si="10"/>
        <v>0.53691510883527227</v>
      </c>
      <c r="D100" s="13">
        <f t="shared" ca="1" si="11"/>
        <v>0</v>
      </c>
      <c r="E100" s="13">
        <f t="shared" ca="1" si="12"/>
        <v>0</v>
      </c>
      <c r="F100" s="19">
        <f t="shared" ca="1" si="13"/>
        <v>1.3888888888888888E-2</v>
      </c>
      <c r="G100" s="16">
        <f t="shared" ca="1" si="14"/>
        <v>0.6770833333333327</v>
      </c>
      <c r="H100" s="16">
        <f t="shared" ca="1" si="15"/>
        <v>0.69097222222222154</v>
      </c>
      <c r="I100" s="19">
        <f t="shared" ca="1" si="16"/>
        <v>0.14016822449806043</v>
      </c>
      <c r="J100" s="13">
        <f t="shared" ca="1" si="17"/>
        <v>80</v>
      </c>
    </row>
    <row r="101" spans="1:10" x14ac:dyDescent="0.25">
      <c r="A101" s="13">
        <v>28</v>
      </c>
      <c r="B101" s="19">
        <f t="shared" ca="1" si="9"/>
        <v>4.184661405138821E-3</v>
      </c>
      <c r="C101" s="16">
        <f t="shared" ca="1" si="10"/>
        <v>0.54109977024041112</v>
      </c>
      <c r="D101" s="13">
        <f t="shared" ca="1" si="11"/>
        <v>0</v>
      </c>
      <c r="E101" s="13">
        <f t="shared" ca="1" si="12"/>
        <v>0</v>
      </c>
      <c r="F101" s="19">
        <f t="shared" ca="1" si="13"/>
        <v>1.3888888888888888E-2</v>
      </c>
      <c r="G101" s="16">
        <f t="shared" ca="1" si="14"/>
        <v>0.69097222222222154</v>
      </c>
      <c r="H101" s="16">
        <f t="shared" ca="1" si="15"/>
        <v>0.70486111111111038</v>
      </c>
      <c r="I101" s="19">
        <f t="shared" ca="1" si="16"/>
        <v>0.14987245198181043</v>
      </c>
      <c r="J101" s="13">
        <f t="shared" ca="1" si="17"/>
        <v>80</v>
      </c>
    </row>
    <row r="102" spans="1:10" x14ac:dyDescent="0.25">
      <c r="A102" s="13">
        <v>29</v>
      </c>
      <c r="B102" s="19">
        <f t="shared" ca="1" si="9"/>
        <v>3.472222222222222E-3</v>
      </c>
      <c r="C102" s="16" t="str">
        <f t="shared" ca="1" si="10"/>
        <v/>
      </c>
      <c r="D102" s="13" t="str">
        <f t="shared" ca="1" si="11"/>
        <v/>
      </c>
      <c r="E102" s="13" t="str">
        <f t="shared" ca="1" si="12"/>
        <v/>
      </c>
      <c r="F102" s="19" t="str">
        <f t="shared" ca="1" si="13"/>
        <v/>
      </c>
      <c r="G102" s="16" t="str">
        <f t="shared" ca="1" si="14"/>
        <v/>
      </c>
      <c r="H102" s="16" t="str">
        <f t="shared" ca="1" si="15"/>
        <v/>
      </c>
      <c r="I102" s="19" t="str">
        <f t="shared" ca="1" si="16"/>
        <v/>
      </c>
      <c r="J102" s="13" t="str">
        <f t="shared" ca="1" si="17"/>
        <v/>
      </c>
    </row>
    <row r="103" spans="1:10" x14ac:dyDescent="0.25">
      <c r="A103" s="13">
        <v>30</v>
      </c>
      <c r="B103" s="19">
        <f t="shared" ca="1" si="9"/>
        <v>3.472222222222222E-3</v>
      </c>
      <c r="C103" s="16" t="str">
        <f t="shared" ca="1" si="10"/>
        <v/>
      </c>
      <c r="D103" s="13" t="str">
        <f t="shared" ca="1" si="11"/>
        <v/>
      </c>
      <c r="E103" s="13" t="str">
        <f t="shared" ca="1" si="12"/>
        <v/>
      </c>
      <c r="F103" s="19" t="str">
        <f t="shared" ca="1" si="13"/>
        <v/>
      </c>
      <c r="G103" s="16" t="str">
        <f t="shared" ca="1" si="14"/>
        <v/>
      </c>
      <c r="H103" s="16" t="str">
        <f t="shared" ca="1" si="15"/>
        <v/>
      </c>
      <c r="I103" s="19" t="str">
        <f t="shared" ca="1" si="16"/>
        <v/>
      </c>
      <c r="J103" s="13" t="str">
        <f t="shared" ca="1" si="17"/>
        <v/>
      </c>
    </row>
    <row r="104" spans="1:10" x14ac:dyDescent="0.25">
      <c r="A104" s="13">
        <v>31</v>
      </c>
      <c r="B104" s="19">
        <f t="shared" ca="1" si="9"/>
        <v>3.472222222222222E-3</v>
      </c>
      <c r="C104" s="16" t="str">
        <f t="shared" ca="1" si="10"/>
        <v/>
      </c>
      <c r="D104" s="13" t="str">
        <f t="shared" ca="1" si="11"/>
        <v/>
      </c>
      <c r="E104" s="13" t="str">
        <f t="shared" ca="1" si="12"/>
        <v/>
      </c>
      <c r="F104" s="19" t="str">
        <f t="shared" ca="1" si="13"/>
        <v/>
      </c>
      <c r="G104" s="16" t="str">
        <f t="shared" ca="1" si="14"/>
        <v/>
      </c>
      <c r="H104" s="16" t="str">
        <f t="shared" ca="1" si="15"/>
        <v/>
      </c>
      <c r="I104" s="19" t="str">
        <f t="shared" ca="1" si="16"/>
        <v/>
      </c>
      <c r="J104" s="13" t="str">
        <f t="shared" ca="1" si="17"/>
        <v/>
      </c>
    </row>
    <row r="105" spans="1:10" x14ac:dyDescent="0.25">
      <c r="A105" s="13">
        <v>32</v>
      </c>
      <c r="B105" s="19">
        <f t="shared" ca="1" si="9"/>
        <v>5.0490761679996147E-3</v>
      </c>
      <c r="C105" s="16" t="str">
        <f t="shared" ca="1" si="10"/>
        <v/>
      </c>
      <c r="D105" s="13" t="str">
        <f t="shared" ca="1" si="11"/>
        <v/>
      </c>
      <c r="E105" s="13" t="str">
        <f t="shared" ca="1" si="12"/>
        <v/>
      </c>
      <c r="F105" s="19" t="str">
        <f t="shared" ca="1" si="13"/>
        <v/>
      </c>
      <c r="G105" s="16" t="str">
        <f t="shared" ca="1" si="14"/>
        <v/>
      </c>
      <c r="H105" s="16" t="str">
        <f t="shared" ca="1" si="15"/>
        <v/>
      </c>
      <c r="I105" s="19" t="str">
        <f t="shared" ca="1" si="16"/>
        <v/>
      </c>
      <c r="J105" s="13" t="str">
        <f t="shared" ca="1" si="17"/>
        <v/>
      </c>
    </row>
    <row r="106" spans="1:10" x14ac:dyDescent="0.25">
      <c r="A106" s="13">
        <v>33</v>
      </c>
      <c r="B106" s="19">
        <f t="shared" ca="1" si="9"/>
        <v>3.472222222222222E-3</v>
      </c>
      <c r="C106" s="16" t="str">
        <f t="shared" ca="1" si="10"/>
        <v/>
      </c>
      <c r="D106" s="13" t="str">
        <f t="shared" ca="1" si="11"/>
        <v/>
      </c>
      <c r="E106" s="13" t="str">
        <f t="shared" ca="1" si="12"/>
        <v/>
      </c>
      <c r="F106" s="19" t="str">
        <f t="shared" ca="1" si="13"/>
        <v/>
      </c>
      <c r="G106" s="16" t="str">
        <f t="shared" ca="1" si="14"/>
        <v/>
      </c>
      <c r="H106" s="16" t="str">
        <f t="shared" ca="1" si="15"/>
        <v/>
      </c>
      <c r="I106" s="19" t="str">
        <f t="shared" ca="1" si="16"/>
        <v/>
      </c>
      <c r="J106" s="13" t="str">
        <f t="shared" ca="1" si="17"/>
        <v/>
      </c>
    </row>
    <row r="107" spans="1:10" x14ac:dyDescent="0.25">
      <c r="A107" s="13">
        <v>34</v>
      </c>
      <c r="B107" s="19">
        <f t="shared" ca="1" si="9"/>
        <v>3.472222222222222E-3</v>
      </c>
      <c r="C107" s="16" t="str">
        <f t="shared" ca="1" si="10"/>
        <v/>
      </c>
      <c r="D107" s="13" t="str">
        <f t="shared" ca="1" si="11"/>
        <v/>
      </c>
      <c r="E107" s="13" t="str">
        <f t="shared" ca="1" si="12"/>
        <v/>
      </c>
      <c r="F107" s="19" t="str">
        <f t="shared" ca="1" si="13"/>
        <v/>
      </c>
      <c r="G107" s="16" t="str">
        <f t="shared" ca="1" si="14"/>
        <v/>
      </c>
      <c r="H107" s="16" t="str">
        <f t="shared" ca="1" si="15"/>
        <v/>
      </c>
      <c r="I107" s="19" t="str">
        <f t="shared" ca="1" si="16"/>
        <v/>
      </c>
      <c r="J107" s="13" t="str">
        <f t="shared" ca="1" si="17"/>
        <v/>
      </c>
    </row>
    <row r="108" spans="1:10" x14ac:dyDescent="0.25">
      <c r="A108" s="13">
        <v>35</v>
      </c>
      <c r="B108" s="19">
        <f t="shared" ca="1" si="9"/>
        <v>4.6085671627330441E-3</v>
      </c>
      <c r="C108" s="16" t="str">
        <f t="shared" ca="1" si="10"/>
        <v/>
      </c>
      <c r="D108" s="13" t="str">
        <f t="shared" ca="1" si="11"/>
        <v/>
      </c>
      <c r="E108" s="13" t="str">
        <f t="shared" ca="1" si="12"/>
        <v/>
      </c>
      <c r="F108" s="19" t="str">
        <f t="shared" ca="1" si="13"/>
        <v/>
      </c>
      <c r="G108" s="16" t="str">
        <f t="shared" ca="1" si="14"/>
        <v/>
      </c>
      <c r="H108" s="16" t="str">
        <f t="shared" ca="1" si="15"/>
        <v/>
      </c>
      <c r="I108" s="19" t="str">
        <f t="shared" ca="1" si="16"/>
        <v/>
      </c>
      <c r="J108" s="13" t="str">
        <f t="shared" ca="1" si="17"/>
        <v/>
      </c>
    </row>
    <row r="109" spans="1:10" x14ac:dyDescent="0.25">
      <c r="A109" s="13">
        <v>36</v>
      </c>
      <c r="B109" s="19">
        <f t="shared" ca="1" si="9"/>
        <v>3.8289612189392835E-3</v>
      </c>
      <c r="C109" s="16" t="str">
        <f t="shared" ca="1" si="10"/>
        <v/>
      </c>
      <c r="D109" s="13" t="str">
        <f t="shared" ca="1" si="11"/>
        <v/>
      </c>
      <c r="E109" s="13" t="str">
        <f t="shared" ca="1" si="12"/>
        <v/>
      </c>
      <c r="F109" s="19" t="str">
        <f t="shared" ca="1" si="13"/>
        <v/>
      </c>
      <c r="G109" s="16" t="str">
        <f t="shared" ca="1" si="14"/>
        <v/>
      </c>
      <c r="H109" s="16" t="str">
        <f t="shared" ca="1" si="15"/>
        <v/>
      </c>
      <c r="I109" s="19" t="str">
        <f t="shared" ca="1" si="16"/>
        <v/>
      </c>
      <c r="J109" s="13" t="str">
        <f t="shared" ca="1" si="17"/>
        <v/>
      </c>
    </row>
    <row r="110" spans="1:10" x14ac:dyDescent="0.25">
      <c r="A110" s="13">
        <v>37</v>
      </c>
      <c r="B110" s="19">
        <f t="shared" ca="1" si="9"/>
        <v>3.472222222222222E-3</v>
      </c>
      <c r="C110" s="16" t="str">
        <f t="shared" ca="1" si="10"/>
        <v/>
      </c>
      <c r="D110" s="13" t="str">
        <f t="shared" ca="1" si="11"/>
        <v/>
      </c>
      <c r="E110" s="13" t="str">
        <f t="shared" ca="1" si="12"/>
        <v/>
      </c>
      <c r="F110" s="19" t="str">
        <f t="shared" ca="1" si="13"/>
        <v/>
      </c>
      <c r="G110" s="16" t="str">
        <f t="shared" ca="1" si="14"/>
        <v/>
      </c>
      <c r="H110" s="16" t="str">
        <f t="shared" ca="1" si="15"/>
        <v/>
      </c>
      <c r="I110" s="19" t="str">
        <f t="shared" ca="1" si="16"/>
        <v/>
      </c>
      <c r="J110" s="13" t="str">
        <f t="shared" ca="1" si="17"/>
        <v/>
      </c>
    </row>
    <row r="111" spans="1:10" x14ac:dyDescent="0.25">
      <c r="A111" s="13">
        <v>38</v>
      </c>
      <c r="B111" s="19">
        <f t="shared" ca="1" si="9"/>
        <v>3.472222222222222E-3</v>
      </c>
      <c r="C111" s="16" t="str">
        <f t="shared" ca="1" si="10"/>
        <v/>
      </c>
      <c r="D111" s="13" t="str">
        <f t="shared" ca="1" si="11"/>
        <v/>
      </c>
      <c r="E111" s="13" t="str">
        <f t="shared" ca="1" si="12"/>
        <v/>
      </c>
      <c r="F111" s="19" t="str">
        <f t="shared" ca="1" si="13"/>
        <v/>
      </c>
      <c r="G111" s="16" t="str">
        <f t="shared" ca="1" si="14"/>
        <v/>
      </c>
      <c r="H111" s="16" t="str">
        <f t="shared" ca="1" si="15"/>
        <v/>
      </c>
      <c r="I111" s="19" t="str">
        <f t="shared" ca="1" si="16"/>
        <v/>
      </c>
      <c r="J111" s="13" t="str">
        <f t="shared" ca="1" si="17"/>
        <v/>
      </c>
    </row>
    <row r="112" spans="1:10" x14ac:dyDescent="0.25">
      <c r="A112" s="13">
        <v>39</v>
      </c>
      <c r="B112" s="19">
        <f t="shared" ca="1" si="9"/>
        <v>3.472222222222222E-3</v>
      </c>
      <c r="C112" s="16" t="str">
        <f t="shared" ca="1" si="10"/>
        <v/>
      </c>
      <c r="D112" s="13" t="str">
        <f t="shared" ca="1" si="11"/>
        <v/>
      </c>
      <c r="E112" s="13" t="str">
        <f t="shared" ca="1" si="12"/>
        <v/>
      </c>
      <c r="F112" s="19" t="str">
        <f t="shared" ca="1" si="13"/>
        <v/>
      </c>
      <c r="G112" s="16" t="str">
        <f t="shared" ca="1" si="14"/>
        <v/>
      </c>
      <c r="H112" s="16" t="str">
        <f t="shared" ca="1" si="15"/>
        <v/>
      </c>
      <c r="I112" s="19" t="str">
        <f t="shared" ca="1" si="16"/>
        <v/>
      </c>
      <c r="J112" s="13" t="str">
        <f t="shared" ca="1" si="17"/>
        <v/>
      </c>
    </row>
    <row r="113" spans="1:10" x14ac:dyDescent="0.25">
      <c r="A113" s="13">
        <v>40</v>
      </c>
      <c r="B113" s="19">
        <f t="shared" ca="1" si="9"/>
        <v>3.472222222222222E-3</v>
      </c>
      <c r="C113" s="16" t="str">
        <f t="shared" ca="1" si="10"/>
        <v/>
      </c>
      <c r="D113" s="13" t="str">
        <f t="shared" ca="1" si="11"/>
        <v/>
      </c>
      <c r="E113" s="13" t="str">
        <f t="shared" ca="1" si="12"/>
        <v/>
      </c>
      <c r="F113" s="19" t="str">
        <f t="shared" ca="1" si="13"/>
        <v/>
      </c>
      <c r="G113" s="16" t="str">
        <f t="shared" ca="1" si="14"/>
        <v/>
      </c>
      <c r="H113" s="16" t="str">
        <f t="shared" ca="1" si="15"/>
        <v/>
      </c>
      <c r="I113" s="19" t="str">
        <f t="shared" ca="1" si="16"/>
        <v/>
      </c>
      <c r="J113" s="13" t="str">
        <f t="shared" ca="1" si="17"/>
        <v/>
      </c>
    </row>
    <row r="114" spans="1:10" x14ac:dyDescent="0.25">
      <c r="A114" s="13">
        <v>41</v>
      </c>
      <c r="B114" s="19">
        <f t="shared" ca="1" si="9"/>
        <v>1.3888888888888888E-2</v>
      </c>
      <c r="C114" s="16" t="str">
        <f t="shared" ca="1" si="10"/>
        <v/>
      </c>
      <c r="D114" s="13" t="str">
        <f t="shared" ca="1" si="11"/>
        <v/>
      </c>
      <c r="E114" s="13" t="str">
        <f t="shared" ca="1" si="12"/>
        <v/>
      </c>
      <c r="F114" s="19" t="str">
        <f t="shared" ca="1" si="13"/>
        <v/>
      </c>
      <c r="G114" s="16" t="str">
        <f t="shared" ca="1" si="14"/>
        <v/>
      </c>
      <c r="H114" s="16" t="str">
        <f t="shared" ca="1" si="15"/>
        <v/>
      </c>
      <c r="I114" s="19" t="str">
        <f t="shared" ca="1" si="16"/>
        <v/>
      </c>
      <c r="J114" s="13" t="str">
        <f t="shared" ca="1" si="17"/>
        <v/>
      </c>
    </row>
    <row r="115" spans="1:10" x14ac:dyDescent="0.25">
      <c r="A115" s="13">
        <v>42</v>
      </c>
      <c r="B115" s="19">
        <f t="shared" ca="1" si="9"/>
        <v>1.3888888888888888E-2</v>
      </c>
      <c r="C115" s="16" t="str">
        <f t="shared" ca="1" si="10"/>
        <v/>
      </c>
      <c r="D115" s="13" t="str">
        <f t="shared" ca="1" si="11"/>
        <v/>
      </c>
      <c r="E115" s="13" t="str">
        <f t="shared" ca="1" si="12"/>
        <v/>
      </c>
      <c r="F115" s="19" t="str">
        <f t="shared" ca="1" si="13"/>
        <v/>
      </c>
      <c r="G115" s="16" t="str">
        <f t="shared" ca="1" si="14"/>
        <v/>
      </c>
      <c r="H115" s="16" t="str">
        <f t="shared" ca="1" si="15"/>
        <v/>
      </c>
      <c r="I115" s="19" t="str">
        <f t="shared" ca="1" si="16"/>
        <v/>
      </c>
      <c r="J115" s="13" t="str">
        <f t="shared" ca="1" si="17"/>
        <v/>
      </c>
    </row>
    <row r="116" spans="1:10" x14ac:dyDescent="0.25">
      <c r="A116" s="13">
        <v>43</v>
      </c>
      <c r="B116" s="19">
        <f t="shared" ca="1" si="9"/>
        <v>3.472222222222222E-3</v>
      </c>
      <c r="C116" s="16" t="str">
        <f t="shared" ca="1" si="10"/>
        <v/>
      </c>
      <c r="D116" s="13" t="str">
        <f t="shared" ca="1" si="11"/>
        <v/>
      </c>
      <c r="E116" s="13" t="str">
        <f t="shared" ca="1" si="12"/>
        <v/>
      </c>
      <c r="F116" s="19" t="str">
        <f t="shared" ca="1" si="13"/>
        <v/>
      </c>
      <c r="G116" s="16" t="str">
        <f t="shared" ca="1" si="14"/>
        <v/>
      </c>
      <c r="H116" s="16" t="str">
        <f t="shared" ca="1" si="15"/>
        <v/>
      </c>
      <c r="I116" s="19" t="str">
        <f t="shared" ca="1" si="16"/>
        <v/>
      </c>
      <c r="J116" s="13" t="str">
        <f t="shared" ca="1" si="17"/>
        <v/>
      </c>
    </row>
    <row r="117" spans="1:10" x14ac:dyDescent="0.25">
      <c r="A117" s="13">
        <v>44</v>
      </c>
      <c r="B117" s="19">
        <f t="shared" ca="1" si="9"/>
        <v>3.472222222222222E-3</v>
      </c>
      <c r="C117" s="16" t="str">
        <f t="shared" ca="1" si="10"/>
        <v/>
      </c>
      <c r="D117" s="13" t="str">
        <f t="shared" ca="1" si="11"/>
        <v/>
      </c>
      <c r="E117" s="13" t="str">
        <f t="shared" ca="1" si="12"/>
        <v/>
      </c>
      <c r="F117" s="19" t="str">
        <f t="shared" ca="1" si="13"/>
        <v/>
      </c>
      <c r="G117" s="16" t="str">
        <f t="shared" ca="1" si="14"/>
        <v/>
      </c>
      <c r="H117" s="16" t="str">
        <f t="shared" ca="1" si="15"/>
        <v/>
      </c>
      <c r="I117" s="19" t="str">
        <f t="shared" ca="1" si="16"/>
        <v/>
      </c>
      <c r="J117" s="13" t="str">
        <f t="shared" ca="1" si="17"/>
        <v/>
      </c>
    </row>
    <row r="118" spans="1:10" x14ac:dyDescent="0.25">
      <c r="A118" s="13">
        <v>45</v>
      </c>
      <c r="B118" s="19">
        <f t="shared" ca="1" si="9"/>
        <v>3.472222222222222E-3</v>
      </c>
      <c r="C118" s="16" t="str">
        <f t="shared" ca="1" si="10"/>
        <v/>
      </c>
      <c r="D118" s="13" t="str">
        <f t="shared" ca="1" si="11"/>
        <v/>
      </c>
      <c r="E118" s="13" t="str">
        <f t="shared" ca="1" si="12"/>
        <v/>
      </c>
      <c r="F118" s="19" t="str">
        <f t="shared" ca="1" si="13"/>
        <v/>
      </c>
      <c r="G118" s="16" t="str">
        <f t="shared" ca="1" si="14"/>
        <v/>
      </c>
      <c r="H118" s="16" t="str">
        <f t="shared" ca="1" si="15"/>
        <v/>
      </c>
      <c r="I118" s="19" t="str">
        <f t="shared" ca="1" si="16"/>
        <v/>
      </c>
      <c r="J118" s="13" t="str">
        <f t="shared" ca="1" si="17"/>
        <v/>
      </c>
    </row>
    <row r="119" spans="1:10" x14ac:dyDescent="0.25">
      <c r="A119" s="13">
        <v>46</v>
      </c>
      <c r="B119" s="19">
        <f t="shared" ca="1" si="9"/>
        <v>3.472222222222222E-3</v>
      </c>
      <c r="C119" s="16" t="str">
        <f t="shared" ca="1" si="10"/>
        <v/>
      </c>
      <c r="D119" s="13" t="str">
        <f t="shared" ca="1" si="11"/>
        <v/>
      </c>
      <c r="E119" s="13" t="str">
        <f t="shared" ca="1" si="12"/>
        <v/>
      </c>
      <c r="F119" s="19" t="str">
        <f t="shared" ca="1" si="13"/>
        <v/>
      </c>
      <c r="G119" s="16" t="str">
        <f t="shared" ca="1" si="14"/>
        <v/>
      </c>
      <c r="H119" s="16" t="str">
        <f t="shared" ca="1" si="15"/>
        <v/>
      </c>
      <c r="I119" s="19" t="str">
        <f t="shared" ca="1" si="16"/>
        <v/>
      </c>
      <c r="J119" s="13" t="str">
        <f t="shared" ca="1" si="17"/>
        <v/>
      </c>
    </row>
    <row r="120" spans="1:10" x14ac:dyDescent="0.25">
      <c r="A120" s="13">
        <v>47</v>
      </c>
      <c r="B120" s="19">
        <f t="shared" ca="1" si="9"/>
        <v>6.4693222525280761E-3</v>
      </c>
      <c r="C120" s="16" t="str">
        <f t="shared" ca="1" si="10"/>
        <v/>
      </c>
      <c r="D120" s="13" t="str">
        <f t="shared" ca="1" si="11"/>
        <v/>
      </c>
      <c r="E120" s="13" t="str">
        <f t="shared" ca="1" si="12"/>
        <v/>
      </c>
      <c r="F120" s="19" t="str">
        <f t="shared" ca="1" si="13"/>
        <v/>
      </c>
      <c r="G120" s="16" t="str">
        <f t="shared" ca="1" si="14"/>
        <v/>
      </c>
      <c r="H120" s="16" t="str">
        <f t="shared" ca="1" si="15"/>
        <v/>
      </c>
      <c r="I120" s="19" t="str">
        <f t="shared" ca="1" si="16"/>
        <v/>
      </c>
      <c r="J120" s="13" t="str">
        <f t="shared" ca="1" si="17"/>
        <v/>
      </c>
    </row>
    <row r="121" spans="1:10" x14ac:dyDescent="0.25">
      <c r="A121" s="13">
        <v>48</v>
      </c>
      <c r="B121" s="19">
        <f t="shared" ca="1" si="9"/>
        <v>3.472222222222222E-3</v>
      </c>
      <c r="C121" s="16" t="str">
        <f t="shared" ca="1" si="10"/>
        <v/>
      </c>
      <c r="D121" s="13" t="str">
        <f t="shared" ca="1" si="11"/>
        <v/>
      </c>
      <c r="E121" s="13" t="str">
        <f t="shared" ca="1" si="12"/>
        <v/>
      </c>
      <c r="F121" s="19" t="str">
        <f t="shared" ca="1" si="13"/>
        <v/>
      </c>
      <c r="G121" s="16" t="str">
        <f t="shared" ca="1" si="14"/>
        <v/>
      </c>
      <c r="H121" s="16" t="str">
        <f t="shared" ca="1" si="15"/>
        <v/>
      </c>
      <c r="I121" s="19" t="str">
        <f t="shared" ca="1" si="16"/>
        <v/>
      </c>
      <c r="J121" s="13" t="str">
        <f t="shared" ca="1" si="17"/>
        <v/>
      </c>
    </row>
    <row r="122" spans="1:10" x14ac:dyDescent="0.25">
      <c r="A122" s="13">
        <v>49</v>
      </c>
      <c r="B122" s="19">
        <f t="shared" ca="1" si="9"/>
        <v>3.472222222222222E-3</v>
      </c>
      <c r="C122" s="16" t="str">
        <f t="shared" ca="1" si="10"/>
        <v/>
      </c>
      <c r="D122" s="13" t="str">
        <f t="shared" ca="1" si="11"/>
        <v/>
      </c>
      <c r="E122" s="13" t="str">
        <f t="shared" ca="1" si="12"/>
        <v/>
      </c>
      <c r="F122" s="19" t="str">
        <f t="shared" ca="1" si="13"/>
        <v/>
      </c>
      <c r="G122" s="16" t="str">
        <f t="shared" ca="1" si="14"/>
        <v/>
      </c>
      <c r="H122" s="16" t="str">
        <f t="shared" ca="1" si="15"/>
        <v/>
      </c>
      <c r="I122" s="19" t="str">
        <f t="shared" ca="1" si="16"/>
        <v/>
      </c>
      <c r="J122" s="13" t="str">
        <f t="shared" ca="1" si="17"/>
        <v/>
      </c>
    </row>
    <row r="123" spans="1:10" x14ac:dyDescent="0.25">
      <c r="A123" s="13">
        <v>50</v>
      </c>
      <c r="B123" s="19">
        <f t="shared" ca="1" si="9"/>
        <v>3.6658912465035534E-3</v>
      </c>
      <c r="C123" s="16" t="str">
        <f t="shared" ca="1" si="10"/>
        <v/>
      </c>
      <c r="D123" s="13" t="str">
        <f t="shared" ca="1" si="11"/>
        <v/>
      </c>
      <c r="E123" s="13" t="str">
        <f t="shared" ca="1" si="12"/>
        <v/>
      </c>
      <c r="F123" s="19" t="str">
        <f t="shared" ca="1" si="13"/>
        <v/>
      </c>
      <c r="G123" s="16" t="str">
        <f t="shared" ca="1" si="14"/>
        <v/>
      </c>
      <c r="H123" s="16" t="str">
        <f t="shared" ca="1" si="15"/>
        <v/>
      </c>
      <c r="I123" s="19" t="str">
        <f t="shared" ca="1" si="16"/>
        <v/>
      </c>
      <c r="J123" s="13" t="str">
        <f t="shared" ca="1" si="17"/>
        <v/>
      </c>
    </row>
    <row r="126" spans="1:10" ht="30" x14ac:dyDescent="0.25">
      <c r="A126" s="2" t="s">
        <v>119</v>
      </c>
      <c r="B126" s="2" t="s">
        <v>27</v>
      </c>
      <c r="C126" s="2" t="s">
        <v>16</v>
      </c>
      <c r="D126" s="24" t="s">
        <v>45</v>
      </c>
      <c r="E126" s="24"/>
      <c r="F126" s="2" t="s">
        <v>27</v>
      </c>
      <c r="G126" s="2" t="s">
        <v>16</v>
      </c>
      <c r="H126" s="2" t="s">
        <v>16</v>
      </c>
      <c r="I126" s="2" t="s">
        <v>27</v>
      </c>
      <c r="J126" s="2" t="s">
        <v>24</v>
      </c>
    </row>
    <row r="127" spans="1:10" ht="30" x14ac:dyDescent="0.25">
      <c r="A127" s="10" t="s">
        <v>47</v>
      </c>
      <c r="B127" s="10" t="s">
        <v>48</v>
      </c>
      <c r="C127" s="10" t="s">
        <v>49</v>
      </c>
      <c r="D127" s="10" t="s">
        <v>50</v>
      </c>
      <c r="E127" s="10" t="s">
        <v>51</v>
      </c>
      <c r="F127" s="10" t="s">
        <v>52</v>
      </c>
      <c r="G127" s="10" t="s">
        <v>53</v>
      </c>
      <c r="H127" s="10" t="s">
        <v>54</v>
      </c>
      <c r="I127" s="10" t="s">
        <v>55</v>
      </c>
      <c r="J127" s="25" t="s">
        <v>56</v>
      </c>
    </row>
    <row r="128" spans="1:10" x14ac:dyDescent="0.25">
      <c r="A128" s="13">
        <v>0</v>
      </c>
      <c r="B128" s="26"/>
      <c r="C128" s="16">
        <v>0.375</v>
      </c>
      <c r="D128" s="13"/>
      <c r="E128" s="13"/>
      <c r="F128" s="13"/>
      <c r="G128" s="16"/>
      <c r="H128" s="16">
        <v>0.375</v>
      </c>
      <c r="I128" s="13"/>
      <c r="J128" s="13"/>
    </row>
    <row r="129" spans="1:10" x14ac:dyDescent="0.25">
      <c r="A129" s="13">
        <v>1</v>
      </c>
      <c r="B129" s="19">
        <f ca="1">MAX(MIN((-$B$7)*LN(RAND()),$B$11),$B$10)</f>
        <v>7.8772613157684912E-3</v>
      </c>
      <c r="C129" s="16">
        <f ca="1">IFERROR(IF((B129+C128)&gt;$B$6,"",(B129+C128)),"")</f>
        <v>0.38287726131576849</v>
      </c>
      <c r="D129" s="13">
        <f ca="1">IF(C129="","",IF(IFERROR(E129,0)=0,$F$12,$F$11))</f>
        <v>1</v>
      </c>
      <c r="E129" s="13">
        <f ca="1">IF(C129="","",IF(RAND()&lt;$E$5,$F$5,0))</f>
        <v>2</v>
      </c>
      <c r="F129" s="19">
        <f ca="1">IF(C129="","",IF(D129=1,$B$8*$B$4,$B$8))</f>
        <v>3.472222222222222E-3</v>
      </c>
      <c r="G129" s="16">
        <f ca="1">IF(C129="","",MAX(C129,H128))</f>
        <v>0.38287726131576849</v>
      </c>
      <c r="H129" s="16">
        <f ca="1">IF(G129="", "", (G129+F129))</f>
        <v>0.3863494835379907</v>
      </c>
      <c r="I129" s="19">
        <f ca="1">IFERROR(G129-C129,"")</f>
        <v>0</v>
      </c>
      <c r="J129" s="13">
        <f ca="1">IF(I129="","",IFERROR($B$9-VLOOKUP(E129,$F$4:$G$7,2),$B$9))</f>
        <v>76</v>
      </c>
    </row>
    <row r="130" spans="1:10" x14ac:dyDescent="0.25">
      <c r="A130" s="13">
        <v>2</v>
      </c>
      <c r="B130" s="19">
        <f t="shared" ref="B130:B178" ca="1" si="18">MAX(MIN((-$B$7)*LN(RAND()),$B$11),$B$10)</f>
        <v>7.0986402968070076E-3</v>
      </c>
      <c r="C130" s="16">
        <f t="shared" ref="C130:C178" ca="1" si="19">IFERROR(IF((B130+C129)&gt;$B$6,"",(B130+C129)),"")</f>
        <v>0.3899759016125755</v>
      </c>
      <c r="D130" s="13">
        <f t="shared" ref="D130:D178" ca="1" si="20">IF(C130="","",IF(IFERROR(E130,0)=0,$F$12,$F$11))</f>
        <v>0</v>
      </c>
      <c r="E130" s="13">
        <f t="shared" ref="E130:E178" ca="1" si="21">IF(C130="","",IF(RAND()&lt;$E$5,$F$5,0))</f>
        <v>0</v>
      </c>
      <c r="F130" s="19">
        <f t="shared" ref="F130:F178" ca="1" si="22">IF(C130="","",IF(D130=1,$B$8*$B$4,$B$8))</f>
        <v>1.3888888888888888E-2</v>
      </c>
      <c r="G130" s="16">
        <f t="shared" ref="G130:G178" ca="1" si="23">IF(C130="","",MAX(C130,H129))</f>
        <v>0.3899759016125755</v>
      </c>
      <c r="H130" s="16">
        <f t="shared" ref="H130:H178" ca="1" si="24">IF(G130="", "", (G130+F130))</f>
        <v>0.4038647905014644</v>
      </c>
      <c r="I130" s="19">
        <f t="shared" ref="I130:I178" ca="1" si="25">IFERROR(G130-C130,"")</f>
        <v>0</v>
      </c>
      <c r="J130" s="13">
        <f t="shared" ref="J130:J178" ca="1" si="26">IF(I130="","",IFERROR($B$9-VLOOKUP(E130,$F$4:$G$7,2),$B$9))</f>
        <v>80</v>
      </c>
    </row>
    <row r="131" spans="1:10" x14ac:dyDescent="0.25">
      <c r="A131" s="13">
        <v>3</v>
      </c>
      <c r="B131" s="19">
        <f t="shared" ca="1" si="18"/>
        <v>6.9735059093144168E-3</v>
      </c>
      <c r="C131" s="16">
        <f t="shared" ca="1" si="19"/>
        <v>0.3969494075218899</v>
      </c>
      <c r="D131" s="13">
        <f t="shared" ca="1" si="20"/>
        <v>0</v>
      </c>
      <c r="E131" s="13">
        <f t="shared" ca="1" si="21"/>
        <v>0</v>
      </c>
      <c r="F131" s="19">
        <f t="shared" ca="1" si="22"/>
        <v>1.3888888888888888E-2</v>
      </c>
      <c r="G131" s="16">
        <f t="shared" ca="1" si="23"/>
        <v>0.4038647905014644</v>
      </c>
      <c r="H131" s="16">
        <f t="shared" ca="1" si="24"/>
        <v>0.41775367939035329</v>
      </c>
      <c r="I131" s="19">
        <f t="shared" ca="1" si="25"/>
        <v>6.9153829795745025E-3</v>
      </c>
      <c r="J131" s="13">
        <f t="shared" ca="1" si="26"/>
        <v>80</v>
      </c>
    </row>
    <row r="132" spans="1:10" x14ac:dyDescent="0.25">
      <c r="A132" s="13">
        <v>4</v>
      </c>
      <c r="B132" s="19">
        <f t="shared" ca="1" si="18"/>
        <v>3.472222222222222E-3</v>
      </c>
      <c r="C132" s="16">
        <f t="shared" ca="1" si="19"/>
        <v>0.40042162974411211</v>
      </c>
      <c r="D132" s="13">
        <f t="shared" ca="1" si="20"/>
        <v>0</v>
      </c>
      <c r="E132" s="13">
        <f t="shared" ca="1" si="21"/>
        <v>0</v>
      </c>
      <c r="F132" s="19">
        <f t="shared" ca="1" si="22"/>
        <v>1.3888888888888888E-2</v>
      </c>
      <c r="G132" s="16">
        <f t="shared" ca="1" si="23"/>
        <v>0.41775367939035329</v>
      </c>
      <c r="H132" s="16">
        <f t="shared" ca="1" si="24"/>
        <v>0.43164256827924219</v>
      </c>
      <c r="I132" s="19">
        <f t="shared" ca="1" si="25"/>
        <v>1.7332049646241188E-2</v>
      </c>
      <c r="J132" s="13">
        <f t="shared" ca="1" si="26"/>
        <v>80</v>
      </c>
    </row>
    <row r="133" spans="1:10" x14ac:dyDescent="0.25">
      <c r="A133" s="13">
        <v>5</v>
      </c>
      <c r="B133" s="19">
        <f t="shared" ca="1" si="18"/>
        <v>3.472222222222222E-3</v>
      </c>
      <c r="C133" s="16">
        <f t="shared" ca="1" si="19"/>
        <v>0.40389385196633432</v>
      </c>
      <c r="D133" s="13">
        <f t="shared" ca="1" si="20"/>
        <v>1</v>
      </c>
      <c r="E133" s="13">
        <f t="shared" ca="1" si="21"/>
        <v>2</v>
      </c>
      <c r="F133" s="19">
        <f t="shared" ca="1" si="22"/>
        <v>3.472222222222222E-3</v>
      </c>
      <c r="G133" s="16">
        <f t="shared" ca="1" si="23"/>
        <v>0.43164256827924219</v>
      </c>
      <c r="H133" s="16">
        <f t="shared" ca="1" si="24"/>
        <v>0.4351147905014644</v>
      </c>
      <c r="I133" s="19">
        <f t="shared" ca="1" si="25"/>
        <v>2.7748716312907873E-2</v>
      </c>
      <c r="J133" s="13">
        <f t="shared" ca="1" si="26"/>
        <v>76</v>
      </c>
    </row>
    <row r="134" spans="1:10" x14ac:dyDescent="0.25">
      <c r="A134" s="13">
        <v>6</v>
      </c>
      <c r="B134" s="19">
        <f t="shared" ca="1" si="18"/>
        <v>3.472222222222222E-3</v>
      </c>
      <c r="C134" s="16">
        <f t="shared" ca="1" si="19"/>
        <v>0.40736607418855653</v>
      </c>
      <c r="D134" s="13">
        <f t="shared" ca="1" si="20"/>
        <v>0</v>
      </c>
      <c r="E134" s="13">
        <f t="shared" ca="1" si="21"/>
        <v>0</v>
      </c>
      <c r="F134" s="19">
        <f t="shared" ca="1" si="22"/>
        <v>1.3888888888888888E-2</v>
      </c>
      <c r="G134" s="16">
        <f t="shared" ca="1" si="23"/>
        <v>0.4351147905014644</v>
      </c>
      <c r="H134" s="16">
        <f t="shared" ca="1" si="24"/>
        <v>0.44900367939035329</v>
      </c>
      <c r="I134" s="19">
        <f t="shared" ca="1" si="25"/>
        <v>2.7748716312907873E-2</v>
      </c>
      <c r="J134" s="13">
        <f t="shared" ca="1" si="26"/>
        <v>80</v>
      </c>
    </row>
    <row r="135" spans="1:10" x14ac:dyDescent="0.25">
      <c r="A135" s="13">
        <v>7</v>
      </c>
      <c r="B135" s="19">
        <f t="shared" ca="1" si="18"/>
        <v>3.472222222222222E-3</v>
      </c>
      <c r="C135" s="16">
        <f t="shared" ca="1" si="19"/>
        <v>0.41083829641077874</v>
      </c>
      <c r="D135" s="13">
        <f t="shared" ca="1" si="20"/>
        <v>0</v>
      </c>
      <c r="E135" s="13">
        <f t="shared" ca="1" si="21"/>
        <v>0</v>
      </c>
      <c r="F135" s="19">
        <f t="shared" ca="1" si="22"/>
        <v>1.3888888888888888E-2</v>
      </c>
      <c r="G135" s="16">
        <f t="shared" ca="1" si="23"/>
        <v>0.44900367939035329</v>
      </c>
      <c r="H135" s="16">
        <f t="shared" ca="1" si="24"/>
        <v>0.46289256827924219</v>
      </c>
      <c r="I135" s="19">
        <f t="shared" ca="1" si="25"/>
        <v>3.8165382979574558E-2</v>
      </c>
      <c r="J135" s="13">
        <f t="shared" ca="1" si="26"/>
        <v>80</v>
      </c>
    </row>
    <row r="136" spans="1:10" x14ac:dyDescent="0.25">
      <c r="A136" s="13">
        <v>8</v>
      </c>
      <c r="B136" s="19">
        <f t="shared" ca="1" si="18"/>
        <v>5.785706830584156E-3</v>
      </c>
      <c r="C136" s="16">
        <f t="shared" ca="1" si="19"/>
        <v>0.41662400324136289</v>
      </c>
      <c r="D136" s="13">
        <f t="shared" ca="1" si="20"/>
        <v>0</v>
      </c>
      <c r="E136" s="13">
        <f t="shared" ca="1" si="21"/>
        <v>0</v>
      </c>
      <c r="F136" s="19">
        <f t="shared" ca="1" si="22"/>
        <v>1.3888888888888888E-2</v>
      </c>
      <c r="G136" s="16">
        <f t="shared" ca="1" si="23"/>
        <v>0.46289256827924219</v>
      </c>
      <c r="H136" s="16">
        <f t="shared" ca="1" si="24"/>
        <v>0.47678145716813108</v>
      </c>
      <c r="I136" s="19">
        <f t="shared" ca="1" si="25"/>
        <v>4.6268565037879295E-2</v>
      </c>
      <c r="J136" s="13">
        <f t="shared" ca="1" si="26"/>
        <v>80</v>
      </c>
    </row>
    <row r="137" spans="1:10" x14ac:dyDescent="0.25">
      <c r="A137" s="13">
        <v>9</v>
      </c>
      <c r="B137" s="19">
        <f t="shared" ca="1" si="18"/>
        <v>1.1826713983174768E-2</v>
      </c>
      <c r="C137" s="16">
        <f t="shared" ca="1" si="19"/>
        <v>0.42845071722453765</v>
      </c>
      <c r="D137" s="13">
        <f t="shared" ca="1" si="20"/>
        <v>0</v>
      </c>
      <c r="E137" s="13">
        <f t="shared" ca="1" si="21"/>
        <v>0</v>
      </c>
      <c r="F137" s="19">
        <f t="shared" ca="1" si="22"/>
        <v>1.3888888888888888E-2</v>
      </c>
      <c r="G137" s="16">
        <f t="shared" ca="1" si="23"/>
        <v>0.47678145716813108</v>
      </c>
      <c r="H137" s="16">
        <f t="shared" ca="1" si="24"/>
        <v>0.49067034605701998</v>
      </c>
      <c r="I137" s="19">
        <f t="shared" ca="1" si="25"/>
        <v>4.8330739943593437E-2</v>
      </c>
      <c r="J137" s="13">
        <f t="shared" ca="1" si="26"/>
        <v>80</v>
      </c>
    </row>
    <row r="138" spans="1:10" x14ac:dyDescent="0.25">
      <c r="A138" s="13">
        <v>10</v>
      </c>
      <c r="B138" s="19">
        <f t="shared" ca="1" si="18"/>
        <v>3.472222222222222E-3</v>
      </c>
      <c r="C138" s="16">
        <f t="shared" ca="1" si="19"/>
        <v>0.43192293944675986</v>
      </c>
      <c r="D138" s="13">
        <f t="shared" ca="1" si="20"/>
        <v>0</v>
      </c>
      <c r="E138" s="13">
        <f t="shared" ca="1" si="21"/>
        <v>0</v>
      </c>
      <c r="F138" s="19">
        <f t="shared" ca="1" si="22"/>
        <v>1.3888888888888888E-2</v>
      </c>
      <c r="G138" s="16">
        <f t="shared" ca="1" si="23"/>
        <v>0.49067034605701998</v>
      </c>
      <c r="H138" s="16">
        <f t="shared" ca="1" si="24"/>
        <v>0.50455923494590882</v>
      </c>
      <c r="I138" s="19">
        <f t="shared" ca="1" si="25"/>
        <v>5.8747406610260122E-2</v>
      </c>
      <c r="J138" s="13">
        <f t="shared" ca="1" si="26"/>
        <v>80</v>
      </c>
    </row>
    <row r="139" spans="1:10" x14ac:dyDescent="0.25">
      <c r="A139" s="13">
        <v>11</v>
      </c>
      <c r="B139" s="19">
        <f t="shared" ca="1" si="18"/>
        <v>5.4275133171449519E-3</v>
      </c>
      <c r="C139" s="16">
        <f t="shared" ca="1" si="19"/>
        <v>0.43735045276390483</v>
      </c>
      <c r="D139" s="13">
        <f t="shared" ca="1" si="20"/>
        <v>1</v>
      </c>
      <c r="E139" s="13">
        <f t="shared" ca="1" si="21"/>
        <v>2</v>
      </c>
      <c r="F139" s="19">
        <f t="shared" ca="1" si="22"/>
        <v>3.472222222222222E-3</v>
      </c>
      <c r="G139" s="16">
        <f t="shared" ca="1" si="23"/>
        <v>0.50455923494590882</v>
      </c>
      <c r="H139" s="16">
        <f t="shared" ca="1" si="24"/>
        <v>0.50803145716813103</v>
      </c>
      <c r="I139" s="19">
        <f t="shared" ca="1" si="25"/>
        <v>6.720878218200399E-2</v>
      </c>
      <c r="J139" s="13">
        <f t="shared" ca="1" si="26"/>
        <v>76</v>
      </c>
    </row>
    <row r="140" spans="1:10" x14ac:dyDescent="0.25">
      <c r="A140" s="13">
        <v>12</v>
      </c>
      <c r="B140" s="19">
        <f t="shared" ca="1" si="18"/>
        <v>3.472222222222222E-3</v>
      </c>
      <c r="C140" s="16">
        <f t="shared" ca="1" si="19"/>
        <v>0.44082267498612704</v>
      </c>
      <c r="D140" s="13">
        <f t="shared" ca="1" si="20"/>
        <v>0</v>
      </c>
      <c r="E140" s="13">
        <f t="shared" ca="1" si="21"/>
        <v>0</v>
      </c>
      <c r="F140" s="19">
        <f t="shared" ca="1" si="22"/>
        <v>1.3888888888888888E-2</v>
      </c>
      <c r="G140" s="16">
        <f t="shared" ca="1" si="23"/>
        <v>0.50803145716813103</v>
      </c>
      <c r="H140" s="16">
        <f t="shared" ca="1" si="24"/>
        <v>0.52192034605701987</v>
      </c>
      <c r="I140" s="19">
        <f t="shared" ca="1" si="25"/>
        <v>6.720878218200399E-2</v>
      </c>
      <c r="J140" s="13">
        <f t="shared" ca="1" si="26"/>
        <v>80</v>
      </c>
    </row>
    <row r="141" spans="1:10" x14ac:dyDescent="0.25">
      <c r="A141" s="13">
        <v>13</v>
      </c>
      <c r="B141" s="19">
        <f t="shared" ca="1" si="18"/>
        <v>3.701868268214537E-3</v>
      </c>
      <c r="C141" s="16">
        <f t="shared" ca="1" si="19"/>
        <v>0.4445245432543416</v>
      </c>
      <c r="D141" s="13">
        <f t="shared" ca="1" si="20"/>
        <v>0</v>
      </c>
      <c r="E141" s="13">
        <f t="shared" ca="1" si="21"/>
        <v>0</v>
      </c>
      <c r="F141" s="19">
        <f t="shared" ca="1" si="22"/>
        <v>1.3888888888888888E-2</v>
      </c>
      <c r="G141" s="16">
        <f t="shared" ca="1" si="23"/>
        <v>0.52192034605701987</v>
      </c>
      <c r="H141" s="16">
        <f t="shared" ca="1" si="24"/>
        <v>0.53580923494590871</v>
      </c>
      <c r="I141" s="19">
        <f t="shared" ca="1" si="25"/>
        <v>7.7395802802678271E-2</v>
      </c>
      <c r="J141" s="13">
        <f t="shared" ca="1" si="26"/>
        <v>80</v>
      </c>
    </row>
    <row r="142" spans="1:10" x14ac:dyDescent="0.25">
      <c r="A142" s="13">
        <v>14</v>
      </c>
      <c r="B142" s="19">
        <f t="shared" ca="1" si="18"/>
        <v>4.8021533674680447E-3</v>
      </c>
      <c r="C142" s="16">
        <f t="shared" ca="1" si="19"/>
        <v>0.44932669662180963</v>
      </c>
      <c r="D142" s="13">
        <f t="shared" ca="1" si="20"/>
        <v>1</v>
      </c>
      <c r="E142" s="13">
        <f t="shared" ca="1" si="21"/>
        <v>2</v>
      </c>
      <c r="F142" s="19">
        <f t="shared" ca="1" si="22"/>
        <v>3.472222222222222E-3</v>
      </c>
      <c r="G142" s="16">
        <f t="shared" ca="1" si="23"/>
        <v>0.53580923494590871</v>
      </c>
      <c r="H142" s="16">
        <f t="shared" ca="1" si="24"/>
        <v>0.53928145716813092</v>
      </c>
      <c r="I142" s="19">
        <f t="shared" ca="1" si="25"/>
        <v>8.6482538324099079E-2</v>
      </c>
      <c r="J142" s="13">
        <f t="shared" ca="1" si="26"/>
        <v>76</v>
      </c>
    </row>
    <row r="143" spans="1:10" x14ac:dyDescent="0.25">
      <c r="A143" s="13">
        <v>15</v>
      </c>
      <c r="B143" s="19">
        <f t="shared" ca="1" si="18"/>
        <v>3.472222222222222E-3</v>
      </c>
      <c r="C143" s="16">
        <f t="shared" ca="1" si="19"/>
        <v>0.45279891884403184</v>
      </c>
      <c r="D143" s="13">
        <f t="shared" ca="1" si="20"/>
        <v>0</v>
      </c>
      <c r="E143" s="13">
        <f t="shared" ca="1" si="21"/>
        <v>0</v>
      </c>
      <c r="F143" s="19">
        <f t="shared" ca="1" si="22"/>
        <v>1.3888888888888888E-2</v>
      </c>
      <c r="G143" s="16">
        <f t="shared" ca="1" si="23"/>
        <v>0.53928145716813092</v>
      </c>
      <c r="H143" s="16">
        <f t="shared" ca="1" si="24"/>
        <v>0.55317034605701976</v>
      </c>
      <c r="I143" s="19">
        <f t="shared" ca="1" si="25"/>
        <v>8.6482538324099079E-2</v>
      </c>
      <c r="J143" s="13">
        <f t="shared" ca="1" si="26"/>
        <v>80</v>
      </c>
    </row>
    <row r="144" spans="1:10" x14ac:dyDescent="0.25">
      <c r="A144" s="13">
        <v>16</v>
      </c>
      <c r="B144" s="19">
        <f t="shared" ca="1" si="18"/>
        <v>3.472222222222222E-3</v>
      </c>
      <c r="C144" s="16">
        <f t="shared" ca="1" si="19"/>
        <v>0.45627114106625405</v>
      </c>
      <c r="D144" s="13">
        <f t="shared" ca="1" si="20"/>
        <v>1</v>
      </c>
      <c r="E144" s="13">
        <f t="shared" ca="1" si="21"/>
        <v>2</v>
      </c>
      <c r="F144" s="19">
        <f t="shared" ca="1" si="22"/>
        <v>3.472222222222222E-3</v>
      </c>
      <c r="G144" s="16">
        <f t="shared" ca="1" si="23"/>
        <v>0.55317034605701976</v>
      </c>
      <c r="H144" s="16">
        <f t="shared" ca="1" si="24"/>
        <v>0.55664256827924197</v>
      </c>
      <c r="I144" s="19">
        <f t="shared" ca="1" si="25"/>
        <v>9.6899204990765708E-2</v>
      </c>
      <c r="J144" s="13">
        <f t="shared" ca="1" si="26"/>
        <v>76</v>
      </c>
    </row>
    <row r="145" spans="1:10" x14ac:dyDescent="0.25">
      <c r="A145" s="13">
        <v>17</v>
      </c>
      <c r="B145" s="19">
        <f t="shared" ca="1" si="18"/>
        <v>3.472222222222222E-3</v>
      </c>
      <c r="C145" s="16">
        <f t="shared" ca="1" si="19"/>
        <v>0.45974336328847626</v>
      </c>
      <c r="D145" s="13">
        <f t="shared" ca="1" si="20"/>
        <v>0</v>
      </c>
      <c r="E145" s="13">
        <f t="shared" ca="1" si="21"/>
        <v>0</v>
      </c>
      <c r="F145" s="19">
        <f t="shared" ca="1" si="22"/>
        <v>1.3888888888888888E-2</v>
      </c>
      <c r="G145" s="16">
        <f t="shared" ca="1" si="23"/>
        <v>0.55664256827924197</v>
      </c>
      <c r="H145" s="16">
        <f t="shared" ca="1" si="24"/>
        <v>0.57053145716813081</v>
      </c>
      <c r="I145" s="19">
        <f t="shared" ca="1" si="25"/>
        <v>9.6899204990765708E-2</v>
      </c>
      <c r="J145" s="13">
        <f t="shared" ca="1" si="26"/>
        <v>80</v>
      </c>
    </row>
    <row r="146" spans="1:10" x14ac:dyDescent="0.25">
      <c r="A146" s="13">
        <v>18</v>
      </c>
      <c r="B146" s="19">
        <f t="shared" ca="1" si="18"/>
        <v>3.472222222222222E-3</v>
      </c>
      <c r="C146" s="16">
        <f t="shared" ca="1" si="19"/>
        <v>0.46321558551069847</v>
      </c>
      <c r="D146" s="13">
        <f t="shared" ca="1" si="20"/>
        <v>1</v>
      </c>
      <c r="E146" s="13">
        <f t="shared" ca="1" si="21"/>
        <v>2</v>
      </c>
      <c r="F146" s="19">
        <f t="shared" ca="1" si="22"/>
        <v>3.472222222222222E-3</v>
      </c>
      <c r="G146" s="16">
        <f t="shared" ca="1" si="23"/>
        <v>0.57053145716813081</v>
      </c>
      <c r="H146" s="16">
        <f t="shared" ca="1" si="24"/>
        <v>0.57400367939035302</v>
      </c>
      <c r="I146" s="19">
        <f t="shared" ca="1" si="25"/>
        <v>0.10731587165743234</v>
      </c>
      <c r="J146" s="13">
        <f t="shared" ca="1" si="26"/>
        <v>76</v>
      </c>
    </row>
    <row r="147" spans="1:10" x14ac:dyDescent="0.25">
      <c r="A147" s="13">
        <v>19</v>
      </c>
      <c r="B147" s="19">
        <f t="shared" ca="1" si="18"/>
        <v>3.472222222222222E-3</v>
      </c>
      <c r="C147" s="16">
        <f t="shared" ca="1" si="19"/>
        <v>0.46668780773292068</v>
      </c>
      <c r="D147" s="13">
        <f t="shared" ca="1" si="20"/>
        <v>1</v>
      </c>
      <c r="E147" s="13">
        <f t="shared" ca="1" si="21"/>
        <v>2</v>
      </c>
      <c r="F147" s="19">
        <f t="shared" ca="1" si="22"/>
        <v>3.472222222222222E-3</v>
      </c>
      <c r="G147" s="16">
        <f t="shared" ca="1" si="23"/>
        <v>0.57400367939035302</v>
      </c>
      <c r="H147" s="16">
        <f t="shared" ca="1" si="24"/>
        <v>0.57747590161257523</v>
      </c>
      <c r="I147" s="19">
        <f t="shared" ca="1" si="25"/>
        <v>0.10731587165743234</v>
      </c>
      <c r="J147" s="13">
        <f t="shared" ca="1" si="26"/>
        <v>76</v>
      </c>
    </row>
    <row r="148" spans="1:10" x14ac:dyDescent="0.25">
      <c r="A148" s="13">
        <v>20</v>
      </c>
      <c r="B148" s="19">
        <f t="shared" ca="1" si="18"/>
        <v>3.472222222222222E-3</v>
      </c>
      <c r="C148" s="16">
        <f t="shared" ca="1" si="19"/>
        <v>0.47016002995514289</v>
      </c>
      <c r="D148" s="13">
        <f t="shared" ca="1" si="20"/>
        <v>0</v>
      </c>
      <c r="E148" s="13">
        <f t="shared" ca="1" si="21"/>
        <v>0</v>
      </c>
      <c r="F148" s="19">
        <f t="shared" ca="1" si="22"/>
        <v>1.3888888888888888E-2</v>
      </c>
      <c r="G148" s="16">
        <f t="shared" ca="1" si="23"/>
        <v>0.57747590161257523</v>
      </c>
      <c r="H148" s="16">
        <f t="shared" ca="1" si="24"/>
        <v>0.59136479050146407</v>
      </c>
      <c r="I148" s="19">
        <f t="shared" ca="1" si="25"/>
        <v>0.10731587165743234</v>
      </c>
      <c r="J148" s="13">
        <f t="shared" ca="1" si="26"/>
        <v>80</v>
      </c>
    </row>
    <row r="149" spans="1:10" x14ac:dyDescent="0.25">
      <c r="A149" s="13">
        <v>21</v>
      </c>
      <c r="B149" s="19">
        <f t="shared" ca="1" si="18"/>
        <v>3.472222222222222E-3</v>
      </c>
      <c r="C149" s="16">
        <f t="shared" ca="1" si="19"/>
        <v>0.4736322521773651</v>
      </c>
      <c r="D149" s="13">
        <f t="shared" ca="1" si="20"/>
        <v>1</v>
      </c>
      <c r="E149" s="13">
        <f t="shared" ca="1" si="21"/>
        <v>2</v>
      </c>
      <c r="F149" s="19">
        <f t="shared" ca="1" si="22"/>
        <v>3.472222222222222E-3</v>
      </c>
      <c r="G149" s="16">
        <f t="shared" ca="1" si="23"/>
        <v>0.59136479050146407</v>
      </c>
      <c r="H149" s="16">
        <f t="shared" ca="1" si="24"/>
        <v>0.59483701272368628</v>
      </c>
      <c r="I149" s="19">
        <f t="shared" ca="1" si="25"/>
        <v>0.11773253832409897</v>
      </c>
      <c r="J149" s="13">
        <f t="shared" ca="1" si="26"/>
        <v>76</v>
      </c>
    </row>
    <row r="150" spans="1:10" x14ac:dyDescent="0.25">
      <c r="A150" s="13">
        <v>22</v>
      </c>
      <c r="B150" s="19">
        <f t="shared" ca="1" si="18"/>
        <v>3.472222222222222E-3</v>
      </c>
      <c r="C150" s="16">
        <f t="shared" ca="1" si="19"/>
        <v>0.47710447439958731</v>
      </c>
      <c r="D150" s="13">
        <f t="shared" ca="1" si="20"/>
        <v>1</v>
      </c>
      <c r="E150" s="13">
        <f t="shared" ca="1" si="21"/>
        <v>2</v>
      </c>
      <c r="F150" s="19">
        <f t="shared" ca="1" si="22"/>
        <v>3.472222222222222E-3</v>
      </c>
      <c r="G150" s="16">
        <f t="shared" ca="1" si="23"/>
        <v>0.59483701272368628</v>
      </c>
      <c r="H150" s="16">
        <f t="shared" ca="1" si="24"/>
        <v>0.59830923494590849</v>
      </c>
      <c r="I150" s="19">
        <f t="shared" ca="1" si="25"/>
        <v>0.11773253832409897</v>
      </c>
      <c r="J150" s="13">
        <f t="shared" ca="1" si="26"/>
        <v>76</v>
      </c>
    </row>
    <row r="151" spans="1:10" x14ac:dyDescent="0.25">
      <c r="A151" s="13">
        <v>23</v>
      </c>
      <c r="B151" s="19">
        <f t="shared" ca="1" si="18"/>
        <v>3.472222222222222E-3</v>
      </c>
      <c r="C151" s="16">
        <f t="shared" ca="1" si="19"/>
        <v>0.48057669662180952</v>
      </c>
      <c r="D151" s="13">
        <f t="shared" ca="1" si="20"/>
        <v>0</v>
      </c>
      <c r="E151" s="13">
        <f t="shared" ca="1" si="21"/>
        <v>0</v>
      </c>
      <c r="F151" s="19">
        <f t="shared" ca="1" si="22"/>
        <v>1.3888888888888888E-2</v>
      </c>
      <c r="G151" s="16">
        <f t="shared" ca="1" si="23"/>
        <v>0.59830923494590849</v>
      </c>
      <c r="H151" s="16">
        <f t="shared" ca="1" si="24"/>
        <v>0.61219812383479733</v>
      </c>
      <c r="I151" s="19">
        <f t="shared" ca="1" si="25"/>
        <v>0.11773253832409897</v>
      </c>
      <c r="J151" s="13">
        <f t="shared" ca="1" si="26"/>
        <v>80</v>
      </c>
    </row>
    <row r="152" spans="1:10" x14ac:dyDescent="0.25">
      <c r="A152" s="13">
        <v>24</v>
      </c>
      <c r="B152" s="19">
        <f t="shared" ca="1" si="18"/>
        <v>3.472222222222222E-3</v>
      </c>
      <c r="C152" s="16">
        <f t="shared" ca="1" si="19"/>
        <v>0.48404891884403173</v>
      </c>
      <c r="D152" s="13">
        <f t="shared" ca="1" si="20"/>
        <v>0</v>
      </c>
      <c r="E152" s="13">
        <f t="shared" ca="1" si="21"/>
        <v>0</v>
      </c>
      <c r="F152" s="19">
        <f t="shared" ca="1" si="22"/>
        <v>1.3888888888888888E-2</v>
      </c>
      <c r="G152" s="16">
        <f t="shared" ca="1" si="23"/>
        <v>0.61219812383479733</v>
      </c>
      <c r="H152" s="16">
        <f t="shared" ca="1" si="24"/>
        <v>0.62608701272368616</v>
      </c>
      <c r="I152" s="19">
        <f t="shared" ca="1" si="25"/>
        <v>0.1281492049907656</v>
      </c>
      <c r="J152" s="13">
        <f t="shared" ca="1" si="26"/>
        <v>80</v>
      </c>
    </row>
    <row r="153" spans="1:10" x14ac:dyDescent="0.25">
      <c r="A153" s="13">
        <v>25</v>
      </c>
      <c r="B153" s="19">
        <f t="shared" ca="1" si="18"/>
        <v>8.9901340001962305E-3</v>
      </c>
      <c r="C153" s="16">
        <f t="shared" ca="1" si="19"/>
        <v>0.49303905284422794</v>
      </c>
      <c r="D153" s="13">
        <f t="shared" ca="1" si="20"/>
        <v>0</v>
      </c>
      <c r="E153" s="13">
        <f t="shared" ca="1" si="21"/>
        <v>0</v>
      </c>
      <c r="F153" s="19">
        <f t="shared" ca="1" si="22"/>
        <v>1.3888888888888888E-2</v>
      </c>
      <c r="G153" s="16">
        <f t="shared" ca="1" si="23"/>
        <v>0.62608701272368616</v>
      </c>
      <c r="H153" s="16">
        <f t="shared" ca="1" si="24"/>
        <v>0.639975901612575</v>
      </c>
      <c r="I153" s="19">
        <f t="shared" ca="1" si="25"/>
        <v>0.13304795987945822</v>
      </c>
      <c r="J153" s="13">
        <f t="shared" ca="1" si="26"/>
        <v>80</v>
      </c>
    </row>
    <row r="154" spans="1:10" x14ac:dyDescent="0.25">
      <c r="A154" s="13">
        <v>26</v>
      </c>
      <c r="B154" s="19">
        <f t="shared" ca="1" si="18"/>
        <v>3.472222222222222E-3</v>
      </c>
      <c r="C154" s="16">
        <f t="shared" ca="1" si="19"/>
        <v>0.49651127506645015</v>
      </c>
      <c r="D154" s="13">
        <f t="shared" ca="1" si="20"/>
        <v>0</v>
      </c>
      <c r="E154" s="13">
        <f t="shared" ca="1" si="21"/>
        <v>0</v>
      </c>
      <c r="F154" s="19">
        <f t="shared" ca="1" si="22"/>
        <v>1.3888888888888888E-2</v>
      </c>
      <c r="G154" s="16">
        <f t="shared" ca="1" si="23"/>
        <v>0.639975901612575</v>
      </c>
      <c r="H154" s="16">
        <f t="shared" ca="1" si="24"/>
        <v>0.65386479050146384</v>
      </c>
      <c r="I154" s="19">
        <f t="shared" ca="1" si="25"/>
        <v>0.14346462654612485</v>
      </c>
      <c r="J154" s="13">
        <f t="shared" ca="1" si="26"/>
        <v>80</v>
      </c>
    </row>
    <row r="155" spans="1:10" x14ac:dyDescent="0.25">
      <c r="A155" s="13">
        <v>27</v>
      </c>
      <c r="B155" s="19">
        <f t="shared" ca="1" si="18"/>
        <v>6.7070184692500229E-3</v>
      </c>
      <c r="C155" s="16">
        <f t="shared" ca="1" si="19"/>
        <v>0.50321829353570013</v>
      </c>
      <c r="D155" s="13">
        <f t="shared" ca="1" si="20"/>
        <v>0</v>
      </c>
      <c r="E155" s="13">
        <f t="shared" ca="1" si="21"/>
        <v>0</v>
      </c>
      <c r="F155" s="19">
        <f t="shared" ca="1" si="22"/>
        <v>1.3888888888888888E-2</v>
      </c>
      <c r="G155" s="16">
        <f t="shared" ca="1" si="23"/>
        <v>0.65386479050146384</v>
      </c>
      <c r="H155" s="16">
        <f t="shared" ca="1" si="24"/>
        <v>0.66775367939035268</v>
      </c>
      <c r="I155" s="19">
        <f t="shared" ca="1" si="25"/>
        <v>0.15064649696576371</v>
      </c>
      <c r="J155" s="13">
        <f t="shared" ca="1" si="26"/>
        <v>80</v>
      </c>
    </row>
    <row r="156" spans="1:10" x14ac:dyDescent="0.25">
      <c r="A156" s="13">
        <v>28</v>
      </c>
      <c r="B156" s="19">
        <f t="shared" ca="1" si="18"/>
        <v>5.7403022519517729E-3</v>
      </c>
      <c r="C156" s="16">
        <f t="shared" ca="1" si="19"/>
        <v>0.5089585957876519</v>
      </c>
      <c r="D156" s="13">
        <f t="shared" ca="1" si="20"/>
        <v>1</v>
      </c>
      <c r="E156" s="13">
        <f t="shared" ca="1" si="21"/>
        <v>2</v>
      </c>
      <c r="F156" s="19">
        <f t="shared" ca="1" si="22"/>
        <v>3.472222222222222E-3</v>
      </c>
      <c r="G156" s="16">
        <f t="shared" ca="1" si="23"/>
        <v>0.66775367939035268</v>
      </c>
      <c r="H156" s="16">
        <f t="shared" ca="1" si="24"/>
        <v>0.67122590161257489</v>
      </c>
      <c r="I156" s="19">
        <f t="shared" ca="1" si="25"/>
        <v>0.15879508360270078</v>
      </c>
      <c r="J156" s="13">
        <f t="shared" ca="1" si="26"/>
        <v>76</v>
      </c>
    </row>
    <row r="157" spans="1:10" x14ac:dyDescent="0.25">
      <c r="A157" s="13">
        <v>29</v>
      </c>
      <c r="B157" s="19">
        <f t="shared" ca="1" si="18"/>
        <v>3.472222222222222E-3</v>
      </c>
      <c r="C157" s="16">
        <f t="shared" ca="1" si="19"/>
        <v>0.51243081800987411</v>
      </c>
      <c r="D157" s="13">
        <f t="shared" ca="1" si="20"/>
        <v>0</v>
      </c>
      <c r="E157" s="13">
        <f t="shared" ca="1" si="21"/>
        <v>0</v>
      </c>
      <c r="F157" s="19">
        <f t="shared" ca="1" si="22"/>
        <v>1.3888888888888888E-2</v>
      </c>
      <c r="G157" s="16">
        <f t="shared" ca="1" si="23"/>
        <v>0.67122590161257489</v>
      </c>
      <c r="H157" s="16">
        <f t="shared" ca="1" si="24"/>
        <v>0.68511479050146373</v>
      </c>
      <c r="I157" s="19">
        <f t="shared" ca="1" si="25"/>
        <v>0.15879508360270078</v>
      </c>
      <c r="J157" s="13">
        <f t="shared" ca="1" si="26"/>
        <v>80</v>
      </c>
    </row>
    <row r="158" spans="1:10" x14ac:dyDescent="0.25">
      <c r="A158" s="13">
        <v>30</v>
      </c>
      <c r="B158" s="19">
        <f t="shared" ca="1" si="18"/>
        <v>5.3504193072987632E-3</v>
      </c>
      <c r="C158" s="16">
        <f t="shared" ca="1" si="19"/>
        <v>0.51778123731717285</v>
      </c>
      <c r="D158" s="13">
        <f t="shared" ca="1" si="20"/>
        <v>0</v>
      </c>
      <c r="E158" s="13">
        <f t="shared" ca="1" si="21"/>
        <v>0</v>
      </c>
      <c r="F158" s="19">
        <f t="shared" ca="1" si="22"/>
        <v>1.3888888888888888E-2</v>
      </c>
      <c r="G158" s="16">
        <f t="shared" ca="1" si="23"/>
        <v>0.68511479050146373</v>
      </c>
      <c r="H158" s="16">
        <f t="shared" ca="1" si="24"/>
        <v>0.69900367939035257</v>
      </c>
      <c r="I158" s="19">
        <f t="shared" ca="1" si="25"/>
        <v>0.16733355318429088</v>
      </c>
      <c r="J158" s="13">
        <f t="shared" ca="1" si="26"/>
        <v>80</v>
      </c>
    </row>
    <row r="159" spans="1:10" x14ac:dyDescent="0.25">
      <c r="A159" s="13">
        <v>31</v>
      </c>
      <c r="B159" s="19">
        <f t="shared" ca="1" si="18"/>
        <v>3.472222222222222E-3</v>
      </c>
      <c r="C159" s="16">
        <f t="shared" ca="1" si="19"/>
        <v>0.52125345953939506</v>
      </c>
      <c r="D159" s="13">
        <f t="shared" ca="1" si="20"/>
        <v>0</v>
      </c>
      <c r="E159" s="13">
        <f t="shared" ca="1" si="21"/>
        <v>0</v>
      </c>
      <c r="F159" s="19">
        <f t="shared" ca="1" si="22"/>
        <v>1.3888888888888888E-2</v>
      </c>
      <c r="G159" s="16">
        <f t="shared" ca="1" si="23"/>
        <v>0.69900367939035257</v>
      </c>
      <c r="H159" s="16">
        <f t="shared" ca="1" si="24"/>
        <v>0.71289256827924141</v>
      </c>
      <c r="I159" s="19">
        <f t="shared" ca="1" si="25"/>
        <v>0.17775021985095751</v>
      </c>
      <c r="J159" s="13">
        <f t="shared" ca="1" si="26"/>
        <v>80</v>
      </c>
    </row>
    <row r="160" spans="1:10" x14ac:dyDescent="0.25">
      <c r="A160" s="13">
        <v>32</v>
      </c>
      <c r="B160" s="19">
        <f t="shared" ca="1" si="18"/>
        <v>4.4053537560788296E-3</v>
      </c>
      <c r="C160" s="16">
        <f t="shared" ca="1" si="19"/>
        <v>0.52565881329547393</v>
      </c>
      <c r="D160" s="13">
        <f t="shared" ca="1" si="20"/>
        <v>0</v>
      </c>
      <c r="E160" s="13">
        <f t="shared" ca="1" si="21"/>
        <v>0</v>
      </c>
      <c r="F160" s="19">
        <f t="shared" ca="1" si="22"/>
        <v>1.3888888888888888E-2</v>
      </c>
      <c r="G160" s="16">
        <f t="shared" ca="1" si="23"/>
        <v>0.71289256827924141</v>
      </c>
      <c r="H160" s="16">
        <f t="shared" ca="1" si="24"/>
        <v>0.72678145716813025</v>
      </c>
      <c r="I160" s="19">
        <f t="shared" ca="1" si="25"/>
        <v>0.18723375498376749</v>
      </c>
      <c r="J160" s="13">
        <f t="shared" ca="1" si="26"/>
        <v>80</v>
      </c>
    </row>
    <row r="161" spans="1:10" x14ac:dyDescent="0.25">
      <c r="A161" s="13">
        <v>33</v>
      </c>
      <c r="B161" s="19">
        <f t="shared" ca="1" si="18"/>
        <v>3.472222222222222E-3</v>
      </c>
      <c r="C161" s="16">
        <f t="shared" ca="1" si="19"/>
        <v>0.52913103551769614</v>
      </c>
      <c r="D161" s="13">
        <f t="shared" ca="1" si="20"/>
        <v>0</v>
      </c>
      <c r="E161" s="13">
        <f t="shared" ca="1" si="21"/>
        <v>0</v>
      </c>
      <c r="F161" s="19">
        <f t="shared" ca="1" si="22"/>
        <v>1.3888888888888888E-2</v>
      </c>
      <c r="G161" s="16">
        <f t="shared" ca="1" si="23"/>
        <v>0.72678145716813025</v>
      </c>
      <c r="H161" s="16">
        <f t="shared" ca="1" si="24"/>
        <v>0.74067034605701909</v>
      </c>
      <c r="I161" s="19">
        <f t="shared" ca="1" si="25"/>
        <v>0.19765042165043412</v>
      </c>
      <c r="J161" s="13">
        <f t="shared" ca="1" si="26"/>
        <v>80</v>
      </c>
    </row>
    <row r="162" spans="1:10" x14ac:dyDescent="0.25">
      <c r="A162" s="13">
        <v>34</v>
      </c>
      <c r="B162" s="19">
        <f t="shared" ca="1" si="18"/>
        <v>3.472222222222222E-3</v>
      </c>
      <c r="C162" s="16">
        <f t="shared" ca="1" si="19"/>
        <v>0.53260325773991835</v>
      </c>
      <c r="D162" s="13">
        <f t="shared" ca="1" si="20"/>
        <v>1</v>
      </c>
      <c r="E162" s="13">
        <f t="shared" ca="1" si="21"/>
        <v>2</v>
      </c>
      <c r="F162" s="19">
        <f t="shared" ca="1" si="22"/>
        <v>3.472222222222222E-3</v>
      </c>
      <c r="G162" s="16">
        <f t="shared" ca="1" si="23"/>
        <v>0.74067034605701909</v>
      </c>
      <c r="H162" s="16">
        <f t="shared" ca="1" si="24"/>
        <v>0.7441425682792413</v>
      </c>
      <c r="I162" s="19">
        <f t="shared" ca="1" si="25"/>
        <v>0.20806708831710075</v>
      </c>
      <c r="J162" s="13">
        <f t="shared" ca="1" si="26"/>
        <v>76</v>
      </c>
    </row>
    <row r="163" spans="1:10" x14ac:dyDescent="0.25">
      <c r="A163" s="13">
        <v>35</v>
      </c>
      <c r="B163" s="19">
        <f t="shared" ca="1" si="18"/>
        <v>3.6782247978159135E-3</v>
      </c>
      <c r="C163" s="16">
        <f t="shared" ca="1" si="19"/>
        <v>0.53628148253773422</v>
      </c>
      <c r="D163" s="13">
        <f t="shared" ca="1" si="20"/>
        <v>1</v>
      </c>
      <c r="E163" s="13">
        <f t="shared" ca="1" si="21"/>
        <v>2</v>
      </c>
      <c r="F163" s="19">
        <f t="shared" ca="1" si="22"/>
        <v>3.472222222222222E-3</v>
      </c>
      <c r="G163" s="16">
        <f t="shared" ca="1" si="23"/>
        <v>0.7441425682792413</v>
      </c>
      <c r="H163" s="16">
        <f t="shared" ca="1" si="24"/>
        <v>0.74761479050146351</v>
      </c>
      <c r="I163" s="19">
        <f t="shared" ca="1" si="25"/>
        <v>0.20786108574150708</v>
      </c>
      <c r="J163" s="13">
        <f t="shared" ca="1" si="26"/>
        <v>76</v>
      </c>
    </row>
    <row r="164" spans="1:10" x14ac:dyDescent="0.25">
      <c r="A164" s="13">
        <v>36</v>
      </c>
      <c r="B164" s="19">
        <f t="shared" ca="1" si="18"/>
        <v>3.472222222222222E-3</v>
      </c>
      <c r="C164" s="16">
        <f t="shared" ca="1" si="19"/>
        <v>0.53975370475995643</v>
      </c>
      <c r="D164" s="13">
        <f t="shared" ca="1" si="20"/>
        <v>0</v>
      </c>
      <c r="E164" s="13">
        <f t="shared" ca="1" si="21"/>
        <v>0</v>
      </c>
      <c r="F164" s="19">
        <f t="shared" ca="1" si="22"/>
        <v>1.3888888888888888E-2</v>
      </c>
      <c r="G164" s="16">
        <f t="shared" ca="1" si="23"/>
        <v>0.74761479050146351</v>
      </c>
      <c r="H164" s="16">
        <f t="shared" ca="1" si="24"/>
        <v>0.76150367939035235</v>
      </c>
      <c r="I164" s="19">
        <f t="shared" ca="1" si="25"/>
        <v>0.20786108574150708</v>
      </c>
      <c r="J164" s="13">
        <f t="shared" ca="1" si="26"/>
        <v>80</v>
      </c>
    </row>
    <row r="165" spans="1:10" x14ac:dyDescent="0.25">
      <c r="A165" s="13">
        <v>37</v>
      </c>
      <c r="B165" s="19">
        <f t="shared" ca="1" si="18"/>
        <v>9.8583223410932778E-3</v>
      </c>
      <c r="C165" s="16" t="str">
        <f t="shared" ca="1" si="19"/>
        <v/>
      </c>
      <c r="D165" s="13" t="str">
        <f t="shared" ca="1" si="20"/>
        <v/>
      </c>
      <c r="E165" s="13" t="str">
        <f t="shared" ca="1" si="21"/>
        <v/>
      </c>
      <c r="F165" s="19" t="str">
        <f t="shared" ca="1" si="22"/>
        <v/>
      </c>
      <c r="G165" s="16" t="str">
        <f t="shared" ca="1" si="23"/>
        <v/>
      </c>
      <c r="H165" s="16" t="str">
        <f t="shared" ca="1" si="24"/>
        <v/>
      </c>
      <c r="I165" s="19" t="str">
        <f t="shared" ca="1" si="25"/>
        <v/>
      </c>
      <c r="J165" s="13" t="str">
        <f t="shared" ca="1" si="26"/>
        <v/>
      </c>
    </row>
    <row r="166" spans="1:10" x14ac:dyDescent="0.25">
      <c r="A166" s="13">
        <v>38</v>
      </c>
      <c r="B166" s="19">
        <f t="shared" ca="1" si="18"/>
        <v>3.9692975798234324E-3</v>
      </c>
      <c r="C166" s="16" t="str">
        <f t="shared" ca="1" si="19"/>
        <v/>
      </c>
      <c r="D166" s="13" t="str">
        <f t="shared" ca="1" si="20"/>
        <v/>
      </c>
      <c r="E166" s="13" t="str">
        <f t="shared" ca="1" si="21"/>
        <v/>
      </c>
      <c r="F166" s="19" t="str">
        <f t="shared" ca="1" si="22"/>
        <v/>
      </c>
      <c r="G166" s="16" t="str">
        <f t="shared" ca="1" si="23"/>
        <v/>
      </c>
      <c r="H166" s="16" t="str">
        <f t="shared" ca="1" si="24"/>
        <v/>
      </c>
      <c r="I166" s="19" t="str">
        <f t="shared" ca="1" si="25"/>
        <v/>
      </c>
      <c r="J166" s="13" t="str">
        <f t="shared" ca="1" si="26"/>
        <v/>
      </c>
    </row>
    <row r="167" spans="1:10" x14ac:dyDescent="0.25">
      <c r="A167" s="13">
        <v>39</v>
      </c>
      <c r="B167" s="19">
        <f t="shared" ca="1" si="18"/>
        <v>3.472222222222222E-3</v>
      </c>
      <c r="C167" s="16" t="str">
        <f t="shared" ca="1" si="19"/>
        <v/>
      </c>
      <c r="D167" s="13" t="str">
        <f t="shared" ca="1" si="20"/>
        <v/>
      </c>
      <c r="E167" s="13" t="str">
        <f t="shared" ca="1" si="21"/>
        <v/>
      </c>
      <c r="F167" s="19" t="str">
        <f t="shared" ca="1" si="22"/>
        <v/>
      </c>
      <c r="G167" s="16" t="str">
        <f t="shared" ca="1" si="23"/>
        <v/>
      </c>
      <c r="H167" s="16" t="str">
        <f t="shared" ca="1" si="24"/>
        <v/>
      </c>
      <c r="I167" s="19" t="str">
        <f t="shared" ca="1" si="25"/>
        <v/>
      </c>
      <c r="J167" s="13" t="str">
        <f t="shared" ca="1" si="26"/>
        <v/>
      </c>
    </row>
    <row r="168" spans="1:10" x14ac:dyDescent="0.25">
      <c r="A168" s="13">
        <v>40</v>
      </c>
      <c r="B168" s="19">
        <f t="shared" ca="1" si="18"/>
        <v>3.472222222222222E-3</v>
      </c>
      <c r="C168" s="16" t="str">
        <f t="shared" ca="1" si="19"/>
        <v/>
      </c>
      <c r="D168" s="13" t="str">
        <f t="shared" ca="1" si="20"/>
        <v/>
      </c>
      <c r="E168" s="13" t="str">
        <f t="shared" ca="1" si="21"/>
        <v/>
      </c>
      <c r="F168" s="19" t="str">
        <f t="shared" ca="1" si="22"/>
        <v/>
      </c>
      <c r="G168" s="16" t="str">
        <f t="shared" ca="1" si="23"/>
        <v/>
      </c>
      <c r="H168" s="16" t="str">
        <f t="shared" ca="1" si="24"/>
        <v/>
      </c>
      <c r="I168" s="19" t="str">
        <f t="shared" ca="1" si="25"/>
        <v/>
      </c>
      <c r="J168" s="13" t="str">
        <f t="shared" ca="1" si="26"/>
        <v/>
      </c>
    </row>
    <row r="169" spans="1:10" x14ac:dyDescent="0.25">
      <c r="A169" s="13">
        <v>41</v>
      </c>
      <c r="B169" s="19">
        <f t="shared" ca="1" si="18"/>
        <v>3.472222222222222E-3</v>
      </c>
      <c r="C169" s="16" t="str">
        <f t="shared" ca="1" si="19"/>
        <v/>
      </c>
      <c r="D169" s="13" t="str">
        <f t="shared" ca="1" si="20"/>
        <v/>
      </c>
      <c r="E169" s="13" t="str">
        <f t="shared" ca="1" si="21"/>
        <v/>
      </c>
      <c r="F169" s="19" t="str">
        <f t="shared" ca="1" si="22"/>
        <v/>
      </c>
      <c r="G169" s="16" t="str">
        <f t="shared" ca="1" si="23"/>
        <v/>
      </c>
      <c r="H169" s="16" t="str">
        <f t="shared" ca="1" si="24"/>
        <v/>
      </c>
      <c r="I169" s="19" t="str">
        <f t="shared" ca="1" si="25"/>
        <v/>
      </c>
      <c r="J169" s="13" t="str">
        <f t="shared" ca="1" si="26"/>
        <v/>
      </c>
    </row>
    <row r="170" spans="1:10" x14ac:dyDescent="0.25">
      <c r="A170" s="13">
        <v>42</v>
      </c>
      <c r="B170" s="19">
        <f t="shared" ca="1" si="18"/>
        <v>1.3888888888888888E-2</v>
      </c>
      <c r="C170" s="16" t="str">
        <f t="shared" ca="1" si="19"/>
        <v/>
      </c>
      <c r="D170" s="13" t="str">
        <f t="shared" ca="1" si="20"/>
        <v/>
      </c>
      <c r="E170" s="13" t="str">
        <f t="shared" ca="1" si="21"/>
        <v/>
      </c>
      <c r="F170" s="19" t="str">
        <f t="shared" ca="1" si="22"/>
        <v/>
      </c>
      <c r="G170" s="16" t="str">
        <f t="shared" ca="1" si="23"/>
        <v/>
      </c>
      <c r="H170" s="16" t="str">
        <f t="shared" ca="1" si="24"/>
        <v/>
      </c>
      <c r="I170" s="19" t="str">
        <f t="shared" ca="1" si="25"/>
        <v/>
      </c>
      <c r="J170" s="13" t="str">
        <f t="shared" ca="1" si="26"/>
        <v/>
      </c>
    </row>
    <row r="171" spans="1:10" x14ac:dyDescent="0.25">
      <c r="A171" s="13">
        <v>43</v>
      </c>
      <c r="B171" s="19">
        <f t="shared" ca="1" si="18"/>
        <v>3.82658568243001E-3</v>
      </c>
      <c r="C171" s="16" t="str">
        <f t="shared" ca="1" si="19"/>
        <v/>
      </c>
      <c r="D171" s="13" t="str">
        <f t="shared" ca="1" si="20"/>
        <v/>
      </c>
      <c r="E171" s="13" t="str">
        <f t="shared" ca="1" si="21"/>
        <v/>
      </c>
      <c r="F171" s="19" t="str">
        <f t="shared" ca="1" si="22"/>
        <v/>
      </c>
      <c r="G171" s="16" t="str">
        <f t="shared" ca="1" si="23"/>
        <v/>
      </c>
      <c r="H171" s="16" t="str">
        <f t="shared" ca="1" si="24"/>
        <v/>
      </c>
      <c r="I171" s="19" t="str">
        <f t="shared" ca="1" si="25"/>
        <v/>
      </c>
      <c r="J171" s="13" t="str">
        <f t="shared" ca="1" si="26"/>
        <v/>
      </c>
    </row>
    <row r="172" spans="1:10" x14ac:dyDescent="0.25">
      <c r="A172" s="13">
        <v>44</v>
      </c>
      <c r="B172" s="19">
        <f t="shared" ca="1" si="18"/>
        <v>3.472222222222222E-3</v>
      </c>
      <c r="C172" s="16" t="str">
        <f t="shared" ca="1" si="19"/>
        <v/>
      </c>
      <c r="D172" s="13" t="str">
        <f t="shared" ca="1" si="20"/>
        <v/>
      </c>
      <c r="E172" s="13" t="str">
        <f t="shared" ca="1" si="21"/>
        <v/>
      </c>
      <c r="F172" s="19" t="str">
        <f t="shared" ca="1" si="22"/>
        <v/>
      </c>
      <c r="G172" s="16" t="str">
        <f t="shared" ca="1" si="23"/>
        <v/>
      </c>
      <c r="H172" s="16" t="str">
        <f t="shared" ca="1" si="24"/>
        <v/>
      </c>
      <c r="I172" s="19" t="str">
        <f t="shared" ca="1" si="25"/>
        <v/>
      </c>
      <c r="J172" s="13" t="str">
        <f t="shared" ca="1" si="26"/>
        <v/>
      </c>
    </row>
    <row r="173" spans="1:10" x14ac:dyDescent="0.25">
      <c r="A173" s="13">
        <v>45</v>
      </c>
      <c r="B173" s="19">
        <f t="shared" ca="1" si="18"/>
        <v>3.472222222222222E-3</v>
      </c>
      <c r="C173" s="16" t="str">
        <f t="shared" ca="1" si="19"/>
        <v/>
      </c>
      <c r="D173" s="13" t="str">
        <f t="shared" ca="1" si="20"/>
        <v/>
      </c>
      <c r="E173" s="13" t="str">
        <f t="shared" ca="1" si="21"/>
        <v/>
      </c>
      <c r="F173" s="19" t="str">
        <f t="shared" ca="1" si="22"/>
        <v/>
      </c>
      <c r="G173" s="16" t="str">
        <f t="shared" ca="1" si="23"/>
        <v/>
      </c>
      <c r="H173" s="16" t="str">
        <f t="shared" ca="1" si="24"/>
        <v/>
      </c>
      <c r="I173" s="19" t="str">
        <f t="shared" ca="1" si="25"/>
        <v/>
      </c>
      <c r="J173" s="13" t="str">
        <f t="shared" ca="1" si="26"/>
        <v/>
      </c>
    </row>
    <row r="174" spans="1:10" x14ac:dyDescent="0.25">
      <c r="A174" s="13">
        <v>46</v>
      </c>
      <c r="B174" s="19">
        <f t="shared" ca="1" si="18"/>
        <v>3.472222222222222E-3</v>
      </c>
      <c r="C174" s="16" t="str">
        <f t="shared" ca="1" si="19"/>
        <v/>
      </c>
      <c r="D174" s="13" t="str">
        <f t="shared" ca="1" si="20"/>
        <v/>
      </c>
      <c r="E174" s="13" t="str">
        <f t="shared" ca="1" si="21"/>
        <v/>
      </c>
      <c r="F174" s="19" t="str">
        <f t="shared" ca="1" si="22"/>
        <v/>
      </c>
      <c r="G174" s="16" t="str">
        <f t="shared" ca="1" si="23"/>
        <v/>
      </c>
      <c r="H174" s="16" t="str">
        <f t="shared" ca="1" si="24"/>
        <v/>
      </c>
      <c r="I174" s="19" t="str">
        <f t="shared" ca="1" si="25"/>
        <v/>
      </c>
      <c r="J174" s="13" t="str">
        <f t="shared" ca="1" si="26"/>
        <v/>
      </c>
    </row>
    <row r="175" spans="1:10" x14ac:dyDescent="0.25">
      <c r="A175" s="13">
        <v>47</v>
      </c>
      <c r="B175" s="19">
        <f t="shared" ca="1" si="18"/>
        <v>6.6727630191495101E-3</v>
      </c>
      <c r="C175" s="16" t="str">
        <f t="shared" ca="1" si="19"/>
        <v/>
      </c>
      <c r="D175" s="13" t="str">
        <f t="shared" ca="1" si="20"/>
        <v/>
      </c>
      <c r="E175" s="13" t="str">
        <f t="shared" ca="1" si="21"/>
        <v/>
      </c>
      <c r="F175" s="19" t="str">
        <f t="shared" ca="1" si="22"/>
        <v/>
      </c>
      <c r="G175" s="16" t="str">
        <f t="shared" ca="1" si="23"/>
        <v/>
      </c>
      <c r="H175" s="16" t="str">
        <f t="shared" ca="1" si="24"/>
        <v/>
      </c>
      <c r="I175" s="19" t="str">
        <f t="shared" ca="1" si="25"/>
        <v/>
      </c>
      <c r="J175" s="13" t="str">
        <f t="shared" ca="1" si="26"/>
        <v/>
      </c>
    </row>
    <row r="176" spans="1:10" x14ac:dyDescent="0.25">
      <c r="A176" s="13">
        <v>48</v>
      </c>
      <c r="B176" s="19">
        <f t="shared" ca="1" si="18"/>
        <v>3.472222222222222E-3</v>
      </c>
      <c r="C176" s="16" t="str">
        <f t="shared" ca="1" si="19"/>
        <v/>
      </c>
      <c r="D176" s="13" t="str">
        <f t="shared" ca="1" si="20"/>
        <v/>
      </c>
      <c r="E176" s="13" t="str">
        <f t="shared" ca="1" si="21"/>
        <v/>
      </c>
      <c r="F176" s="19" t="str">
        <f t="shared" ca="1" si="22"/>
        <v/>
      </c>
      <c r="G176" s="16" t="str">
        <f t="shared" ca="1" si="23"/>
        <v/>
      </c>
      <c r="H176" s="16" t="str">
        <f t="shared" ca="1" si="24"/>
        <v/>
      </c>
      <c r="I176" s="19" t="str">
        <f t="shared" ca="1" si="25"/>
        <v/>
      </c>
      <c r="J176" s="13" t="str">
        <f t="shared" ca="1" si="26"/>
        <v/>
      </c>
    </row>
    <row r="177" spans="1:10" x14ac:dyDescent="0.25">
      <c r="A177" s="13">
        <v>49</v>
      </c>
      <c r="B177" s="19">
        <f t="shared" ca="1" si="18"/>
        <v>3.472222222222222E-3</v>
      </c>
      <c r="C177" s="16" t="str">
        <f t="shared" ca="1" si="19"/>
        <v/>
      </c>
      <c r="D177" s="13" t="str">
        <f t="shared" ca="1" si="20"/>
        <v/>
      </c>
      <c r="E177" s="13" t="str">
        <f t="shared" ca="1" si="21"/>
        <v/>
      </c>
      <c r="F177" s="19" t="str">
        <f t="shared" ca="1" si="22"/>
        <v/>
      </c>
      <c r="G177" s="16" t="str">
        <f t="shared" ca="1" si="23"/>
        <v/>
      </c>
      <c r="H177" s="16" t="str">
        <f t="shared" ca="1" si="24"/>
        <v/>
      </c>
      <c r="I177" s="19" t="str">
        <f t="shared" ca="1" si="25"/>
        <v/>
      </c>
      <c r="J177" s="13" t="str">
        <f t="shared" ca="1" si="26"/>
        <v/>
      </c>
    </row>
    <row r="178" spans="1:10" x14ac:dyDescent="0.25">
      <c r="A178" s="13">
        <v>50</v>
      </c>
      <c r="B178" s="19">
        <f t="shared" ca="1" si="18"/>
        <v>4.9434427298382872E-3</v>
      </c>
      <c r="C178" s="16" t="str">
        <f t="shared" ca="1" si="19"/>
        <v/>
      </c>
      <c r="D178" s="13" t="str">
        <f t="shared" ca="1" si="20"/>
        <v/>
      </c>
      <c r="E178" s="13" t="str">
        <f t="shared" ca="1" si="21"/>
        <v/>
      </c>
      <c r="F178" s="19" t="str">
        <f t="shared" ca="1" si="22"/>
        <v/>
      </c>
      <c r="G178" s="16" t="str">
        <f t="shared" ca="1" si="23"/>
        <v/>
      </c>
      <c r="H178" s="16" t="str">
        <f t="shared" ca="1" si="24"/>
        <v/>
      </c>
      <c r="I178" s="19" t="str">
        <f t="shared" ca="1" si="25"/>
        <v/>
      </c>
      <c r="J178" s="13" t="str">
        <f t="shared" ca="1" si="26"/>
        <v/>
      </c>
    </row>
    <row r="182" spans="1:10" ht="30" x14ac:dyDescent="0.25">
      <c r="A182" s="2" t="s">
        <v>120</v>
      </c>
      <c r="B182" s="2" t="s">
        <v>27</v>
      </c>
      <c r="C182" s="2" t="s">
        <v>16</v>
      </c>
      <c r="D182" s="24" t="s">
        <v>45</v>
      </c>
      <c r="E182" s="24"/>
      <c r="F182" s="2" t="s">
        <v>27</v>
      </c>
      <c r="G182" s="2" t="s">
        <v>16</v>
      </c>
      <c r="H182" s="2" t="s">
        <v>16</v>
      </c>
      <c r="I182" s="2" t="s">
        <v>27</v>
      </c>
      <c r="J182" s="2" t="s">
        <v>24</v>
      </c>
    </row>
    <row r="183" spans="1:10" ht="30" x14ac:dyDescent="0.25">
      <c r="A183" s="10" t="s">
        <v>47</v>
      </c>
      <c r="B183" s="10" t="s">
        <v>48</v>
      </c>
      <c r="C183" s="10" t="s">
        <v>49</v>
      </c>
      <c r="D183" s="10" t="s">
        <v>50</v>
      </c>
      <c r="E183" s="10" t="s">
        <v>51</v>
      </c>
      <c r="F183" s="10" t="s">
        <v>52</v>
      </c>
      <c r="G183" s="10" t="s">
        <v>53</v>
      </c>
      <c r="H183" s="10" t="s">
        <v>54</v>
      </c>
      <c r="I183" s="10" t="s">
        <v>55</v>
      </c>
      <c r="J183" s="25" t="s">
        <v>56</v>
      </c>
    </row>
    <row r="184" spans="1:10" x14ac:dyDescent="0.25">
      <c r="A184" s="13">
        <v>0</v>
      </c>
      <c r="B184" s="26"/>
      <c r="C184" s="16">
        <v>0.375</v>
      </c>
      <c r="D184" s="13"/>
      <c r="E184" s="13"/>
      <c r="F184" s="13"/>
      <c r="G184" s="16"/>
      <c r="H184" s="16">
        <v>0.375</v>
      </c>
      <c r="I184" s="13"/>
      <c r="J184" s="13"/>
    </row>
    <row r="185" spans="1:10" x14ac:dyDescent="0.25">
      <c r="A185" s="13">
        <v>1</v>
      </c>
      <c r="B185" s="19">
        <f ca="1">MAX(MIN((-$B$7)*LN(RAND()),$B$11),$B$10)</f>
        <v>3.472222222222222E-3</v>
      </c>
      <c r="C185" s="16">
        <f ca="1">IFERROR(IF((B185+C184)&gt;$B$6,"",(B185+C184)),"")</f>
        <v>0.37847222222222221</v>
      </c>
      <c r="D185" s="13">
        <f ca="1">IF(C185="","",IF(IFERROR(E185,0)=0,$F$12,$F$11))</f>
        <v>0</v>
      </c>
      <c r="E185" s="13">
        <f ca="1">IF(C185="","",IF(RAND()&lt;$E$6,$F$6,0))</f>
        <v>0</v>
      </c>
      <c r="F185" s="19">
        <f ca="1">IF(C185="","",IF(D185=1,$B$8*$B$4,$B$8))</f>
        <v>1.3888888888888888E-2</v>
      </c>
      <c r="G185" s="16">
        <f ca="1">IF(C185="","",MAX(C185,H184))</f>
        <v>0.37847222222222221</v>
      </c>
      <c r="H185" s="16">
        <f ca="1">IF(G185="", "", (G185+F185))</f>
        <v>0.3923611111111111</v>
      </c>
      <c r="I185" s="19">
        <f ca="1">IFERROR(G185-C185,"")</f>
        <v>0</v>
      </c>
      <c r="J185" s="13">
        <f ca="1">IF(I185="","",IFERROR($B$9-VLOOKUP(E185,$F$4:$G$7,2),$B$9))</f>
        <v>80</v>
      </c>
    </row>
    <row r="186" spans="1:10" x14ac:dyDescent="0.25">
      <c r="A186" s="13">
        <v>2</v>
      </c>
      <c r="B186" s="19">
        <f t="shared" ref="B186:B234" ca="1" si="27">MAX(MIN((-$B$7)*LN(RAND()),$B$11),$B$10)</f>
        <v>3.472222222222222E-3</v>
      </c>
      <c r="C186" s="16">
        <f t="shared" ref="C186:C234" ca="1" si="28">IFERROR(IF((B186+C185)&gt;$B$6,"",(B186+C185)),"")</f>
        <v>0.38194444444444442</v>
      </c>
      <c r="D186" s="13">
        <f t="shared" ref="D186:D234" ca="1" si="29">IF(C186="","",IF(IFERROR(E186,0)=0,$F$12,$F$11))</f>
        <v>0</v>
      </c>
      <c r="E186" s="13">
        <f t="shared" ref="E186:E234" ca="1" si="30">IF(C186="","",IF(RAND()&lt;$E$6,$F$6,0))</f>
        <v>0</v>
      </c>
      <c r="F186" s="19">
        <f t="shared" ref="F186:F234" ca="1" si="31">IF(C186="","",IF(D186=1,$B$8*$B$4,$B$8))</f>
        <v>1.3888888888888888E-2</v>
      </c>
      <c r="G186" s="16">
        <f t="shared" ref="G186:G234" ca="1" si="32">IF(C186="","",MAX(C186,H185))</f>
        <v>0.3923611111111111</v>
      </c>
      <c r="H186" s="16">
        <f t="shared" ref="H186:H234" ca="1" si="33">IF(G186="", "", (G186+F186))</f>
        <v>0.40625</v>
      </c>
      <c r="I186" s="19">
        <f t="shared" ref="I186:I234" ca="1" si="34">IFERROR(G186-C186,"")</f>
        <v>1.0416666666666685E-2</v>
      </c>
      <c r="J186" s="13">
        <f t="shared" ref="J186:J234" ca="1" si="35">IF(I186="","",IFERROR($B$9-VLOOKUP(E186,$F$4:$G$7,2),$B$9))</f>
        <v>80</v>
      </c>
    </row>
    <row r="187" spans="1:10" x14ac:dyDescent="0.25">
      <c r="A187" s="13">
        <v>3</v>
      </c>
      <c r="B187" s="19">
        <f t="shared" ca="1" si="27"/>
        <v>4.3636155502846646E-3</v>
      </c>
      <c r="C187" s="16">
        <f t="shared" ca="1" si="28"/>
        <v>0.38630805999472906</v>
      </c>
      <c r="D187" s="13">
        <f t="shared" ca="1" si="29"/>
        <v>0</v>
      </c>
      <c r="E187" s="13">
        <f t="shared" ca="1" si="30"/>
        <v>0</v>
      </c>
      <c r="F187" s="19">
        <f t="shared" ca="1" si="31"/>
        <v>1.3888888888888888E-2</v>
      </c>
      <c r="G187" s="16">
        <f t="shared" ca="1" si="32"/>
        <v>0.40625</v>
      </c>
      <c r="H187" s="16">
        <f t="shared" ca="1" si="33"/>
        <v>0.4201388888888889</v>
      </c>
      <c r="I187" s="19">
        <f t="shared" ca="1" si="34"/>
        <v>1.9941940005270942E-2</v>
      </c>
      <c r="J187" s="13">
        <f t="shared" ca="1" si="35"/>
        <v>80</v>
      </c>
    </row>
    <row r="188" spans="1:10" x14ac:dyDescent="0.25">
      <c r="A188" s="13">
        <v>4</v>
      </c>
      <c r="B188" s="19">
        <f t="shared" ca="1" si="27"/>
        <v>3.472222222222222E-3</v>
      </c>
      <c r="C188" s="16">
        <f t="shared" ca="1" si="28"/>
        <v>0.38978028221695127</v>
      </c>
      <c r="D188" s="13">
        <f t="shared" ca="1" si="29"/>
        <v>0</v>
      </c>
      <c r="E188" s="13">
        <f t="shared" ca="1" si="30"/>
        <v>0</v>
      </c>
      <c r="F188" s="19">
        <f t="shared" ca="1" si="31"/>
        <v>1.3888888888888888E-2</v>
      </c>
      <c r="G188" s="16">
        <f t="shared" ca="1" si="32"/>
        <v>0.4201388888888889</v>
      </c>
      <c r="H188" s="16">
        <f t="shared" ca="1" si="33"/>
        <v>0.43402777777777779</v>
      </c>
      <c r="I188" s="19">
        <f t="shared" ca="1" si="34"/>
        <v>3.0358606671937627E-2</v>
      </c>
      <c r="J188" s="13">
        <f t="shared" ca="1" si="35"/>
        <v>80</v>
      </c>
    </row>
    <row r="189" spans="1:10" x14ac:dyDescent="0.25">
      <c r="A189" s="13">
        <v>5</v>
      </c>
      <c r="B189" s="19">
        <f t="shared" ca="1" si="27"/>
        <v>1.0934235601468324E-2</v>
      </c>
      <c r="C189" s="16">
        <f t="shared" ca="1" si="28"/>
        <v>0.4007145178184196</v>
      </c>
      <c r="D189" s="13">
        <f t="shared" ca="1" si="29"/>
        <v>0</v>
      </c>
      <c r="E189" s="13">
        <f t="shared" ca="1" si="30"/>
        <v>0</v>
      </c>
      <c r="F189" s="19">
        <f t="shared" ca="1" si="31"/>
        <v>1.3888888888888888E-2</v>
      </c>
      <c r="G189" s="16">
        <f t="shared" ca="1" si="32"/>
        <v>0.43402777777777779</v>
      </c>
      <c r="H189" s="16">
        <f t="shared" ca="1" si="33"/>
        <v>0.44791666666666669</v>
      </c>
      <c r="I189" s="19">
        <f t="shared" ca="1" si="34"/>
        <v>3.3313259959358188E-2</v>
      </c>
      <c r="J189" s="13">
        <f t="shared" ca="1" si="35"/>
        <v>80</v>
      </c>
    </row>
    <row r="190" spans="1:10" x14ac:dyDescent="0.25">
      <c r="A190" s="13">
        <v>6</v>
      </c>
      <c r="B190" s="19">
        <f t="shared" ca="1" si="27"/>
        <v>3.472222222222222E-3</v>
      </c>
      <c r="C190" s="16">
        <f t="shared" ca="1" si="28"/>
        <v>0.40418674004064181</v>
      </c>
      <c r="D190" s="13">
        <f t="shared" ca="1" si="29"/>
        <v>0</v>
      </c>
      <c r="E190" s="13">
        <f t="shared" ca="1" si="30"/>
        <v>0</v>
      </c>
      <c r="F190" s="19">
        <f t="shared" ca="1" si="31"/>
        <v>1.3888888888888888E-2</v>
      </c>
      <c r="G190" s="16">
        <f t="shared" ca="1" si="32"/>
        <v>0.44791666666666669</v>
      </c>
      <c r="H190" s="16">
        <f t="shared" ca="1" si="33"/>
        <v>0.46180555555555558</v>
      </c>
      <c r="I190" s="19">
        <f t="shared" ca="1" si="34"/>
        <v>4.3729926626024873E-2</v>
      </c>
      <c r="J190" s="13">
        <f t="shared" ca="1" si="35"/>
        <v>80</v>
      </c>
    </row>
    <row r="191" spans="1:10" x14ac:dyDescent="0.25">
      <c r="A191" s="13">
        <v>7</v>
      </c>
      <c r="B191" s="19">
        <f t="shared" ca="1" si="27"/>
        <v>4.1609684295435493E-3</v>
      </c>
      <c r="C191" s="16">
        <f t="shared" ca="1" si="28"/>
        <v>0.40834770847018537</v>
      </c>
      <c r="D191" s="13">
        <f t="shared" ca="1" si="29"/>
        <v>0</v>
      </c>
      <c r="E191" s="13">
        <f t="shared" ca="1" si="30"/>
        <v>0</v>
      </c>
      <c r="F191" s="19">
        <f t="shared" ca="1" si="31"/>
        <v>1.3888888888888888E-2</v>
      </c>
      <c r="G191" s="16">
        <f t="shared" ca="1" si="32"/>
        <v>0.46180555555555558</v>
      </c>
      <c r="H191" s="16">
        <f t="shared" ca="1" si="33"/>
        <v>0.47569444444444448</v>
      </c>
      <c r="I191" s="19">
        <f t="shared" ca="1" si="34"/>
        <v>5.3457847085370214E-2</v>
      </c>
      <c r="J191" s="13">
        <f t="shared" ca="1" si="35"/>
        <v>80</v>
      </c>
    </row>
    <row r="192" spans="1:10" x14ac:dyDescent="0.25">
      <c r="A192" s="13">
        <v>8</v>
      </c>
      <c r="B192" s="19">
        <f t="shared" ca="1" si="27"/>
        <v>5.3776924044847338E-3</v>
      </c>
      <c r="C192" s="16">
        <f t="shared" ca="1" si="28"/>
        <v>0.41372540087467008</v>
      </c>
      <c r="D192" s="13">
        <f t="shared" ca="1" si="29"/>
        <v>1</v>
      </c>
      <c r="E192" s="13">
        <f t="shared" ca="1" si="30"/>
        <v>3</v>
      </c>
      <c r="F192" s="19">
        <f t="shared" ca="1" si="31"/>
        <v>3.472222222222222E-3</v>
      </c>
      <c r="G192" s="16">
        <f t="shared" ca="1" si="32"/>
        <v>0.47569444444444448</v>
      </c>
      <c r="H192" s="16">
        <f t="shared" ca="1" si="33"/>
        <v>0.47916666666666669</v>
      </c>
      <c r="I192" s="19">
        <f t="shared" ca="1" si="34"/>
        <v>6.1969043569774396E-2</v>
      </c>
      <c r="J192" s="13">
        <f t="shared" ca="1" si="35"/>
        <v>70</v>
      </c>
    </row>
    <row r="193" spans="1:10" x14ac:dyDescent="0.25">
      <c r="A193" s="13">
        <v>9</v>
      </c>
      <c r="B193" s="19">
        <f t="shared" ca="1" si="27"/>
        <v>3.472222222222222E-3</v>
      </c>
      <c r="C193" s="16">
        <f t="shared" ca="1" si="28"/>
        <v>0.41719762309689229</v>
      </c>
      <c r="D193" s="13">
        <f t="shared" ca="1" si="29"/>
        <v>0</v>
      </c>
      <c r="E193" s="13">
        <f t="shared" ca="1" si="30"/>
        <v>0</v>
      </c>
      <c r="F193" s="19">
        <f t="shared" ca="1" si="31"/>
        <v>1.3888888888888888E-2</v>
      </c>
      <c r="G193" s="16">
        <f t="shared" ca="1" si="32"/>
        <v>0.47916666666666669</v>
      </c>
      <c r="H193" s="16">
        <f t="shared" ca="1" si="33"/>
        <v>0.49305555555555558</v>
      </c>
      <c r="I193" s="19">
        <f t="shared" ca="1" si="34"/>
        <v>6.1969043569774396E-2</v>
      </c>
      <c r="J193" s="13">
        <f t="shared" ca="1" si="35"/>
        <v>80</v>
      </c>
    </row>
    <row r="194" spans="1:10" x14ac:dyDescent="0.25">
      <c r="A194" s="13">
        <v>10</v>
      </c>
      <c r="B194" s="19">
        <f t="shared" ca="1" si="27"/>
        <v>3.472222222222222E-3</v>
      </c>
      <c r="C194" s="16">
        <f t="shared" ca="1" si="28"/>
        <v>0.4206698453191145</v>
      </c>
      <c r="D194" s="13">
        <f t="shared" ca="1" si="29"/>
        <v>0</v>
      </c>
      <c r="E194" s="13">
        <f t="shared" ca="1" si="30"/>
        <v>0</v>
      </c>
      <c r="F194" s="19">
        <f t="shared" ca="1" si="31"/>
        <v>1.3888888888888888E-2</v>
      </c>
      <c r="G194" s="16">
        <f t="shared" ca="1" si="32"/>
        <v>0.49305555555555558</v>
      </c>
      <c r="H194" s="16">
        <f t="shared" ca="1" si="33"/>
        <v>0.50694444444444442</v>
      </c>
      <c r="I194" s="19">
        <f t="shared" ca="1" si="34"/>
        <v>7.2385710236441081E-2</v>
      </c>
      <c r="J194" s="13">
        <f t="shared" ca="1" si="35"/>
        <v>80</v>
      </c>
    </row>
    <row r="195" spans="1:10" x14ac:dyDescent="0.25">
      <c r="A195" s="13">
        <v>11</v>
      </c>
      <c r="B195" s="19">
        <f t="shared" ca="1" si="27"/>
        <v>3.472222222222222E-3</v>
      </c>
      <c r="C195" s="16">
        <f t="shared" ca="1" si="28"/>
        <v>0.42414206754133671</v>
      </c>
      <c r="D195" s="13">
        <f t="shared" ca="1" si="29"/>
        <v>1</v>
      </c>
      <c r="E195" s="13">
        <f t="shared" ca="1" si="30"/>
        <v>3</v>
      </c>
      <c r="F195" s="19">
        <f t="shared" ca="1" si="31"/>
        <v>3.472222222222222E-3</v>
      </c>
      <c r="G195" s="16">
        <f t="shared" ca="1" si="32"/>
        <v>0.50694444444444442</v>
      </c>
      <c r="H195" s="16">
        <f t="shared" ca="1" si="33"/>
        <v>0.51041666666666663</v>
      </c>
      <c r="I195" s="19">
        <f t="shared" ca="1" si="34"/>
        <v>8.2802376903107711E-2</v>
      </c>
      <c r="J195" s="13">
        <f t="shared" ca="1" si="35"/>
        <v>70</v>
      </c>
    </row>
    <row r="196" spans="1:10" x14ac:dyDescent="0.25">
      <c r="A196" s="13">
        <v>12</v>
      </c>
      <c r="B196" s="19">
        <f t="shared" ca="1" si="27"/>
        <v>3.472222222222222E-3</v>
      </c>
      <c r="C196" s="16">
        <f t="shared" ca="1" si="28"/>
        <v>0.42761428976355892</v>
      </c>
      <c r="D196" s="13">
        <f t="shared" ca="1" si="29"/>
        <v>0</v>
      </c>
      <c r="E196" s="13">
        <f t="shared" ca="1" si="30"/>
        <v>0</v>
      </c>
      <c r="F196" s="19">
        <f t="shared" ca="1" si="31"/>
        <v>1.3888888888888888E-2</v>
      </c>
      <c r="G196" s="16">
        <f t="shared" ca="1" si="32"/>
        <v>0.51041666666666663</v>
      </c>
      <c r="H196" s="16">
        <f t="shared" ca="1" si="33"/>
        <v>0.52430555555555547</v>
      </c>
      <c r="I196" s="19">
        <f t="shared" ca="1" si="34"/>
        <v>8.2802376903107711E-2</v>
      </c>
      <c r="J196" s="13">
        <f t="shared" ca="1" si="35"/>
        <v>80</v>
      </c>
    </row>
    <row r="197" spans="1:10" x14ac:dyDescent="0.25">
      <c r="A197" s="13">
        <v>13</v>
      </c>
      <c r="B197" s="19">
        <f t="shared" ca="1" si="27"/>
        <v>3.472222222222222E-3</v>
      </c>
      <c r="C197" s="16">
        <f t="shared" ca="1" si="28"/>
        <v>0.43108651198578113</v>
      </c>
      <c r="D197" s="13">
        <f t="shared" ca="1" si="29"/>
        <v>1</v>
      </c>
      <c r="E197" s="13">
        <f t="shared" ca="1" si="30"/>
        <v>3</v>
      </c>
      <c r="F197" s="19">
        <f t="shared" ca="1" si="31"/>
        <v>3.472222222222222E-3</v>
      </c>
      <c r="G197" s="16">
        <f t="shared" ca="1" si="32"/>
        <v>0.52430555555555547</v>
      </c>
      <c r="H197" s="16">
        <f t="shared" ca="1" si="33"/>
        <v>0.52777777777777768</v>
      </c>
      <c r="I197" s="19">
        <f t="shared" ca="1" si="34"/>
        <v>9.321904356977434E-2</v>
      </c>
      <c r="J197" s="13">
        <f t="shared" ca="1" si="35"/>
        <v>70</v>
      </c>
    </row>
    <row r="198" spans="1:10" x14ac:dyDescent="0.25">
      <c r="A198" s="13">
        <v>14</v>
      </c>
      <c r="B198" s="19">
        <f t="shared" ca="1" si="27"/>
        <v>3.472222222222222E-3</v>
      </c>
      <c r="C198" s="16">
        <f t="shared" ca="1" si="28"/>
        <v>0.43455873420800334</v>
      </c>
      <c r="D198" s="13">
        <f t="shared" ca="1" si="29"/>
        <v>1</v>
      </c>
      <c r="E198" s="13">
        <f t="shared" ca="1" si="30"/>
        <v>3</v>
      </c>
      <c r="F198" s="19">
        <f t="shared" ca="1" si="31"/>
        <v>3.472222222222222E-3</v>
      </c>
      <c r="G198" s="16">
        <f t="shared" ca="1" si="32"/>
        <v>0.52777777777777768</v>
      </c>
      <c r="H198" s="16">
        <f t="shared" ca="1" si="33"/>
        <v>0.53124999999999989</v>
      </c>
      <c r="I198" s="19">
        <f t="shared" ca="1" si="34"/>
        <v>9.321904356977434E-2</v>
      </c>
      <c r="J198" s="13">
        <f t="shared" ca="1" si="35"/>
        <v>70</v>
      </c>
    </row>
    <row r="199" spans="1:10" x14ac:dyDescent="0.25">
      <c r="A199" s="13">
        <v>15</v>
      </c>
      <c r="B199" s="19">
        <f t="shared" ca="1" si="27"/>
        <v>4.9130844931278362E-3</v>
      </c>
      <c r="C199" s="16">
        <f t="shared" ca="1" si="28"/>
        <v>0.43947181870113117</v>
      </c>
      <c r="D199" s="13">
        <f t="shared" ca="1" si="29"/>
        <v>1</v>
      </c>
      <c r="E199" s="13">
        <f t="shared" ca="1" si="30"/>
        <v>3</v>
      </c>
      <c r="F199" s="19">
        <f t="shared" ca="1" si="31"/>
        <v>3.472222222222222E-3</v>
      </c>
      <c r="G199" s="16">
        <f t="shared" ca="1" si="32"/>
        <v>0.53124999999999989</v>
      </c>
      <c r="H199" s="16">
        <f t="shared" ca="1" si="33"/>
        <v>0.5347222222222221</v>
      </c>
      <c r="I199" s="19">
        <f t="shared" ca="1" si="34"/>
        <v>9.1778181298868722E-2</v>
      </c>
      <c r="J199" s="13">
        <f t="shared" ca="1" si="35"/>
        <v>70</v>
      </c>
    </row>
    <row r="200" spans="1:10" x14ac:dyDescent="0.25">
      <c r="A200" s="13">
        <v>16</v>
      </c>
      <c r="B200" s="19">
        <f t="shared" ca="1" si="27"/>
        <v>5.9778564243172161E-3</v>
      </c>
      <c r="C200" s="16">
        <f t="shared" ca="1" si="28"/>
        <v>0.44544967512544836</v>
      </c>
      <c r="D200" s="13">
        <f t="shared" ca="1" si="29"/>
        <v>1</v>
      </c>
      <c r="E200" s="13">
        <f t="shared" ca="1" si="30"/>
        <v>3</v>
      </c>
      <c r="F200" s="19">
        <f t="shared" ca="1" si="31"/>
        <v>3.472222222222222E-3</v>
      </c>
      <c r="G200" s="16">
        <f t="shared" ca="1" si="32"/>
        <v>0.5347222222222221</v>
      </c>
      <c r="H200" s="16">
        <f t="shared" ca="1" si="33"/>
        <v>0.53819444444444431</v>
      </c>
      <c r="I200" s="19">
        <f t="shared" ca="1" si="34"/>
        <v>8.9272547096773736E-2</v>
      </c>
      <c r="J200" s="13">
        <f t="shared" ca="1" si="35"/>
        <v>70</v>
      </c>
    </row>
    <row r="201" spans="1:10" x14ac:dyDescent="0.25">
      <c r="A201" s="13">
        <v>17</v>
      </c>
      <c r="B201" s="19">
        <f t="shared" ca="1" si="27"/>
        <v>3.472222222222222E-3</v>
      </c>
      <c r="C201" s="16">
        <f t="shared" ca="1" si="28"/>
        <v>0.44892189734767057</v>
      </c>
      <c r="D201" s="13">
        <f t="shared" ca="1" si="29"/>
        <v>0</v>
      </c>
      <c r="E201" s="13">
        <f t="shared" ca="1" si="30"/>
        <v>0</v>
      </c>
      <c r="F201" s="19">
        <f t="shared" ca="1" si="31"/>
        <v>1.3888888888888888E-2</v>
      </c>
      <c r="G201" s="16">
        <f t="shared" ca="1" si="32"/>
        <v>0.53819444444444431</v>
      </c>
      <c r="H201" s="16">
        <f t="shared" ca="1" si="33"/>
        <v>0.55208333333333315</v>
      </c>
      <c r="I201" s="19">
        <f t="shared" ca="1" si="34"/>
        <v>8.9272547096773736E-2</v>
      </c>
      <c r="J201" s="13">
        <f t="shared" ca="1" si="35"/>
        <v>80</v>
      </c>
    </row>
    <row r="202" spans="1:10" x14ac:dyDescent="0.25">
      <c r="A202" s="13">
        <v>18</v>
      </c>
      <c r="B202" s="19">
        <f t="shared" ca="1" si="27"/>
        <v>3.472222222222222E-3</v>
      </c>
      <c r="C202" s="16">
        <f t="shared" ca="1" si="28"/>
        <v>0.45239411956989278</v>
      </c>
      <c r="D202" s="13">
        <f t="shared" ca="1" si="29"/>
        <v>1</v>
      </c>
      <c r="E202" s="13">
        <f t="shared" ca="1" si="30"/>
        <v>3</v>
      </c>
      <c r="F202" s="19">
        <f t="shared" ca="1" si="31"/>
        <v>3.472222222222222E-3</v>
      </c>
      <c r="G202" s="16">
        <f t="shared" ca="1" si="32"/>
        <v>0.55208333333333315</v>
      </c>
      <c r="H202" s="16">
        <f t="shared" ca="1" si="33"/>
        <v>0.55555555555555536</v>
      </c>
      <c r="I202" s="19">
        <f t="shared" ca="1" si="34"/>
        <v>9.9689213763440365E-2</v>
      </c>
      <c r="J202" s="13">
        <f t="shared" ca="1" si="35"/>
        <v>70</v>
      </c>
    </row>
    <row r="203" spans="1:10" x14ac:dyDescent="0.25">
      <c r="A203" s="13">
        <v>19</v>
      </c>
      <c r="B203" s="19">
        <f t="shared" ca="1" si="27"/>
        <v>3.472222222222222E-3</v>
      </c>
      <c r="C203" s="16">
        <f t="shared" ca="1" si="28"/>
        <v>0.45586634179211499</v>
      </c>
      <c r="D203" s="13">
        <f t="shared" ca="1" si="29"/>
        <v>0</v>
      </c>
      <c r="E203" s="13">
        <f t="shared" ca="1" si="30"/>
        <v>0</v>
      </c>
      <c r="F203" s="19">
        <f t="shared" ca="1" si="31"/>
        <v>1.3888888888888888E-2</v>
      </c>
      <c r="G203" s="16">
        <f t="shared" ca="1" si="32"/>
        <v>0.55555555555555536</v>
      </c>
      <c r="H203" s="16">
        <f t="shared" ca="1" si="33"/>
        <v>0.5694444444444442</v>
      </c>
      <c r="I203" s="19">
        <f t="shared" ca="1" si="34"/>
        <v>9.9689213763440365E-2</v>
      </c>
      <c r="J203" s="13">
        <f t="shared" ca="1" si="35"/>
        <v>80</v>
      </c>
    </row>
    <row r="204" spans="1:10" x14ac:dyDescent="0.25">
      <c r="A204" s="13">
        <v>20</v>
      </c>
      <c r="B204" s="19">
        <f t="shared" ca="1" si="27"/>
        <v>5.3793279783752417E-3</v>
      </c>
      <c r="C204" s="16">
        <f t="shared" ca="1" si="28"/>
        <v>0.46124566977049025</v>
      </c>
      <c r="D204" s="13">
        <f t="shared" ca="1" si="29"/>
        <v>0</v>
      </c>
      <c r="E204" s="13">
        <f t="shared" ca="1" si="30"/>
        <v>0</v>
      </c>
      <c r="F204" s="19">
        <f t="shared" ca="1" si="31"/>
        <v>1.3888888888888888E-2</v>
      </c>
      <c r="G204" s="16">
        <f t="shared" ca="1" si="32"/>
        <v>0.5694444444444442</v>
      </c>
      <c r="H204" s="16">
        <f t="shared" ca="1" si="33"/>
        <v>0.58333333333333304</v>
      </c>
      <c r="I204" s="19">
        <f t="shared" ca="1" si="34"/>
        <v>0.10819877467395395</v>
      </c>
      <c r="J204" s="13">
        <f t="shared" ca="1" si="35"/>
        <v>80</v>
      </c>
    </row>
    <row r="205" spans="1:10" x14ac:dyDescent="0.25">
      <c r="A205" s="13">
        <v>21</v>
      </c>
      <c r="B205" s="19">
        <f t="shared" ca="1" si="27"/>
        <v>4.0319505342277127E-3</v>
      </c>
      <c r="C205" s="16">
        <f t="shared" ca="1" si="28"/>
        <v>0.46527762030471798</v>
      </c>
      <c r="D205" s="13">
        <f t="shared" ca="1" si="29"/>
        <v>1</v>
      </c>
      <c r="E205" s="13">
        <f t="shared" ca="1" si="30"/>
        <v>3</v>
      </c>
      <c r="F205" s="19">
        <f t="shared" ca="1" si="31"/>
        <v>3.472222222222222E-3</v>
      </c>
      <c r="G205" s="16">
        <f t="shared" ca="1" si="32"/>
        <v>0.58333333333333304</v>
      </c>
      <c r="H205" s="16">
        <f t="shared" ca="1" si="33"/>
        <v>0.58680555555555525</v>
      </c>
      <c r="I205" s="19">
        <f t="shared" ca="1" si="34"/>
        <v>0.11805571302861506</v>
      </c>
      <c r="J205" s="13">
        <f t="shared" ca="1" si="35"/>
        <v>70</v>
      </c>
    </row>
    <row r="206" spans="1:10" x14ac:dyDescent="0.25">
      <c r="A206" s="13">
        <v>22</v>
      </c>
      <c r="B206" s="19">
        <f t="shared" ca="1" si="27"/>
        <v>3.472222222222222E-3</v>
      </c>
      <c r="C206" s="16">
        <f t="shared" ca="1" si="28"/>
        <v>0.46874984252694019</v>
      </c>
      <c r="D206" s="13">
        <f t="shared" ca="1" si="29"/>
        <v>1</v>
      </c>
      <c r="E206" s="13">
        <f t="shared" ca="1" si="30"/>
        <v>3</v>
      </c>
      <c r="F206" s="19">
        <f t="shared" ca="1" si="31"/>
        <v>3.472222222222222E-3</v>
      </c>
      <c r="G206" s="16">
        <f t="shared" ca="1" si="32"/>
        <v>0.58680555555555525</v>
      </c>
      <c r="H206" s="16">
        <f t="shared" ca="1" si="33"/>
        <v>0.59027777777777746</v>
      </c>
      <c r="I206" s="19">
        <f t="shared" ca="1" si="34"/>
        <v>0.11805571302861506</v>
      </c>
      <c r="J206" s="13">
        <f t="shared" ca="1" si="35"/>
        <v>70</v>
      </c>
    </row>
    <row r="207" spans="1:10" x14ac:dyDescent="0.25">
      <c r="A207" s="13">
        <v>23</v>
      </c>
      <c r="B207" s="19">
        <f t="shared" ca="1" si="27"/>
        <v>3.472222222222222E-3</v>
      </c>
      <c r="C207" s="16">
        <f t="shared" ca="1" si="28"/>
        <v>0.4722220647491624</v>
      </c>
      <c r="D207" s="13">
        <f t="shared" ca="1" si="29"/>
        <v>1</v>
      </c>
      <c r="E207" s="13">
        <f t="shared" ca="1" si="30"/>
        <v>3</v>
      </c>
      <c r="F207" s="19">
        <f t="shared" ca="1" si="31"/>
        <v>3.472222222222222E-3</v>
      </c>
      <c r="G207" s="16">
        <f t="shared" ca="1" si="32"/>
        <v>0.59027777777777746</v>
      </c>
      <c r="H207" s="16">
        <f t="shared" ca="1" si="33"/>
        <v>0.59374999999999967</v>
      </c>
      <c r="I207" s="19">
        <f t="shared" ca="1" si="34"/>
        <v>0.11805571302861506</v>
      </c>
      <c r="J207" s="13">
        <f t="shared" ca="1" si="35"/>
        <v>70</v>
      </c>
    </row>
    <row r="208" spans="1:10" x14ac:dyDescent="0.25">
      <c r="A208" s="13">
        <v>24</v>
      </c>
      <c r="B208" s="19">
        <f t="shared" ca="1" si="27"/>
        <v>3.472222222222222E-3</v>
      </c>
      <c r="C208" s="16">
        <f t="shared" ca="1" si="28"/>
        <v>0.47569428697138461</v>
      </c>
      <c r="D208" s="13">
        <f t="shared" ca="1" si="29"/>
        <v>0</v>
      </c>
      <c r="E208" s="13">
        <f t="shared" ca="1" si="30"/>
        <v>0</v>
      </c>
      <c r="F208" s="19">
        <f t="shared" ca="1" si="31"/>
        <v>1.3888888888888888E-2</v>
      </c>
      <c r="G208" s="16">
        <f t="shared" ca="1" si="32"/>
        <v>0.59374999999999967</v>
      </c>
      <c r="H208" s="16">
        <f t="shared" ca="1" si="33"/>
        <v>0.60763888888888851</v>
      </c>
      <c r="I208" s="19">
        <f t="shared" ca="1" si="34"/>
        <v>0.11805571302861506</v>
      </c>
      <c r="J208" s="13">
        <f t="shared" ca="1" si="35"/>
        <v>80</v>
      </c>
    </row>
    <row r="209" spans="1:10" x14ac:dyDescent="0.25">
      <c r="A209" s="13">
        <v>25</v>
      </c>
      <c r="B209" s="19">
        <f t="shared" ca="1" si="27"/>
        <v>3.472222222222222E-3</v>
      </c>
      <c r="C209" s="16">
        <f t="shared" ca="1" si="28"/>
        <v>0.47916650919360682</v>
      </c>
      <c r="D209" s="13">
        <f t="shared" ca="1" si="29"/>
        <v>1</v>
      </c>
      <c r="E209" s="13">
        <f t="shared" ca="1" si="30"/>
        <v>3</v>
      </c>
      <c r="F209" s="19">
        <f t="shared" ca="1" si="31"/>
        <v>3.472222222222222E-3</v>
      </c>
      <c r="G209" s="16">
        <f t="shared" ca="1" si="32"/>
        <v>0.60763888888888851</v>
      </c>
      <c r="H209" s="16">
        <f t="shared" ca="1" si="33"/>
        <v>0.61111111111111072</v>
      </c>
      <c r="I209" s="19">
        <f t="shared" ca="1" si="34"/>
        <v>0.12847237969528169</v>
      </c>
      <c r="J209" s="13">
        <f t="shared" ca="1" si="35"/>
        <v>70</v>
      </c>
    </row>
    <row r="210" spans="1:10" x14ac:dyDescent="0.25">
      <c r="A210" s="13">
        <v>26</v>
      </c>
      <c r="B210" s="19">
        <f t="shared" ca="1" si="27"/>
        <v>3.472222222222222E-3</v>
      </c>
      <c r="C210" s="16">
        <f t="shared" ca="1" si="28"/>
        <v>0.48263873141582903</v>
      </c>
      <c r="D210" s="13">
        <f t="shared" ca="1" si="29"/>
        <v>0</v>
      </c>
      <c r="E210" s="13">
        <f t="shared" ca="1" si="30"/>
        <v>0</v>
      </c>
      <c r="F210" s="19">
        <f t="shared" ca="1" si="31"/>
        <v>1.3888888888888888E-2</v>
      </c>
      <c r="G210" s="16">
        <f t="shared" ca="1" si="32"/>
        <v>0.61111111111111072</v>
      </c>
      <c r="H210" s="16">
        <f t="shared" ca="1" si="33"/>
        <v>0.62499999999999956</v>
      </c>
      <c r="I210" s="19">
        <f t="shared" ca="1" si="34"/>
        <v>0.12847237969528169</v>
      </c>
      <c r="J210" s="13">
        <f t="shared" ca="1" si="35"/>
        <v>80</v>
      </c>
    </row>
    <row r="211" spans="1:10" x14ac:dyDescent="0.25">
      <c r="A211" s="13">
        <v>27</v>
      </c>
      <c r="B211" s="19">
        <f t="shared" ca="1" si="27"/>
        <v>3.472222222222222E-3</v>
      </c>
      <c r="C211" s="16">
        <f t="shared" ca="1" si="28"/>
        <v>0.48611095363805124</v>
      </c>
      <c r="D211" s="13">
        <f t="shared" ca="1" si="29"/>
        <v>0</v>
      </c>
      <c r="E211" s="13">
        <f t="shared" ca="1" si="30"/>
        <v>0</v>
      </c>
      <c r="F211" s="19">
        <f t="shared" ca="1" si="31"/>
        <v>1.3888888888888888E-2</v>
      </c>
      <c r="G211" s="16">
        <f t="shared" ca="1" si="32"/>
        <v>0.62499999999999956</v>
      </c>
      <c r="H211" s="16">
        <f t="shared" ca="1" si="33"/>
        <v>0.6388888888888884</v>
      </c>
      <c r="I211" s="19">
        <f t="shared" ca="1" si="34"/>
        <v>0.13888904636194832</v>
      </c>
      <c r="J211" s="13">
        <f t="shared" ca="1" si="35"/>
        <v>80</v>
      </c>
    </row>
    <row r="212" spans="1:10" x14ac:dyDescent="0.25">
      <c r="A212" s="13">
        <v>28</v>
      </c>
      <c r="B212" s="19">
        <f t="shared" ca="1" si="27"/>
        <v>3.472222222222222E-3</v>
      </c>
      <c r="C212" s="16">
        <f t="shared" ca="1" si="28"/>
        <v>0.48958317586027345</v>
      </c>
      <c r="D212" s="13">
        <f t="shared" ca="1" si="29"/>
        <v>0</v>
      </c>
      <c r="E212" s="13">
        <f t="shared" ca="1" si="30"/>
        <v>0</v>
      </c>
      <c r="F212" s="19">
        <f t="shared" ca="1" si="31"/>
        <v>1.3888888888888888E-2</v>
      </c>
      <c r="G212" s="16">
        <f t="shared" ca="1" si="32"/>
        <v>0.6388888888888884</v>
      </c>
      <c r="H212" s="16">
        <f t="shared" ca="1" si="33"/>
        <v>0.65277777777777724</v>
      </c>
      <c r="I212" s="19">
        <f t="shared" ca="1" si="34"/>
        <v>0.14930571302861495</v>
      </c>
      <c r="J212" s="13">
        <f t="shared" ca="1" si="35"/>
        <v>80</v>
      </c>
    </row>
    <row r="213" spans="1:10" x14ac:dyDescent="0.25">
      <c r="A213" s="13">
        <v>29</v>
      </c>
      <c r="B213" s="19">
        <f t="shared" ca="1" si="27"/>
        <v>4.2600158561159462E-3</v>
      </c>
      <c r="C213" s="16">
        <f t="shared" ca="1" si="28"/>
        <v>0.49384319171638941</v>
      </c>
      <c r="D213" s="13">
        <f t="shared" ca="1" si="29"/>
        <v>1</v>
      </c>
      <c r="E213" s="13">
        <f t="shared" ca="1" si="30"/>
        <v>3</v>
      </c>
      <c r="F213" s="19">
        <f t="shared" ca="1" si="31"/>
        <v>3.472222222222222E-3</v>
      </c>
      <c r="G213" s="16">
        <f t="shared" ca="1" si="32"/>
        <v>0.65277777777777724</v>
      </c>
      <c r="H213" s="16">
        <f t="shared" ca="1" si="33"/>
        <v>0.65624999999999944</v>
      </c>
      <c r="I213" s="19">
        <f t="shared" ca="1" si="34"/>
        <v>0.15893458606138783</v>
      </c>
      <c r="J213" s="13">
        <f t="shared" ca="1" si="35"/>
        <v>70</v>
      </c>
    </row>
    <row r="214" spans="1:10" x14ac:dyDescent="0.25">
      <c r="A214" s="13">
        <v>30</v>
      </c>
      <c r="B214" s="19">
        <f t="shared" ca="1" si="27"/>
        <v>3.472222222222222E-3</v>
      </c>
      <c r="C214" s="16">
        <f t="shared" ca="1" si="28"/>
        <v>0.49731541393861162</v>
      </c>
      <c r="D214" s="13">
        <f t="shared" ca="1" si="29"/>
        <v>1</v>
      </c>
      <c r="E214" s="13">
        <f t="shared" ca="1" si="30"/>
        <v>3</v>
      </c>
      <c r="F214" s="19">
        <f t="shared" ca="1" si="31"/>
        <v>3.472222222222222E-3</v>
      </c>
      <c r="G214" s="16">
        <f t="shared" ca="1" si="32"/>
        <v>0.65624999999999944</v>
      </c>
      <c r="H214" s="16">
        <f t="shared" ca="1" si="33"/>
        <v>0.65972222222222165</v>
      </c>
      <c r="I214" s="19">
        <f t="shared" ca="1" si="34"/>
        <v>0.15893458606138783</v>
      </c>
      <c r="J214" s="13">
        <f t="shared" ca="1" si="35"/>
        <v>70</v>
      </c>
    </row>
    <row r="215" spans="1:10" x14ac:dyDescent="0.25">
      <c r="A215" s="13">
        <v>31</v>
      </c>
      <c r="B215" s="19">
        <f t="shared" ca="1" si="27"/>
        <v>3.472222222222222E-3</v>
      </c>
      <c r="C215" s="16">
        <f t="shared" ca="1" si="28"/>
        <v>0.50078763616083388</v>
      </c>
      <c r="D215" s="13">
        <f t="shared" ca="1" si="29"/>
        <v>0</v>
      </c>
      <c r="E215" s="13">
        <f t="shared" ca="1" si="30"/>
        <v>0</v>
      </c>
      <c r="F215" s="19">
        <f t="shared" ca="1" si="31"/>
        <v>1.3888888888888888E-2</v>
      </c>
      <c r="G215" s="16">
        <f t="shared" ca="1" si="32"/>
        <v>0.65972222222222165</v>
      </c>
      <c r="H215" s="16">
        <f t="shared" ca="1" si="33"/>
        <v>0.67361111111111049</v>
      </c>
      <c r="I215" s="19">
        <f t="shared" ca="1" si="34"/>
        <v>0.15893458606138777</v>
      </c>
      <c r="J215" s="13">
        <f t="shared" ca="1" si="35"/>
        <v>80</v>
      </c>
    </row>
    <row r="216" spans="1:10" x14ac:dyDescent="0.25">
      <c r="A216" s="13">
        <v>32</v>
      </c>
      <c r="B216" s="19">
        <f t="shared" ca="1" si="27"/>
        <v>3.472222222222222E-3</v>
      </c>
      <c r="C216" s="16">
        <f t="shared" ca="1" si="28"/>
        <v>0.50425985838305609</v>
      </c>
      <c r="D216" s="13">
        <f t="shared" ca="1" si="29"/>
        <v>1</v>
      </c>
      <c r="E216" s="13">
        <f t="shared" ca="1" si="30"/>
        <v>3</v>
      </c>
      <c r="F216" s="19">
        <f t="shared" ca="1" si="31"/>
        <v>3.472222222222222E-3</v>
      </c>
      <c r="G216" s="16">
        <f t="shared" ca="1" si="32"/>
        <v>0.67361111111111049</v>
      </c>
      <c r="H216" s="16">
        <f t="shared" ca="1" si="33"/>
        <v>0.6770833333333327</v>
      </c>
      <c r="I216" s="19">
        <f t="shared" ca="1" si="34"/>
        <v>0.1693512527280544</v>
      </c>
      <c r="J216" s="13">
        <f t="shared" ca="1" si="35"/>
        <v>70</v>
      </c>
    </row>
    <row r="217" spans="1:10" x14ac:dyDescent="0.25">
      <c r="A217" s="13">
        <v>33</v>
      </c>
      <c r="B217" s="19">
        <f t="shared" ca="1" si="27"/>
        <v>3.472222222222222E-3</v>
      </c>
      <c r="C217" s="16">
        <f t="shared" ca="1" si="28"/>
        <v>0.5077320806052783</v>
      </c>
      <c r="D217" s="13">
        <f t="shared" ca="1" si="29"/>
        <v>0</v>
      </c>
      <c r="E217" s="13">
        <f t="shared" ca="1" si="30"/>
        <v>0</v>
      </c>
      <c r="F217" s="19">
        <f t="shared" ca="1" si="31"/>
        <v>1.3888888888888888E-2</v>
      </c>
      <c r="G217" s="16">
        <f t="shared" ca="1" si="32"/>
        <v>0.6770833333333327</v>
      </c>
      <c r="H217" s="16">
        <f t="shared" ca="1" si="33"/>
        <v>0.69097222222222154</v>
      </c>
      <c r="I217" s="19">
        <f t="shared" ca="1" si="34"/>
        <v>0.1693512527280544</v>
      </c>
      <c r="J217" s="13">
        <f t="shared" ca="1" si="35"/>
        <v>80</v>
      </c>
    </row>
    <row r="218" spans="1:10" x14ac:dyDescent="0.25">
      <c r="A218" s="13">
        <v>34</v>
      </c>
      <c r="B218" s="19">
        <f t="shared" ca="1" si="27"/>
        <v>3.472222222222222E-3</v>
      </c>
      <c r="C218" s="16">
        <f t="shared" ca="1" si="28"/>
        <v>0.51120430282750051</v>
      </c>
      <c r="D218" s="13">
        <f t="shared" ca="1" si="29"/>
        <v>1</v>
      </c>
      <c r="E218" s="13">
        <f t="shared" ca="1" si="30"/>
        <v>3</v>
      </c>
      <c r="F218" s="19">
        <f t="shared" ca="1" si="31"/>
        <v>3.472222222222222E-3</v>
      </c>
      <c r="G218" s="16">
        <f t="shared" ca="1" si="32"/>
        <v>0.69097222222222154</v>
      </c>
      <c r="H218" s="16">
        <f t="shared" ca="1" si="33"/>
        <v>0.69444444444444375</v>
      </c>
      <c r="I218" s="19">
        <f t="shared" ca="1" si="34"/>
        <v>0.17976791939472103</v>
      </c>
      <c r="J218" s="13">
        <f t="shared" ca="1" si="35"/>
        <v>70</v>
      </c>
    </row>
    <row r="219" spans="1:10" x14ac:dyDescent="0.25">
      <c r="A219" s="13">
        <v>35</v>
      </c>
      <c r="B219" s="19">
        <f t="shared" ca="1" si="27"/>
        <v>3.472222222222222E-3</v>
      </c>
      <c r="C219" s="16">
        <f t="shared" ca="1" si="28"/>
        <v>0.51467652504972272</v>
      </c>
      <c r="D219" s="13">
        <f t="shared" ca="1" si="29"/>
        <v>0</v>
      </c>
      <c r="E219" s="13">
        <f t="shared" ca="1" si="30"/>
        <v>0</v>
      </c>
      <c r="F219" s="19">
        <f t="shared" ca="1" si="31"/>
        <v>1.3888888888888888E-2</v>
      </c>
      <c r="G219" s="16">
        <f t="shared" ca="1" si="32"/>
        <v>0.69444444444444375</v>
      </c>
      <c r="H219" s="16">
        <f t="shared" ca="1" si="33"/>
        <v>0.70833333333333259</v>
      </c>
      <c r="I219" s="19">
        <f t="shared" ca="1" si="34"/>
        <v>0.17976791939472103</v>
      </c>
      <c r="J219" s="13">
        <f t="shared" ca="1" si="35"/>
        <v>80</v>
      </c>
    </row>
    <row r="220" spans="1:10" x14ac:dyDescent="0.25">
      <c r="A220" s="13">
        <v>36</v>
      </c>
      <c r="B220" s="19">
        <f t="shared" ca="1" si="27"/>
        <v>3.472222222222222E-3</v>
      </c>
      <c r="C220" s="16">
        <f t="shared" ca="1" si="28"/>
        <v>0.51814874727194493</v>
      </c>
      <c r="D220" s="13">
        <f t="shared" ca="1" si="29"/>
        <v>0</v>
      </c>
      <c r="E220" s="13">
        <f t="shared" ca="1" si="30"/>
        <v>0</v>
      </c>
      <c r="F220" s="19">
        <f t="shared" ca="1" si="31"/>
        <v>1.3888888888888888E-2</v>
      </c>
      <c r="G220" s="16">
        <f t="shared" ca="1" si="32"/>
        <v>0.70833333333333259</v>
      </c>
      <c r="H220" s="16">
        <f t="shared" ca="1" si="33"/>
        <v>0.72222222222222143</v>
      </c>
      <c r="I220" s="19">
        <f t="shared" ca="1" si="34"/>
        <v>0.19018458606138766</v>
      </c>
      <c r="J220" s="13">
        <f t="shared" ca="1" si="35"/>
        <v>80</v>
      </c>
    </row>
    <row r="221" spans="1:10" x14ac:dyDescent="0.25">
      <c r="A221" s="13">
        <v>37</v>
      </c>
      <c r="B221" s="19">
        <f t="shared" ca="1" si="27"/>
        <v>3.472222222222222E-3</v>
      </c>
      <c r="C221" s="16">
        <f t="shared" ca="1" si="28"/>
        <v>0.52162096949416714</v>
      </c>
      <c r="D221" s="13">
        <f t="shared" ca="1" si="29"/>
        <v>1</v>
      </c>
      <c r="E221" s="13">
        <f t="shared" ca="1" si="30"/>
        <v>3</v>
      </c>
      <c r="F221" s="19">
        <f t="shared" ca="1" si="31"/>
        <v>3.472222222222222E-3</v>
      </c>
      <c r="G221" s="16">
        <f t="shared" ca="1" si="32"/>
        <v>0.72222222222222143</v>
      </c>
      <c r="H221" s="16">
        <f t="shared" ca="1" si="33"/>
        <v>0.72569444444444364</v>
      </c>
      <c r="I221" s="19">
        <f t="shared" ca="1" si="34"/>
        <v>0.20060125272805429</v>
      </c>
      <c r="J221" s="13">
        <f t="shared" ca="1" si="35"/>
        <v>70</v>
      </c>
    </row>
    <row r="222" spans="1:10" x14ac:dyDescent="0.25">
      <c r="A222" s="13">
        <v>38</v>
      </c>
      <c r="B222" s="19">
        <f t="shared" ca="1" si="27"/>
        <v>7.2467125245251288E-3</v>
      </c>
      <c r="C222" s="16">
        <f t="shared" ca="1" si="28"/>
        <v>0.52886768201869228</v>
      </c>
      <c r="D222" s="13">
        <f t="shared" ca="1" si="29"/>
        <v>0</v>
      </c>
      <c r="E222" s="13">
        <f t="shared" ca="1" si="30"/>
        <v>0</v>
      </c>
      <c r="F222" s="19">
        <f t="shared" ca="1" si="31"/>
        <v>1.3888888888888888E-2</v>
      </c>
      <c r="G222" s="16">
        <f t="shared" ca="1" si="32"/>
        <v>0.72569444444444364</v>
      </c>
      <c r="H222" s="16">
        <f t="shared" ca="1" si="33"/>
        <v>0.73958333333333248</v>
      </c>
      <c r="I222" s="19">
        <f t="shared" ca="1" si="34"/>
        <v>0.19682676242575137</v>
      </c>
      <c r="J222" s="13">
        <f t="shared" ca="1" si="35"/>
        <v>80</v>
      </c>
    </row>
    <row r="223" spans="1:10" x14ac:dyDescent="0.25">
      <c r="A223" s="13">
        <v>39</v>
      </c>
      <c r="B223" s="19">
        <f t="shared" ca="1" si="27"/>
        <v>3.472222222222222E-3</v>
      </c>
      <c r="C223" s="16">
        <f t="shared" ca="1" si="28"/>
        <v>0.53233990424091449</v>
      </c>
      <c r="D223" s="13">
        <f t="shared" ca="1" si="29"/>
        <v>0</v>
      </c>
      <c r="E223" s="13">
        <f t="shared" ca="1" si="30"/>
        <v>0</v>
      </c>
      <c r="F223" s="19">
        <f t="shared" ca="1" si="31"/>
        <v>1.3888888888888888E-2</v>
      </c>
      <c r="G223" s="16">
        <f t="shared" ca="1" si="32"/>
        <v>0.73958333333333248</v>
      </c>
      <c r="H223" s="16">
        <f t="shared" ca="1" si="33"/>
        <v>0.75347222222222132</v>
      </c>
      <c r="I223" s="19">
        <f t="shared" ca="1" si="34"/>
        <v>0.207243429092418</v>
      </c>
      <c r="J223" s="13">
        <f t="shared" ca="1" si="35"/>
        <v>80</v>
      </c>
    </row>
    <row r="224" spans="1:10" x14ac:dyDescent="0.25">
      <c r="A224" s="13">
        <v>40</v>
      </c>
      <c r="B224" s="19">
        <f t="shared" ca="1" si="27"/>
        <v>4.5756256588269061E-3</v>
      </c>
      <c r="C224" s="16">
        <f t="shared" ca="1" si="28"/>
        <v>0.53691552989974134</v>
      </c>
      <c r="D224" s="13">
        <f t="shared" ca="1" si="29"/>
        <v>0</v>
      </c>
      <c r="E224" s="13">
        <f t="shared" ca="1" si="30"/>
        <v>0</v>
      </c>
      <c r="F224" s="19">
        <f t="shared" ca="1" si="31"/>
        <v>1.3888888888888888E-2</v>
      </c>
      <c r="G224" s="16">
        <f t="shared" ca="1" si="32"/>
        <v>0.75347222222222132</v>
      </c>
      <c r="H224" s="16">
        <f t="shared" ca="1" si="33"/>
        <v>0.76736111111111016</v>
      </c>
      <c r="I224" s="19">
        <f t="shared" ca="1" si="34"/>
        <v>0.21655669232247998</v>
      </c>
      <c r="J224" s="13">
        <f t="shared" ca="1" si="35"/>
        <v>80</v>
      </c>
    </row>
    <row r="225" spans="1:10" x14ac:dyDescent="0.25">
      <c r="A225" s="13">
        <v>41</v>
      </c>
      <c r="B225" s="19">
        <f t="shared" ca="1" si="27"/>
        <v>3.472222222222222E-3</v>
      </c>
      <c r="C225" s="16">
        <f t="shared" ca="1" si="28"/>
        <v>0.54038775212196355</v>
      </c>
      <c r="D225" s="13">
        <f t="shared" ca="1" si="29"/>
        <v>0</v>
      </c>
      <c r="E225" s="13">
        <f t="shared" ca="1" si="30"/>
        <v>0</v>
      </c>
      <c r="F225" s="19">
        <f t="shared" ca="1" si="31"/>
        <v>1.3888888888888888E-2</v>
      </c>
      <c r="G225" s="16">
        <f t="shared" ca="1" si="32"/>
        <v>0.76736111111111016</v>
      </c>
      <c r="H225" s="16">
        <f t="shared" ca="1" si="33"/>
        <v>0.781249999999999</v>
      </c>
      <c r="I225" s="19">
        <f t="shared" ca="1" si="34"/>
        <v>0.22697335898914661</v>
      </c>
      <c r="J225" s="13">
        <f t="shared" ca="1" si="35"/>
        <v>80</v>
      </c>
    </row>
    <row r="226" spans="1:10" x14ac:dyDescent="0.25">
      <c r="A226" s="13">
        <v>42</v>
      </c>
      <c r="B226" s="19">
        <f t="shared" ca="1" si="27"/>
        <v>3.472222222222222E-3</v>
      </c>
      <c r="C226" s="16" t="str">
        <f t="shared" ca="1" si="28"/>
        <v/>
      </c>
      <c r="D226" s="13" t="str">
        <f t="shared" ca="1" si="29"/>
        <v/>
      </c>
      <c r="E226" s="13" t="str">
        <f t="shared" ca="1" si="30"/>
        <v/>
      </c>
      <c r="F226" s="19" t="str">
        <f t="shared" ca="1" si="31"/>
        <v/>
      </c>
      <c r="G226" s="16" t="str">
        <f t="shared" ca="1" si="32"/>
        <v/>
      </c>
      <c r="H226" s="16" t="str">
        <f t="shared" ca="1" si="33"/>
        <v/>
      </c>
      <c r="I226" s="19" t="str">
        <f t="shared" ca="1" si="34"/>
        <v/>
      </c>
      <c r="J226" s="13" t="str">
        <f t="shared" ca="1" si="35"/>
        <v/>
      </c>
    </row>
    <row r="227" spans="1:10" x14ac:dyDescent="0.25">
      <c r="A227" s="13">
        <v>43</v>
      </c>
      <c r="B227" s="19">
        <f t="shared" ca="1" si="27"/>
        <v>3.472222222222222E-3</v>
      </c>
      <c r="C227" s="16" t="str">
        <f t="shared" ca="1" si="28"/>
        <v/>
      </c>
      <c r="D227" s="13" t="str">
        <f t="shared" ca="1" si="29"/>
        <v/>
      </c>
      <c r="E227" s="13" t="str">
        <f t="shared" ca="1" si="30"/>
        <v/>
      </c>
      <c r="F227" s="19" t="str">
        <f t="shared" ca="1" si="31"/>
        <v/>
      </c>
      <c r="G227" s="16" t="str">
        <f t="shared" ca="1" si="32"/>
        <v/>
      </c>
      <c r="H227" s="16" t="str">
        <f t="shared" ca="1" si="33"/>
        <v/>
      </c>
      <c r="I227" s="19" t="str">
        <f t="shared" ca="1" si="34"/>
        <v/>
      </c>
      <c r="J227" s="13" t="str">
        <f t="shared" ca="1" si="35"/>
        <v/>
      </c>
    </row>
    <row r="228" spans="1:10" x14ac:dyDescent="0.25">
      <c r="A228" s="13">
        <v>44</v>
      </c>
      <c r="B228" s="19">
        <f t="shared" ca="1" si="27"/>
        <v>4.7819734891852619E-3</v>
      </c>
      <c r="C228" s="16" t="str">
        <f t="shared" ca="1" si="28"/>
        <v/>
      </c>
      <c r="D228" s="13" t="str">
        <f t="shared" ca="1" si="29"/>
        <v/>
      </c>
      <c r="E228" s="13" t="str">
        <f t="shared" ca="1" si="30"/>
        <v/>
      </c>
      <c r="F228" s="19" t="str">
        <f t="shared" ca="1" si="31"/>
        <v/>
      </c>
      <c r="G228" s="16" t="str">
        <f t="shared" ca="1" si="32"/>
        <v/>
      </c>
      <c r="H228" s="16" t="str">
        <f t="shared" ca="1" si="33"/>
        <v/>
      </c>
      <c r="I228" s="19" t="str">
        <f t="shared" ca="1" si="34"/>
        <v/>
      </c>
      <c r="J228" s="13" t="str">
        <f t="shared" ca="1" si="35"/>
        <v/>
      </c>
    </row>
    <row r="229" spans="1:10" x14ac:dyDescent="0.25">
      <c r="A229" s="13">
        <v>45</v>
      </c>
      <c r="B229" s="19">
        <f t="shared" ca="1" si="27"/>
        <v>9.0892939384070361E-3</v>
      </c>
      <c r="C229" s="16" t="str">
        <f t="shared" ca="1" si="28"/>
        <v/>
      </c>
      <c r="D229" s="13" t="str">
        <f t="shared" ca="1" si="29"/>
        <v/>
      </c>
      <c r="E229" s="13" t="str">
        <f t="shared" ca="1" si="30"/>
        <v/>
      </c>
      <c r="F229" s="19" t="str">
        <f t="shared" ca="1" si="31"/>
        <v/>
      </c>
      <c r="G229" s="16" t="str">
        <f t="shared" ca="1" si="32"/>
        <v/>
      </c>
      <c r="H229" s="16" t="str">
        <f t="shared" ca="1" si="33"/>
        <v/>
      </c>
      <c r="I229" s="19" t="str">
        <f t="shared" ca="1" si="34"/>
        <v/>
      </c>
      <c r="J229" s="13" t="str">
        <f t="shared" ca="1" si="35"/>
        <v/>
      </c>
    </row>
    <row r="230" spans="1:10" x14ac:dyDescent="0.25">
      <c r="A230" s="13">
        <v>46</v>
      </c>
      <c r="B230" s="19">
        <f t="shared" ca="1" si="27"/>
        <v>3.472222222222222E-3</v>
      </c>
      <c r="C230" s="16" t="str">
        <f t="shared" ca="1" si="28"/>
        <v/>
      </c>
      <c r="D230" s="13" t="str">
        <f t="shared" ca="1" si="29"/>
        <v/>
      </c>
      <c r="E230" s="13" t="str">
        <f t="shared" ca="1" si="30"/>
        <v/>
      </c>
      <c r="F230" s="19" t="str">
        <f t="shared" ca="1" si="31"/>
        <v/>
      </c>
      <c r="G230" s="16" t="str">
        <f t="shared" ca="1" si="32"/>
        <v/>
      </c>
      <c r="H230" s="16" t="str">
        <f t="shared" ca="1" si="33"/>
        <v/>
      </c>
      <c r="I230" s="19" t="str">
        <f t="shared" ca="1" si="34"/>
        <v/>
      </c>
      <c r="J230" s="13" t="str">
        <f t="shared" ca="1" si="35"/>
        <v/>
      </c>
    </row>
    <row r="231" spans="1:10" x14ac:dyDescent="0.25">
      <c r="A231" s="13">
        <v>47</v>
      </c>
      <c r="B231" s="19">
        <f t="shared" ca="1" si="27"/>
        <v>3.472222222222222E-3</v>
      </c>
      <c r="C231" s="16" t="str">
        <f t="shared" ca="1" si="28"/>
        <v/>
      </c>
      <c r="D231" s="13" t="str">
        <f t="shared" ca="1" si="29"/>
        <v/>
      </c>
      <c r="E231" s="13" t="str">
        <f t="shared" ca="1" si="30"/>
        <v/>
      </c>
      <c r="F231" s="19" t="str">
        <f t="shared" ca="1" si="31"/>
        <v/>
      </c>
      <c r="G231" s="16" t="str">
        <f t="shared" ca="1" si="32"/>
        <v/>
      </c>
      <c r="H231" s="16" t="str">
        <f t="shared" ca="1" si="33"/>
        <v/>
      </c>
      <c r="I231" s="19" t="str">
        <f t="shared" ca="1" si="34"/>
        <v/>
      </c>
      <c r="J231" s="13" t="str">
        <f t="shared" ca="1" si="35"/>
        <v/>
      </c>
    </row>
    <row r="232" spans="1:10" x14ac:dyDescent="0.25">
      <c r="A232" s="13">
        <v>48</v>
      </c>
      <c r="B232" s="19">
        <f t="shared" ca="1" si="27"/>
        <v>3.472222222222222E-3</v>
      </c>
      <c r="C232" s="16" t="str">
        <f t="shared" ca="1" si="28"/>
        <v/>
      </c>
      <c r="D232" s="13" t="str">
        <f t="shared" ca="1" si="29"/>
        <v/>
      </c>
      <c r="E232" s="13" t="str">
        <f t="shared" ca="1" si="30"/>
        <v/>
      </c>
      <c r="F232" s="19" t="str">
        <f t="shared" ca="1" si="31"/>
        <v/>
      </c>
      <c r="G232" s="16" t="str">
        <f t="shared" ca="1" si="32"/>
        <v/>
      </c>
      <c r="H232" s="16" t="str">
        <f t="shared" ca="1" si="33"/>
        <v/>
      </c>
      <c r="I232" s="19" t="str">
        <f t="shared" ca="1" si="34"/>
        <v/>
      </c>
      <c r="J232" s="13" t="str">
        <f t="shared" ca="1" si="35"/>
        <v/>
      </c>
    </row>
    <row r="233" spans="1:10" x14ac:dyDescent="0.25">
      <c r="A233" s="13">
        <v>49</v>
      </c>
      <c r="B233" s="19">
        <f t="shared" ca="1" si="27"/>
        <v>5.7398302617998817E-3</v>
      </c>
      <c r="C233" s="16" t="str">
        <f t="shared" ca="1" si="28"/>
        <v/>
      </c>
      <c r="D233" s="13" t="str">
        <f t="shared" ca="1" si="29"/>
        <v/>
      </c>
      <c r="E233" s="13" t="str">
        <f t="shared" ca="1" si="30"/>
        <v/>
      </c>
      <c r="F233" s="19" t="str">
        <f t="shared" ca="1" si="31"/>
        <v/>
      </c>
      <c r="G233" s="16" t="str">
        <f t="shared" ca="1" si="32"/>
        <v/>
      </c>
      <c r="H233" s="16" t="str">
        <f t="shared" ca="1" si="33"/>
        <v/>
      </c>
      <c r="I233" s="19" t="str">
        <f t="shared" ca="1" si="34"/>
        <v/>
      </c>
      <c r="J233" s="13" t="str">
        <f t="shared" ca="1" si="35"/>
        <v/>
      </c>
    </row>
    <row r="234" spans="1:10" x14ac:dyDescent="0.25">
      <c r="A234" s="13">
        <v>50</v>
      </c>
      <c r="B234" s="19">
        <f t="shared" ca="1" si="27"/>
        <v>3.472222222222222E-3</v>
      </c>
      <c r="C234" s="16" t="str">
        <f t="shared" ca="1" si="28"/>
        <v/>
      </c>
      <c r="D234" s="13" t="str">
        <f t="shared" ca="1" si="29"/>
        <v/>
      </c>
      <c r="E234" s="13" t="str">
        <f t="shared" ca="1" si="30"/>
        <v/>
      </c>
      <c r="F234" s="19" t="str">
        <f t="shared" ca="1" si="31"/>
        <v/>
      </c>
      <c r="G234" s="16" t="str">
        <f t="shared" ca="1" si="32"/>
        <v/>
      </c>
      <c r="H234" s="16" t="str">
        <f t="shared" ca="1" si="33"/>
        <v/>
      </c>
      <c r="I234" s="19" t="str">
        <f t="shared" ca="1" si="34"/>
        <v/>
      </c>
      <c r="J234" s="13" t="str">
        <f t="shared" ca="1" si="35"/>
        <v/>
      </c>
    </row>
    <row r="237" spans="1:10" ht="30" x14ac:dyDescent="0.25">
      <c r="A237" s="2" t="s">
        <v>121</v>
      </c>
      <c r="B237" s="2" t="s">
        <v>27</v>
      </c>
      <c r="C237" s="2" t="s">
        <v>16</v>
      </c>
      <c r="D237" s="24" t="s">
        <v>45</v>
      </c>
      <c r="E237" s="24"/>
      <c r="F237" s="2" t="s">
        <v>27</v>
      </c>
      <c r="G237" s="2" t="s">
        <v>16</v>
      </c>
      <c r="H237" s="2" t="s">
        <v>16</v>
      </c>
      <c r="I237" s="2" t="s">
        <v>27</v>
      </c>
      <c r="J237" s="2" t="s">
        <v>24</v>
      </c>
    </row>
    <row r="238" spans="1:10" ht="30" x14ac:dyDescent="0.25">
      <c r="A238" s="10" t="s">
        <v>47</v>
      </c>
      <c r="B238" s="10" t="s">
        <v>48</v>
      </c>
      <c r="C238" s="10" t="s">
        <v>49</v>
      </c>
      <c r="D238" s="10" t="s">
        <v>50</v>
      </c>
      <c r="E238" s="10" t="s">
        <v>51</v>
      </c>
      <c r="F238" s="10" t="s">
        <v>52</v>
      </c>
      <c r="G238" s="10" t="s">
        <v>53</v>
      </c>
      <c r="H238" s="10" t="s">
        <v>54</v>
      </c>
      <c r="I238" s="10" t="s">
        <v>55</v>
      </c>
      <c r="J238" s="25" t="s">
        <v>56</v>
      </c>
    </row>
    <row r="239" spans="1:10" x14ac:dyDescent="0.25">
      <c r="A239" s="13">
        <v>0</v>
      </c>
      <c r="B239" s="26"/>
      <c r="C239" s="16">
        <v>0.375</v>
      </c>
      <c r="D239" s="13"/>
      <c r="E239" s="13"/>
      <c r="F239" s="13"/>
      <c r="G239" s="16"/>
      <c r="H239" s="16">
        <v>0.375</v>
      </c>
      <c r="I239" s="13"/>
      <c r="J239" s="13"/>
    </row>
    <row r="240" spans="1:10" x14ac:dyDescent="0.25">
      <c r="A240" s="13">
        <v>1</v>
      </c>
      <c r="B240" s="19">
        <f ca="1">MAX(MIN((-$B$7)*LN(RAND()),$B$11),$B$10)</f>
        <v>5.0436671922137388E-3</v>
      </c>
      <c r="C240" s="16">
        <f ca="1">IFERROR(IF((B240+C239)&gt;$B$6,"",(B240+C239)),"")</f>
        <v>0.38004366719221372</v>
      </c>
      <c r="D240" s="13">
        <f ca="1">IF(C240="","",IF(IFERROR(E240,0)=0,$F$12,$F$11))</f>
        <v>1</v>
      </c>
      <c r="E240" s="13">
        <f ca="1">IF(C240="","",IF(RAND()&lt;$E$7,$F$7,0))</f>
        <v>4</v>
      </c>
      <c r="F240" s="19">
        <f ca="1">IF(C240="","",IF(D240=1,$B$8*$B$4,$B$8))</f>
        <v>3.472222222222222E-3</v>
      </c>
      <c r="G240" s="16">
        <f ca="1">IF(C240="","",MAX(C240,H239))</f>
        <v>0.38004366719221372</v>
      </c>
      <c r="H240" s="16">
        <f ca="1">IF(G240="", "", (G240+F240))</f>
        <v>0.38351588941443593</v>
      </c>
      <c r="I240" s="19">
        <f ca="1">IFERROR(G240-C240,"")</f>
        <v>0</v>
      </c>
      <c r="J240" s="13">
        <f ca="1">IF(I240="","",IFERROR($B$9-VLOOKUP(E240,$F$4:$G$7,2),$B$9))</f>
        <v>66</v>
      </c>
    </row>
    <row r="241" spans="1:10" x14ac:dyDescent="0.25">
      <c r="A241" s="13">
        <v>2</v>
      </c>
      <c r="B241" s="19">
        <f t="shared" ref="B241:B289" ca="1" si="36">MAX(MIN((-$B$7)*LN(RAND()),$B$11),$B$10)</f>
        <v>1.1084241510107238E-2</v>
      </c>
      <c r="C241" s="16">
        <f t="shared" ref="C241:C289" ca="1" si="37">IFERROR(IF((B241+C240)&gt;$B$6,"",(B241+C240)),"")</f>
        <v>0.39112790870232095</v>
      </c>
      <c r="D241" s="13">
        <f t="shared" ref="D241:D289" ca="1" si="38">IF(C241="","",IF(IFERROR(E241,0)=0,$F$12,$F$11))</f>
        <v>0</v>
      </c>
      <c r="E241" s="13">
        <f t="shared" ref="E241:E289" ca="1" si="39">IF(C241="","",IF(RAND()&lt;$E$7,$F$7,0))</f>
        <v>0</v>
      </c>
      <c r="F241" s="19">
        <f t="shared" ref="F241:F289" ca="1" si="40">IF(C241="","",IF(D241=1,$B$8*$B$4,$B$8))</f>
        <v>1.3888888888888888E-2</v>
      </c>
      <c r="G241" s="16">
        <f t="shared" ref="G241:G289" ca="1" si="41">IF(C241="","",MAX(C241,H240))</f>
        <v>0.39112790870232095</v>
      </c>
      <c r="H241" s="16">
        <f t="shared" ref="H241:H289" ca="1" si="42">IF(G241="", "", (G241+F241))</f>
        <v>0.40501679759120984</v>
      </c>
      <c r="I241" s="19">
        <f t="shared" ref="I241:I289" ca="1" si="43">IFERROR(G241-C241,"")</f>
        <v>0</v>
      </c>
      <c r="J241" s="13">
        <f t="shared" ref="J241:J289" ca="1" si="44">IF(I241="","",IFERROR($B$9-VLOOKUP(E241,$F$4:$G$7,2),$B$9))</f>
        <v>80</v>
      </c>
    </row>
    <row r="242" spans="1:10" x14ac:dyDescent="0.25">
      <c r="A242" s="13">
        <v>3</v>
      </c>
      <c r="B242" s="19">
        <f t="shared" ca="1" si="36"/>
        <v>3.472222222222222E-3</v>
      </c>
      <c r="C242" s="16">
        <f t="shared" ca="1" si="37"/>
        <v>0.39460013092454316</v>
      </c>
      <c r="D242" s="13">
        <f t="shared" ca="1" si="38"/>
        <v>1</v>
      </c>
      <c r="E242" s="13">
        <f t="shared" ca="1" si="39"/>
        <v>4</v>
      </c>
      <c r="F242" s="19">
        <f t="shared" ca="1" si="40"/>
        <v>3.472222222222222E-3</v>
      </c>
      <c r="G242" s="16">
        <f t="shared" ca="1" si="41"/>
        <v>0.40501679759120984</v>
      </c>
      <c r="H242" s="16">
        <f t="shared" ca="1" si="42"/>
        <v>0.40848901981343205</v>
      </c>
      <c r="I242" s="19">
        <f t="shared" ca="1" si="43"/>
        <v>1.0416666666666685E-2</v>
      </c>
      <c r="J242" s="13">
        <f t="shared" ca="1" si="44"/>
        <v>66</v>
      </c>
    </row>
    <row r="243" spans="1:10" x14ac:dyDescent="0.25">
      <c r="A243" s="13">
        <v>4</v>
      </c>
      <c r="B243" s="19">
        <f t="shared" ca="1" si="36"/>
        <v>3.472222222222222E-3</v>
      </c>
      <c r="C243" s="16">
        <f t="shared" ca="1" si="37"/>
        <v>0.39807235314676537</v>
      </c>
      <c r="D243" s="13">
        <f t="shared" ca="1" si="38"/>
        <v>1</v>
      </c>
      <c r="E243" s="13">
        <f t="shared" ca="1" si="39"/>
        <v>4</v>
      </c>
      <c r="F243" s="19">
        <f t="shared" ca="1" si="40"/>
        <v>3.472222222222222E-3</v>
      </c>
      <c r="G243" s="16">
        <f t="shared" ca="1" si="41"/>
        <v>0.40848901981343205</v>
      </c>
      <c r="H243" s="16">
        <f t="shared" ca="1" si="42"/>
        <v>0.41196124203565426</v>
      </c>
      <c r="I243" s="19">
        <f t="shared" ca="1" si="43"/>
        <v>1.0416666666666685E-2</v>
      </c>
      <c r="J243" s="13">
        <f t="shared" ca="1" si="44"/>
        <v>66</v>
      </c>
    </row>
    <row r="244" spans="1:10" x14ac:dyDescent="0.25">
      <c r="A244" s="13">
        <v>5</v>
      </c>
      <c r="B244" s="19">
        <f t="shared" ca="1" si="36"/>
        <v>6.3656114939486409E-3</v>
      </c>
      <c r="C244" s="16">
        <f t="shared" ca="1" si="37"/>
        <v>0.40443796464071402</v>
      </c>
      <c r="D244" s="13">
        <f t="shared" ca="1" si="38"/>
        <v>1</v>
      </c>
      <c r="E244" s="13">
        <f t="shared" ca="1" si="39"/>
        <v>4</v>
      </c>
      <c r="F244" s="19">
        <f t="shared" ca="1" si="40"/>
        <v>3.472222222222222E-3</v>
      </c>
      <c r="G244" s="16">
        <f t="shared" ca="1" si="41"/>
        <v>0.41196124203565426</v>
      </c>
      <c r="H244" s="16">
        <f t="shared" ca="1" si="42"/>
        <v>0.41543346425787647</v>
      </c>
      <c r="I244" s="19">
        <f t="shared" ca="1" si="43"/>
        <v>7.5232773949402421E-3</v>
      </c>
      <c r="J244" s="13">
        <f t="shared" ca="1" si="44"/>
        <v>66</v>
      </c>
    </row>
    <row r="245" spans="1:10" x14ac:dyDescent="0.25">
      <c r="A245" s="13">
        <v>6</v>
      </c>
      <c r="B245" s="19">
        <f t="shared" ca="1" si="36"/>
        <v>7.9203930996380074E-3</v>
      </c>
      <c r="C245" s="16">
        <f t="shared" ca="1" si="37"/>
        <v>0.41235835774035201</v>
      </c>
      <c r="D245" s="13">
        <f t="shared" ca="1" si="38"/>
        <v>1</v>
      </c>
      <c r="E245" s="13">
        <f t="shared" ca="1" si="39"/>
        <v>4</v>
      </c>
      <c r="F245" s="19">
        <f t="shared" ca="1" si="40"/>
        <v>3.472222222222222E-3</v>
      </c>
      <c r="G245" s="16">
        <f t="shared" ca="1" si="41"/>
        <v>0.41543346425787647</v>
      </c>
      <c r="H245" s="16">
        <f t="shared" ca="1" si="42"/>
        <v>0.41890568648009868</v>
      </c>
      <c r="I245" s="19">
        <f t="shared" ca="1" si="43"/>
        <v>3.0751065175244618E-3</v>
      </c>
      <c r="J245" s="13">
        <f t="shared" ca="1" si="44"/>
        <v>66</v>
      </c>
    </row>
    <row r="246" spans="1:10" x14ac:dyDescent="0.25">
      <c r="A246" s="13">
        <v>7</v>
      </c>
      <c r="B246" s="19">
        <f t="shared" ca="1" si="36"/>
        <v>3.472222222222222E-3</v>
      </c>
      <c r="C246" s="16">
        <f t="shared" ca="1" si="37"/>
        <v>0.41583057996257422</v>
      </c>
      <c r="D246" s="13">
        <f t="shared" ca="1" si="38"/>
        <v>1</v>
      </c>
      <c r="E246" s="13">
        <f t="shared" ca="1" si="39"/>
        <v>4</v>
      </c>
      <c r="F246" s="19">
        <f t="shared" ca="1" si="40"/>
        <v>3.472222222222222E-3</v>
      </c>
      <c r="G246" s="16">
        <f t="shared" ca="1" si="41"/>
        <v>0.41890568648009868</v>
      </c>
      <c r="H246" s="16">
        <f t="shared" ca="1" si="42"/>
        <v>0.42237790870232089</v>
      </c>
      <c r="I246" s="19">
        <f t="shared" ca="1" si="43"/>
        <v>3.0751065175244618E-3</v>
      </c>
      <c r="J246" s="13">
        <f t="shared" ca="1" si="44"/>
        <v>66</v>
      </c>
    </row>
    <row r="247" spans="1:10" x14ac:dyDescent="0.25">
      <c r="A247" s="13">
        <v>8</v>
      </c>
      <c r="B247" s="19">
        <f t="shared" ca="1" si="36"/>
        <v>3.472222222222222E-3</v>
      </c>
      <c r="C247" s="16">
        <f t="shared" ca="1" si="37"/>
        <v>0.41930280218479643</v>
      </c>
      <c r="D247" s="13">
        <f t="shared" ca="1" si="38"/>
        <v>1</v>
      </c>
      <c r="E247" s="13">
        <f t="shared" ca="1" si="39"/>
        <v>4</v>
      </c>
      <c r="F247" s="19">
        <f t="shared" ca="1" si="40"/>
        <v>3.472222222222222E-3</v>
      </c>
      <c r="G247" s="16">
        <f t="shared" ca="1" si="41"/>
        <v>0.42237790870232089</v>
      </c>
      <c r="H247" s="16">
        <f t="shared" ca="1" si="42"/>
        <v>0.4258501309245431</v>
      </c>
      <c r="I247" s="19">
        <f t="shared" ca="1" si="43"/>
        <v>3.0751065175244618E-3</v>
      </c>
      <c r="J247" s="13">
        <f t="shared" ca="1" si="44"/>
        <v>66</v>
      </c>
    </row>
    <row r="248" spans="1:10" x14ac:dyDescent="0.25">
      <c r="A248" s="13">
        <v>9</v>
      </c>
      <c r="B248" s="19">
        <f t="shared" ca="1" si="36"/>
        <v>3.472222222222222E-3</v>
      </c>
      <c r="C248" s="16">
        <f t="shared" ca="1" si="37"/>
        <v>0.42277502440701864</v>
      </c>
      <c r="D248" s="13">
        <f t="shared" ca="1" si="38"/>
        <v>0</v>
      </c>
      <c r="E248" s="13">
        <f t="shared" ca="1" si="39"/>
        <v>0</v>
      </c>
      <c r="F248" s="19">
        <f t="shared" ca="1" si="40"/>
        <v>1.3888888888888888E-2</v>
      </c>
      <c r="G248" s="16">
        <f t="shared" ca="1" si="41"/>
        <v>0.4258501309245431</v>
      </c>
      <c r="H248" s="16">
        <f t="shared" ca="1" si="42"/>
        <v>0.439739019813432</v>
      </c>
      <c r="I248" s="19">
        <f t="shared" ca="1" si="43"/>
        <v>3.0751065175244618E-3</v>
      </c>
      <c r="J248" s="13">
        <f t="shared" ca="1" si="44"/>
        <v>80</v>
      </c>
    </row>
    <row r="249" spans="1:10" x14ac:dyDescent="0.25">
      <c r="A249" s="13">
        <v>10</v>
      </c>
      <c r="B249" s="19">
        <f t="shared" ca="1" si="36"/>
        <v>5.717098968770872E-3</v>
      </c>
      <c r="C249" s="16">
        <f t="shared" ca="1" si="37"/>
        <v>0.42849212337578951</v>
      </c>
      <c r="D249" s="13">
        <f t="shared" ca="1" si="38"/>
        <v>0</v>
      </c>
      <c r="E249" s="13">
        <f t="shared" ca="1" si="39"/>
        <v>0</v>
      </c>
      <c r="F249" s="19">
        <f t="shared" ca="1" si="40"/>
        <v>1.3888888888888888E-2</v>
      </c>
      <c r="G249" s="16">
        <f t="shared" ca="1" si="41"/>
        <v>0.439739019813432</v>
      </c>
      <c r="H249" s="16">
        <f t="shared" ca="1" si="42"/>
        <v>0.45362790870232089</v>
      </c>
      <c r="I249" s="19">
        <f t="shared" ca="1" si="43"/>
        <v>1.1246896437642484E-2</v>
      </c>
      <c r="J249" s="13">
        <f t="shared" ca="1" si="44"/>
        <v>80</v>
      </c>
    </row>
    <row r="250" spans="1:10" x14ac:dyDescent="0.25">
      <c r="A250" s="13">
        <v>11</v>
      </c>
      <c r="B250" s="19">
        <f t="shared" ca="1" si="36"/>
        <v>6.7184285585581314E-3</v>
      </c>
      <c r="C250" s="16">
        <f t="shared" ca="1" si="37"/>
        <v>0.43521055193434766</v>
      </c>
      <c r="D250" s="13">
        <f t="shared" ca="1" si="38"/>
        <v>1</v>
      </c>
      <c r="E250" s="13">
        <f t="shared" ca="1" si="39"/>
        <v>4</v>
      </c>
      <c r="F250" s="19">
        <f t="shared" ca="1" si="40"/>
        <v>3.472222222222222E-3</v>
      </c>
      <c r="G250" s="16">
        <f t="shared" ca="1" si="41"/>
        <v>0.45362790870232089</v>
      </c>
      <c r="H250" s="16">
        <f t="shared" ca="1" si="42"/>
        <v>0.4571001309245431</v>
      </c>
      <c r="I250" s="19">
        <f t="shared" ca="1" si="43"/>
        <v>1.8417356767973236E-2</v>
      </c>
      <c r="J250" s="13">
        <f t="shared" ca="1" si="44"/>
        <v>66</v>
      </c>
    </row>
    <row r="251" spans="1:10" x14ac:dyDescent="0.25">
      <c r="A251" s="13">
        <v>12</v>
      </c>
      <c r="B251" s="19">
        <f t="shared" ca="1" si="36"/>
        <v>4.5987555763249664E-3</v>
      </c>
      <c r="C251" s="16">
        <f t="shared" ca="1" si="37"/>
        <v>0.4398093075106726</v>
      </c>
      <c r="D251" s="13">
        <f t="shared" ca="1" si="38"/>
        <v>0</v>
      </c>
      <c r="E251" s="13">
        <f t="shared" ca="1" si="39"/>
        <v>0</v>
      </c>
      <c r="F251" s="19">
        <f t="shared" ca="1" si="40"/>
        <v>1.3888888888888888E-2</v>
      </c>
      <c r="G251" s="16">
        <f t="shared" ca="1" si="41"/>
        <v>0.4571001309245431</v>
      </c>
      <c r="H251" s="16">
        <f t="shared" ca="1" si="42"/>
        <v>0.470989019813432</v>
      </c>
      <c r="I251" s="19">
        <f t="shared" ca="1" si="43"/>
        <v>1.7290823413870504E-2</v>
      </c>
      <c r="J251" s="13">
        <f t="shared" ca="1" si="44"/>
        <v>80</v>
      </c>
    </row>
    <row r="252" spans="1:10" x14ac:dyDescent="0.25">
      <c r="A252" s="13">
        <v>13</v>
      </c>
      <c r="B252" s="19">
        <f t="shared" ca="1" si="36"/>
        <v>1.1843183088586019E-2</v>
      </c>
      <c r="C252" s="16">
        <f t="shared" ca="1" si="37"/>
        <v>0.4516524905992586</v>
      </c>
      <c r="D252" s="13">
        <f t="shared" ca="1" si="38"/>
        <v>0</v>
      </c>
      <c r="E252" s="13">
        <f t="shared" ca="1" si="39"/>
        <v>0</v>
      </c>
      <c r="F252" s="19">
        <f t="shared" ca="1" si="40"/>
        <v>1.3888888888888888E-2</v>
      </c>
      <c r="G252" s="16">
        <f t="shared" ca="1" si="41"/>
        <v>0.470989019813432</v>
      </c>
      <c r="H252" s="16">
        <f t="shared" ca="1" si="42"/>
        <v>0.48487790870232089</v>
      </c>
      <c r="I252" s="19">
        <f t="shared" ca="1" si="43"/>
        <v>1.9336529214173392E-2</v>
      </c>
      <c r="J252" s="13">
        <f t="shared" ca="1" si="44"/>
        <v>80</v>
      </c>
    </row>
    <row r="253" spans="1:10" x14ac:dyDescent="0.25">
      <c r="A253" s="13">
        <v>14</v>
      </c>
      <c r="B253" s="19">
        <f t="shared" ca="1" si="36"/>
        <v>3.472222222222222E-3</v>
      </c>
      <c r="C253" s="16">
        <f t="shared" ca="1" si="37"/>
        <v>0.45512471282148081</v>
      </c>
      <c r="D253" s="13">
        <f t="shared" ca="1" si="38"/>
        <v>0</v>
      </c>
      <c r="E253" s="13">
        <f t="shared" ca="1" si="39"/>
        <v>0</v>
      </c>
      <c r="F253" s="19">
        <f t="shared" ca="1" si="40"/>
        <v>1.3888888888888888E-2</v>
      </c>
      <c r="G253" s="16">
        <f t="shared" ca="1" si="41"/>
        <v>0.48487790870232089</v>
      </c>
      <c r="H253" s="16">
        <f t="shared" ca="1" si="42"/>
        <v>0.49876679759120979</v>
      </c>
      <c r="I253" s="19">
        <f t="shared" ca="1" si="43"/>
        <v>2.9753195880840078E-2</v>
      </c>
      <c r="J253" s="13">
        <f t="shared" ca="1" si="44"/>
        <v>80</v>
      </c>
    </row>
    <row r="254" spans="1:10" x14ac:dyDescent="0.25">
      <c r="A254" s="13">
        <v>15</v>
      </c>
      <c r="B254" s="19">
        <f t="shared" ca="1" si="36"/>
        <v>3.472222222222222E-3</v>
      </c>
      <c r="C254" s="16">
        <f t="shared" ca="1" si="37"/>
        <v>0.45859693504370302</v>
      </c>
      <c r="D254" s="13">
        <f t="shared" ca="1" si="38"/>
        <v>0</v>
      </c>
      <c r="E254" s="13">
        <f t="shared" ca="1" si="39"/>
        <v>0</v>
      </c>
      <c r="F254" s="19">
        <f t="shared" ca="1" si="40"/>
        <v>1.3888888888888888E-2</v>
      </c>
      <c r="G254" s="16">
        <f t="shared" ca="1" si="41"/>
        <v>0.49876679759120979</v>
      </c>
      <c r="H254" s="16">
        <f t="shared" ca="1" si="42"/>
        <v>0.51265568648009863</v>
      </c>
      <c r="I254" s="19">
        <f t="shared" ca="1" si="43"/>
        <v>4.0169862547506763E-2</v>
      </c>
      <c r="J254" s="13">
        <f t="shared" ca="1" si="44"/>
        <v>80</v>
      </c>
    </row>
    <row r="255" spans="1:10" x14ac:dyDescent="0.25">
      <c r="A255" s="13">
        <v>16</v>
      </c>
      <c r="B255" s="19">
        <f t="shared" ca="1" si="36"/>
        <v>3.472222222222222E-3</v>
      </c>
      <c r="C255" s="16">
        <f t="shared" ca="1" si="37"/>
        <v>0.46206915726592523</v>
      </c>
      <c r="D255" s="13">
        <f t="shared" ca="1" si="38"/>
        <v>1</v>
      </c>
      <c r="E255" s="13">
        <f t="shared" ca="1" si="39"/>
        <v>4</v>
      </c>
      <c r="F255" s="19">
        <f t="shared" ca="1" si="40"/>
        <v>3.472222222222222E-3</v>
      </c>
      <c r="G255" s="16">
        <f t="shared" ca="1" si="41"/>
        <v>0.51265568648009863</v>
      </c>
      <c r="H255" s="16">
        <f t="shared" ca="1" si="42"/>
        <v>0.51612790870232084</v>
      </c>
      <c r="I255" s="19">
        <f t="shared" ca="1" si="43"/>
        <v>5.0586529214173392E-2</v>
      </c>
      <c r="J255" s="13">
        <f t="shared" ca="1" si="44"/>
        <v>66</v>
      </c>
    </row>
    <row r="256" spans="1:10" x14ac:dyDescent="0.25">
      <c r="A256" s="13">
        <v>17</v>
      </c>
      <c r="B256" s="19">
        <f t="shared" ca="1" si="36"/>
        <v>1.2410808446922538E-2</v>
      </c>
      <c r="C256" s="16">
        <f t="shared" ca="1" si="37"/>
        <v>0.47447996571284778</v>
      </c>
      <c r="D256" s="13">
        <f t="shared" ca="1" si="38"/>
        <v>1</v>
      </c>
      <c r="E256" s="13">
        <f t="shared" ca="1" si="39"/>
        <v>4</v>
      </c>
      <c r="F256" s="19">
        <f t="shared" ca="1" si="40"/>
        <v>3.472222222222222E-3</v>
      </c>
      <c r="G256" s="16">
        <f t="shared" ca="1" si="41"/>
        <v>0.51612790870232084</v>
      </c>
      <c r="H256" s="16">
        <f t="shared" ca="1" si="42"/>
        <v>0.51960013092454305</v>
      </c>
      <c r="I256" s="19">
        <f t="shared" ca="1" si="43"/>
        <v>4.1647942989473052E-2</v>
      </c>
      <c r="J256" s="13">
        <f t="shared" ca="1" si="44"/>
        <v>66</v>
      </c>
    </row>
    <row r="257" spans="1:10" x14ac:dyDescent="0.25">
      <c r="A257" s="13">
        <v>18</v>
      </c>
      <c r="B257" s="19">
        <f t="shared" ca="1" si="36"/>
        <v>3.9712937725236907E-3</v>
      </c>
      <c r="C257" s="16">
        <f t="shared" ca="1" si="37"/>
        <v>0.47845125948537148</v>
      </c>
      <c r="D257" s="13">
        <f t="shared" ca="1" si="38"/>
        <v>1</v>
      </c>
      <c r="E257" s="13">
        <f t="shared" ca="1" si="39"/>
        <v>4</v>
      </c>
      <c r="F257" s="19">
        <f t="shared" ca="1" si="40"/>
        <v>3.472222222222222E-3</v>
      </c>
      <c r="G257" s="16">
        <f t="shared" ca="1" si="41"/>
        <v>0.51960013092454305</v>
      </c>
      <c r="H257" s="16">
        <f t="shared" ca="1" si="42"/>
        <v>0.52307235314676526</v>
      </c>
      <c r="I257" s="19">
        <f t="shared" ca="1" si="43"/>
        <v>4.1148871439171564E-2</v>
      </c>
      <c r="J257" s="13">
        <f t="shared" ca="1" si="44"/>
        <v>66</v>
      </c>
    </row>
    <row r="258" spans="1:10" x14ac:dyDescent="0.25">
      <c r="A258" s="13">
        <v>19</v>
      </c>
      <c r="B258" s="19">
        <f t="shared" ca="1" si="36"/>
        <v>1.3888888888888888E-2</v>
      </c>
      <c r="C258" s="16">
        <f t="shared" ca="1" si="37"/>
        <v>0.49234014837426038</v>
      </c>
      <c r="D258" s="13">
        <f t="shared" ca="1" si="38"/>
        <v>1</v>
      </c>
      <c r="E258" s="13">
        <f t="shared" ca="1" si="39"/>
        <v>4</v>
      </c>
      <c r="F258" s="19">
        <f t="shared" ca="1" si="40"/>
        <v>3.472222222222222E-3</v>
      </c>
      <c r="G258" s="16">
        <f t="shared" ca="1" si="41"/>
        <v>0.52307235314676526</v>
      </c>
      <c r="H258" s="16">
        <f t="shared" ca="1" si="42"/>
        <v>0.52654457536898747</v>
      </c>
      <c r="I258" s="19">
        <f t="shared" ca="1" si="43"/>
        <v>3.0732204772504879E-2</v>
      </c>
      <c r="J258" s="13">
        <f t="shared" ca="1" si="44"/>
        <v>66</v>
      </c>
    </row>
    <row r="259" spans="1:10" x14ac:dyDescent="0.25">
      <c r="A259" s="13">
        <v>20</v>
      </c>
      <c r="B259" s="19">
        <f t="shared" ca="1" si="36"/>
        <v>3.472222222222222E-3</v>
      </c>
      <c r="C259" s="16">
        <f t="shared" ca="1" si="37"/>
        <v>0.49581237059648259</v>
      </c>
      <c r="D259" s="13">
        <f t="shared" ca="1" si="38"/>
        <v>1</v>
      </c>
      <c r="E259" s="13">
        <f t="shared" ca="1" si="39"/>
        <v>4</v>
      </c>
      <c r="F259" s="19">
        <f t="shared" ca="1" si="40"/>
        <v>3.472222222222222E-3</v>
      </c>
      <c r="G259" s="16">
        <f t="shared" ca="1" si="41"/>
        <v>0.52654457536898747</v>
      </c>
      <c r="H259" s="16">
        <f t="shared" ca="1" si="42"/>
        <v>0.53001679759120968</v>
      </c>
      <c r="I259" s="19">
        <f t="shared" ca="1" si="43"/>
        <v>3.0732204772504879E-2</v>
      </c>
      <c r="J259" s="13">
        <f t="shared" ca="1" si="44"/>
        <v>66</v>
      </c>
    </row>
    <row r="260" spans="1:10" x14ac:dyDescent="0.25">
      <c r="A260" s="13">
        <v>21</v>
      </c>
      <c r="B260" s="19">
        <f t="shared" ca="1" si="36"/>
        <v>8.1552920818169887E-3</v>
      </c>
      <c r="C260" s="16">
        <f t="shared" ca="1" si="37"/>
        <v>0.50396766267829962</v>
      </c>
      <c r="D260" s="13">
        <f t="shared" ca="1" si="38"/>
        <v>1</v>
      </c>
      <c r="E260" s="13">
        <f t="shared" ca="1" si="39"/>
        <v>4</v>
      </c>
      <c r="F260" s="19">
        <f t="shared" ca="1" si="40"/>
        <v>3.472222222222222E-3</v>
      </c>
      <c r="G260" s="16">
        <f t="shared" ca="1" si="41"/>
        <v>0.53001679759120968</v>
      </c>
      <c r="H260" s="16">
        <f t="shared" ca="1" si="42"/>
        <v>0.53348901981343189</v>
      </c>
      <c r="I260" s="19">
        <f t="shared" ca="1" si="43"/>
        <v>2.6049134912910055E-2</v>
      </c>
      <c r="J260" s="13">
        <f t="shared" ca="1" si="44"/>
        <v>66</v>
      </c>
    </row>
    <row r="261" spans="1:10" x14ac:dyDescent="0.25">
      <c r="A261" s="13">
        <v>22</v>
      </c>
      <c r="B261" s="19">
        <f t="shared" ca="1" si="36"/>
        <v>3.472222222222222E-3</v>
      </c>
      <c r="C261" s="16">
        <f t="shared" ca="1" si="37"/>
        <v>0.50743988490052183</v>
      </c>
      <c r="D261" s="13">
        <f t="shared" ca="1" si="38"/>
        <v>0</v>
      </c>
      <c r="E261" s="13">
        <f t="shared" ca="1" si="39"/>
        <v>0</v>
      </c>
      <c r="F261" s="19">
        <f t="shared" ca="1" si="40"/>
        <v>1.3888888888888888E-2</v>
      </c>
      <c r="G261" s="16">
        <f t="shared" ca="1" si="41"/>
        <v>0.53348901981343189</v>
      </c>
      <c r="H261" s="16">
        <f t="shared" ca="1" si="42"/>
        <v>0.54737790870232073</v>
      </c>
      <c r="I261" s="19">
        <f t="shared" ca="1" si="43"/>
        <v>2.6049134912910055E-2</v>
      </c>
      <c r="J261" s="13">
        <f t="shared" ca="1" si="44"/>
        <v>80</v>
      </c>
    </row>
    <row r="262" spans="1:10" x14ac:dyDescent="0.25">
      <c r="A262" s="13">
        <v>23</v>
      </c>
      <c r="B262" s="19">
        <f t="shared" ca="1" si="36"/>
        <v>3.472222222222222E-3</v>
      </c>
      <c r="C262" s="16">
        <f t="shared" ca="1" si="37"/>
        <v>0.51091210712274404</v>
      </c>
      <c r="D262" s="13">
        <f t="shared" ca="1" si="38"/>
        <v>0</v>
      </c>
      <c r="E262" s="13">
        <f t="shared" ca="1" si="39"/>
        <v>0</v>
      </c>
      <c r="F262" s="19">
        <f t="shared" ca="1" si="40"/>
        <v>1.3888888888888888E-2</v>
      </c>
      <c r="G262" s="16">
        <f t="shared" ca="1" si="41"/>
        <v>0.54737790870232073</v>
      </c>
      <c r="H262" s="16">
        <f t="shared" ca="1" si="42"/>
        <v>0.56126679759120957</v>
      </c>
      <c r="I262" s="19">
        <f t="shared" ca="1" si="43"/>
        <v>3.6465801579576684E-2</v>
      </c>
      <c r="J262" s="13">
        <f t="shared" ca="1" si="44"/>
        <v>80</v>
      </c>
    </row>
    <row r="263" spans="1:10" x14ac:dyDescent="0.25">
      <c r="A263" s="13">
        <v>24</v>
      </c>
      <c r="B263" s="19">
        <f t="shared" ca="1" si="36"/>
        <v>7.8848919117825E-3</v>
      </c>
      <c r="C263" s="16">
        <f t="shared" ca="1" si="37"/>
        <v>0.51879699903452658</v>
      </c>
      <c r="D263" s="13">
        <f t="shared" ca="1" si="38"/>
        <v>1</v>
      </c>
      <c r="E263" s="13">
        <f t="shared" ca="1" si="39"/>
        <v>4</v>
      </c>
      <c r="F263" s="19">
        <f t="shared" ca="1" si="40"/>
        <v>3.472222222222222E-3</v>
      </c>
      <c r="G263" s="16">
        <f t="shared" ca="1" si="41"/>
        <v>0.56126679759120957</v>
      </c>
      <c r="H263" s="16">
        <f t="shared" ca="1" si="42"/>
        <v>0.56473901981343178</v>
      </c>
      <c r="I263" s="19">
        <f t="shared" ca="1" si="43"/>
        <v>4.2469798556682981E-2</v>
      </c>
      <c r="J263" s="13">
        <f t="shared" ca="1" si="44"/>
        <v>66</v>
      </c>
    </row>
    <row r="264" spans="1:10" x14ac:dyDescent="0.25">
      <c r="A264" s="13">
        <v>25</v>
      </c>
      <c r="B264" s="19">
        <f t="shared" ca="1" si="36"/>
        <v>6.3423539507106563E-3</v>
      </c>
      <c r="C264" s="16">
        <f t="shared" ca="1" si="37"/>
        <v>0.52513935298523728</v>
      </c>
      <c r="D264" s="13">
        <f t="shared" ca="1" si="38"/>
        <v>0</v>
      </c>
      <c r="E264" s="13">
        <f t="shared" ca="1" si="39"/>
        <v>0</v>
      </c>
      <c r="F264" s="19">
        <f t="shared" ca="1" si="40"/>
        <v>1.3888888888888888E-2</v>
      </c>
      <c r="G264" s="16">
        <f t="shared" ca="1" si="41"/>
        <v>0.56473901981343178</v>
      </c>
      <c r="H264" s="16">
        <f t="shared" ca="1" si="42"/>
        <v>0.57862790870232061</v>
      </c>
      <c r="I264" s="19">
        <f t="shared" ca="1" si="43"/>
        <v>3.9599666828194491E-2</v>
      </c>
      <c r="J264" s="13">
        <f t="shared" ca="1" si="44"/>
        <v>80</v>
      </c>
    </row>
    <row r="265" spans="1:10" x14ac:dyDescent="0.25">
      <c r="A265" s="13">
        <v>26</v>
      </c>
      <c r="B265" s="19">
        <f t="shared" ca="1" si="36"/>
        <v>6.0754355393133688E-3</v>
      </c>
      <c r="C265" s="16">
        <f t="shared" ca="1" si="37"/>
        <v>0.53121478852455062</v>
      </c>
      <c r="D265" s="13">
        <f t="shared" ca="1" si="38"/>
        <v>1</v>
      </c>
      <c r="E265" s="13">
        <f t="shared" ca="1" si="39"/>
        <v>4</v>
      </c>
      <c r="F265" s="19">
        <f t="shared" ca="1" si="40"/>
        <v>3.472222222222222E-3</v>
      </c>
      <c r="G265" s="16">
        <f t="shared" ca="1" si="41"/>
        <v>0.57862790870232061</v>
      </c>
      <c r="H265" s="16">
        <f t="shared" ca="1" si="42"/>
        <v>0.58210013092454282</v>
      </c>
      <c r="I265" s="19">
        <f t="shared" ca="1" si="43"/>
        <v>4.7413120177769996E-2</v>
      </c>
      <c r="J265" s="13">
        <f t="shared" ca="1" si="44"/>
        <v>66</v>
      </c>
    </row>
    <row r="266" spans="1:10" x14ac:dyDescent="0.25">
      <c r="A266" s="13">
        <v>27</v>
      </c>
      <c r="B266" s="19">
        <f t="shared" ca="1" si="36"/>
        <v>3.472222222222222E-3</v>
      </c>
      <c r="C266" s="16">
        <f t="shared" ca="1" si="37"/>
        <v>0.53468701074677283</v>
      </c>
      <c r="D266" s="13">
        <f t="shared" ca="1" si="38"/>
        <v>1</v>
      </c>
      <c r="E266" s="13">
        <f t="shared" ca="1" si="39"/>
        <v>4</v>
      </c>
      <c r="F266" s="19">
        <f t="shared" ca="1" si="40"/>
        <v>3.472222222222222E-3</v>
      </c>
      <c r="G266" s="16">
        <f t="shared" ca="1" si="41"/>
        <v>0.58210013092454282</v>
      </c>
      <c r="H266" s="16">
        <f t="shared" ca="1" si="42"/>
        <v>0.58557235314676503</v>
      </c>
      <c r="I266" s="19">
        <f t="shared" ca="1" si="43"/>
        <v>4.7413120177769996E-2</v>
      </c>
      <c r="J266" s="13">
        <f t="shared" ca="1" si="44"/>
        <v>66</v>
      </c>
    </row>
    <row r="267" spans="1:10" x14ac:dyDescent="0.25">
      <c r="A267" s="13">
        <v>28</v>
      </c>
      <c r="B267" s="19">
        <f t="shared" ca="1" si="36"/>
        <v>3.472222222222222E-3</v>
      </c>
      <c r="C267" s="16">
        <f t="shared" ca="1" si="37"/>
        <v>0.53815923296899504</v>
      </c>
      <c r="D267" s="13">
        <f t="shared" ca="1" si="38"/>
        <v>1</v>
      </c>
      <c r="E267" s="13">
        <f t="shared" ca="1" si="39"/>
        <v>4</v>
      </c>
      <c r="F267" s="19">
        <f t="shared" ca="1" si="40"/>
        <v>3.472222222222222E-3</v>
      </c>
      <c r="G267" s="16">
        <f t="shared" ca="1" si="41"/>
        <v>0.58557235314676503</v>
      </c>
      <c r="H267" s="16">
        <f t="shared" ca="1" si="42"/>
        <v>0.58904457536898724</v>
      </c>
      <c r="I267" s="19">
        <f t="shared" ca="1" si="43"/>
        <v>4.7413120177769996E-2</v>
      </c>
      <c r="J267" s="13">
        <f t="shared" ca="1" si="44"/>
        <v>66</v>
      </c>
    </row>
    <row r="268" spans="1:10" x14ac:dyDescent="0.25">
      <c r="A268" s="13">
        <v>29</v>
      </c>
      <c r="B268" s="19">
        <f t="shared" ca="1" si="36"/>
        <v>6.5954292196600903E-3</v>
      </c>
      <c r="C268" s="16" t="str">
        <f t="shared" ca="1" si="37"/>
        <v/>
      </c>
      <c r="D268" s="13" t="str">
        <f t="shared" ca="1" si="38"/>
        <v/>
      </c>
      <c r="E268" s="13" t="str">
        <f t="shared" ca="1" si="39"/>
        <v/>
      </c>
      <c r="F268" s="19" t="str">
        <f t="shared" ca="1" si="40"/>
        <v/>
      </c>
      <c r="G268" s="16" t="str">
        <f t="shared" ca="1" si="41"/>
        <v/>
      </c>
      <c r="H268" s="16" t="str">
        <f t="shared" ca="1" si="42"/>
        <v/>
      </c>
      <c r="I268" s="19" t="str">
        <f t="shared" ca="1" si="43"/>
        <v/>
      </c>
      <c r="J268" s="13" t="str">
        <f t="shared" ca="1" si="44"/>
        <v/>
      </c>
    </row>
    <row r="269" spans="1:10" x14ac:dyDescent="0.25">
      <c r="A269" s="13">
        <v>30</v>
      </c>
      <c r="B269" s="19">
        <f t="shared" ca="1" si="36"/>
        <v>3.472222222222222E-3</v>
      </c>
      <c r="C269" s="16" t="str">
        <f t="shared" ca="1" si="37"/>
        <v/>
      </c>
      <c r="D269" s="13" t="str">
        <f t="shared" ca="1" si="38"/>
        <v/>
      </c>
      <c r="E269" s="13" t="str">
        <f t="shared" ca="1" si="39"/>
        <v/>
      </c>
      <c r="F269" s="19" t="str">
        <f t="shared" ca="1" si="40"/>
        <v/>
      </c>
      <c r="G269" s="16" t="str">
        <f t="shared" ca="1" si="41"/>
        <v/>
      </c>
      <c r="H269" s="16" t="str">
        <f t="shared" ca="1" si="42"/>
        <v/>
      </c>
      <c r="I269" s="19" t="str">
        <f t="shared" ca="1" si="43"/>
        <v/>
      </c>
      <c r="J269" s="13" t="str">
        <f t="shared" ca="1" si="44"/>
        <v/>
      </c>
    </row>
    <row r="270" spans="1:10" x14ac:dyDescent="0.25">
      <c r="A270" s="13">
        <v>31</v>
      </c>
      <c r="B270" s="19">
        <f t="shared" ca="1" si="36"/>
        <v>8.2120483971939197E-3</v>
      </c>
      <c r="C270" s="16" t="str">
        <f t="shared" ca="1" si="37"/>
        <v/>
      </c>
      <c r="D270" s="13" t="str">
        <f t="shared" ca="1" si="38"/>
        <v/>
      </c>
      <c r="E270" s="13" t="str">
        <f t="shared" ca="1" si="39"/>
        <v/>
      </c>
      <c r="F270" s="19" t="str">
        <f t="shared" ca="1" si="40"/>
        <v/>
      </c>
      <c r="G270" s="16" t="str">
        <f t="shared" ca="1" si="41"/>
        <v/>
      </c>
      <c r="H270" s="16" t="str">
        <f t="shared" ca="1" si="42"/>
        <v/>
      </c>
      <c r="I270" s="19" t="str">
        <f t="shared" ca="1" si="43"/>
        <v/>
      </c>
      <c r="J270" s="13" t="str">
        <f t="shared" ca="1" si="44"/>
        <v/>
      </c>
    </row>
    <row r="271" spans="1:10" x14ac:dyDescent="0.25">
      <c r="A271" s="13">
        <v>32</v>
      </c>
      <c r="B271" s="19">
        <f t="shared" ca="1" si="36"/>
        <v>3.472222222222222E-3</v>
      </c>
      <c r="C271" s="16" t="str">
        <f t="shared" ca="1" si="37"/>
        <v/>
      </c>
      <c r="D271" s="13" t="str">
        <f t="shared" ca="1" si="38"/>
        <v/>
      </c>
      <c r="E271" s="13" t="str">
        <f t="shared" ca="1" si="39"/>
        <v/>
      </c>
      <c r="F271" s="19" t="str">
        <f t="shared" ca="1" si="40"/>
        <v/>
      </c>
      <c r="G271" s="16" t="str">
        <f t="shared" ca="1" si="41"/>
        <v/>
      </c>
      <c r="H271" s="16" t="str">
        <f t="shared" ca="1" si="42"/>
        <v/>
      </c>
      <c r="I271" s="19" t="str">
        <f t="shared" ca="1" si="43"/>
        <v/>
      </c>
      <c r="J271" s="13" t="str">
        <f t="shared" ca="1" si="44"/>
        <v/>
      </c>
    </row>
    <row r="272" spans="1:10" x14ac:dyDescent="0.25">
      <c r="A272" s="13">
        <v>33</v>
      </c>
      <c r="B272" s="19">
        <f t="shared" ca="1" si="36"/>
        <v>9.4242911787453809E-3</v>
      </c>
      <c r="C272" s="16" t="str">
        <f t="shared" ca="1" si="37"/>
        <v/>
      </c>
      <c r="D272" s="13" t="str">
        <f t="shared" ca="1" si="38"/>
        <v/>
      </c>
      <c r="E272" s="13" t="str">
        <f t="shared" ca="1" si="39"/>
        <v/>
      </c>
      <c r="F272" s="19" t="str">
        <f t="shared" ca="1" si="40"/>
        <v/>
      </c>
      <c r="G272" s="16" t="str">
        <f t="shared" ca="1" si="41"/>
        <v/>
      </c>
      <c r="H272" s="16" t="str">
        <f t="shared" ca="1" si="42"/>
        <v/>
      </c>
      <c r="I272" s="19" t="str">
        <f t="shared" ca="1" si="43"/>
        <v/>
      </c>
      <c r="J272" s="13" t="str">
        <f t="shared" ca="1" si="44"/>
        <v/>
      </c>
    </row>
    <row r="273" spans="1:10" x14ac:dyDescent="0.25">
      <c r="A273" s="13">
        <v>34</v>
      </c>
      <c r="B273" s="19">
        <f t="shared" ca="1" si="36"/>
        <v>3.472222222222222E-3</v>
      </c>
      <c r="C273" s="16" t="str">
        <f t="shared" ca="1" si="37"/>
        <v/>
      </c>
      <c r="D273" s="13" t="str">
        <f t="shared" ca="1" si="38"/>
        <v/>
      </c>
      <c r="E273" s="13" t="str">
        <f t="shared" ca="1" si="39"/>
        <v/>
      </c>
      <c r="F273" s="19" t="str">
        <f t="shared" ca="1" si="40"/>
        <v/>
      </c>
      <c r="G273" s="16" t="str">
        <f t="shared" ca="1" si="41"/>
        <v/>
      </c>
      <c r="H273" s="16" t="str">
        <f t="shared" ca="1" si="42"/>
        <v/>
      </c>
      <c r="I273" s="19" t="str">
        <f t="shared" ca="1" si="43"/>
        <v/>
      </c>
      <c r="J273" s="13" t="str">
        <f t="shared" ca="1" si="44"/>
        <v/>
      </c>
    </row>
    <row r="274" spans="1:10" x14ac:dyDescent="0.25">
      <c r="A274" s="13">
        <v>35</v>
      </c>
      <c r="B274" s="19">
        <f t="shared" ca="1" si="36"/>
        <v>3.4939228641374309E-3</v>
      </c>
      <c r="C274" s="16" t="str">
        <f t="shared" ca="1" si="37"/>
        <v/>
      </c>
      <c r="D274" s="13" t="str">
        <f t="shared" ca="1" si="38"/>
        <v/>
      </c>
      <c r="E274" s="13" t="str">
        <f t="shared" ca="1" si="39"/>
        <v/>
      </c>
      <c r="F274" s="19" t="str">
        <f t="shared" ca="1" si="40"/>
        <v/>
      </c>
      <c r="G274" s="16" t="str">
        <f t="shared" ca="1" si="41"/>
        <v/>
      </c>
      <c r="H274" s="16" t="str">
        <f t="shared" ca="1" si="42"/>
        <v/>
      </c>
      <c r="I274" s="19" t="str">
        <f t="shared" ca="1" si="43"/>
        <v/>
      </c>
      <c r="J274" s="13" t="str">
        <f t="shared" ca="1" si="44"/>
        <v/>
      </c>
    </row>
    <row r="275" spans="1:10" x14ac:dyDescent="0.25">
      <c r="A275" s="13">
        <v>36</v>
      </c>
      <c r="B275" s="19">
        <f t="shared" ca="1" si="36"/>
        <v>5.962971905893435E-3</v>
      </c>
      <c r="C275" s="16" t="str">
        <f t="shared" ca="1" si="37"/>
        <v/>
      </c>
      <c r="D275" s="13" t="str">
        <f t="shared" ca="1" si="38"/>
        <v/>
      </c>
      <c r="E275" s="13" t="str">
        <f t="shared" ca="1" si="39"/>
        <v/>
      </c>
      <c r="F275" s="19" t="str">
        <f t="shared" ca="1" si="40"/>
        <v/>
      </c>
      <c r="G275" s="16" t="str">
        <f t="shared" ca="1" si="41"/>
        <v/>
      </c>
      <c r="H275" s="16" t="str">
        <f t="shared" ca="1" si="42"/>
        <v/>
      </c>
      <c r="I275" s="19" t="str">
        <f t="shared" ca="1" si="43"/>
        <v/>
      </c>
      <c r="J275" s="13" t="str">
        <f t="shared" ca="1" si="44"/>
        <v/>
      </c>
    </row>
    <row r="276" spans="1:10" x14ac:dyDescent="0.25">
      <c r="A276" s="13">
        <v>37</v>
      </c>
      <c r="B276" s="19">
        <f t="shared" ca="1" si="36"/>
        <v>3.472222222222222E-3</v>
      </c>
      <c r="C276" s="16" t="str">
        <f t="shared" ca="1" si="37"/>
        <v/>
      </c>
      <c r="D276" s="13" t="str">
        <f t="shared" ca="1" si="38"/>
        <v/>
      </c>
      <c r="E276" s="13" t="str">
        <f t="shared" ca="1" si="39"/>
        <v/>
      </c>
      <c r="F276" s="19" t="str">
        <f t="shared" ca="1" si="40"/>
        <v/>
      </c>
      <c r="G276" s="16" t="str">
        <f t="shared" ca="1" si="41"/>
        <v/>
      </c>
      <c r="H276" s="16" t="str">
        <f t="shared" ca="1" si="42"/>
        <v/>
      </c>
      <c r="I276" s="19" t="str">
        <f t="shared" ca="1" si="43"/>
        <v/>
      </c>
      <c r="J276" s="13" t="str">
        <f t="shared" ca="1" si="44"/>
        <v/>
      </c>
    </row>
    <row r="277" spans="1:10" x14ac:dyDescent="0.25">
      <c r="A277" s="13">
        <v>38</v>
      </c>
      <c r="B277" s="19">
        <f t="shared" ca="1" si="36"/>
        <v>3.472222222222222E-3</v>
      </c>
      <c r="C277" s="16" t="str">
        <f t="shared" ca="1" si="37"/>
        <v/>
      </c>
      <c r="D277" s="13" t="str">
        <f t="shared" ca="1" si="38"/>
        <v/>
      </c>
      <c r="E277" s="13" t="str">
        <f t="shared" ca="1" si="39"/>
        <v/>
      </c>
      <c r="F277" s="19" t="str">
        <f t="shared" ca="1" si="40"/>
        <v/>
      </c>
      <c r="G277" s="16" t="str">
        <f t="shared" ca="1" si="41"/>
        <v/>
      </c>
      <c r="H277" s="16" t="str">
        <f t="shared" ca="1" si="42"/>
        <v/>
      </c>
      <c r="I277" s="19" t="str">
        <f t="shared" ca="1" si="43"/>
        <v/>
      </c>
      <c r="J277" s="13" t="str">
        <f t="shared" ca="1" si="44"/>
        <v/>
      </c>
    </row>
    <row r="278" spans="1:10" x14ac:dyDescent="0.25">
      <c r="A278" s="13">
        <v>39</v>
      </c>
      <c r="B278" s="19">
        <f t="shared" ca="1" si="36"/>
        <v>3.472222222222222E-3</v>
      </c>
      <c r="C278" s="16" t="str">
        <f t="shared" ca="1" si="37"/>
        <v/>
      </c>
      <c r="D278" s="13" t="str">
        <f t="shared" ca="1" si="38"/>
        <v/>
      </c>
      <c r="E278" s="13" t="str">
        <f t="shared" ca="1" si="39"/>
        <v/>
      </c>
      <c r="F278" s="19" t="str">
        <f t="shared" ca="1" si="40"/>
        <v/>
      </c>
      <c r="G278" s="16" t="str">
        <f t="shared" ca="1" si="41"/>
        <v/>
      </c>
      <c r="H278" s="16" t="str">
        <f t="shared" ca="1" si="42"/>
        <v/>
      </c>
      <c r="I278" s="19" t="str">
        <f t="shared" ca="1" si="43"/>
        <v/>
      </c>
      <c r="J278" s="13" t="str">
        <f t="shared" ca="1" si="44"/>
        <v/>
      </c>
    </row>
    <row r="279" spans="1:10" x14ac:dyDescent="0.25">
      <c r="A279" s="13">
        <v>40</v>
      </c>
      <c r="B279" s="19">
        <f t="shared" ca="1" si="36"/>
        <v>3.71171044675798E-3</v>
      </c>
      <c r="C279" s="16" t="str">
        <f t="shared" ca="1" si="37"/>
        <v/>
      </c>
      <c r="D279" s="13" t="str">
        <f t="shared" ca="1" si="38"/>
        <v/>
      </c>
      <c r="E279" s="13" t="str">
        <f t="shared" ca="1" si="39"/>
        <v/>
      </c>
      <c r="F279" s="19" t="str">
        <f t="shared" ca="1" si="40"/>
        <v/>
      </c>
      <c r="G279" s="16" t="str">
        <f t="shared" ca="1" si="41"/>
        <v/>
      </c>
      <c r="H279" s="16" t="str">
        <f t="shared" ca="1" si="42"/>
        <v/>
      </c>
      <c r="I279" s="19" t="str">
        <f t="shared" ca="1" si="43"/>
        <v/>
      </c>
      <c r="J279" s="13" t="str">
        <f t="shared" ca="1" si="44"/>
        <v/>
      </c>
    </row>
    <row r="280" spans="1:10" x14ac:dyDescent="0.25">
      <c r="A280" s="13">
        <v>41</v>
      </c>
      <c r="B280" s="19">
        <f t="shared" ca="1" si="36"/>
        <v>3.472222222222222E-3</v>
      </c>
      <c r="C280" s="16" t="str">
        <f t="shared" ca="1" si="37"/>
        <v/>
      </c>
      <c r="D280" s="13" t="str">
        <f t="shared" ca="1" si="38"/>
        <v/>
      </c>
      <c r="E280" s="13" t="str">
        <f t="shared" ca="1" si="39"/>
        <v/>
      </c>
      <c r="F280" s="19" t="str">
        <f t="shared" ca="1" si="40"/>
        <v/>
      </c>
      <c r="G280" s="16" t="str">
        <f t="shared" ca="1" si="41"/>
        <v/>
      </c>
      <c r="H280" s="16" t="str">
        <f t="shared" ca="1" si="42"/>
        <v/>
      </c>
      <c r="I280" s="19" t="str">
        <f t="shared" ca="1" si="43"/>
        <v/>
      </c>
      <c r="J280" s="13" t="str">
        <f t="shared" ca="1" si="44"/>
        <v/>
      </c>
    </row>
    <row r="281" spans="1:10" x14ac:dyDescent="0.25">
      <c r="A281" s="13">
        <v>42</v>
      </c>
      <c r="B281" s="19">
        <f t="shared" ca="1" si="36"/>
        <v>3.472222222222222E-3</v>
      </c>
      <c r="C281" s="16" t="str">
        <f t="shared" ca="1" si="37"/>
        <v/>
      </c>
      <c r="D281" s="13" t="str">
        <f t="shared" ca="1" si="38"/>
        <v/>
      </c>
      <c r="E281" s="13" t="str">
        <f t="shared" ca="1" si="39"/>
        <v/>
      </c>
      <c r="F281" s="19" t="str">
        <f t="shared" ca="1" si="40"/>
        <v/>
      </c>
      <c r="G281" s="16" t="str">
        <f t="shared" ca="1" si="41"/>
        <v/>
      </c>
      <c r="H281" s="16" t="str">
        <f t="shared" ca="1" si="42"/>
        <v/>
      </c>
      <c r="I281" s="19" t="str">
        <f t="shared" ca="1" si="43"/>
        <v/>
      </c>
      <c r="J281" s="13" t="str">
        <f t="shared" ca="1" si="44"/>
        <v/>
      </c>
    </row>
    <row r="282" spans="1:10" x14ac:dyDescent="0.25">
      <c r="A282" s="13">
        <v>43</v>
      </c>
      <c r="B282" s="19">
        <f t="shared" ca="1" si="36"/>
        <v>3.472222222222222E-3</v>
      </c>
      <c r="C282" s="16" t="str">
        <f t="shared" ca="1" si="37"/>
        <v/>
      </c>
      <c r="D282" s="13" t="str">
        <f t="shared" ca="1" si="38"/>
        <v/>
      </c>
      <c r="E282" s="13" t="str">
        <f t="shared" ca="1" si="39"/>
        <v/>
      </c>
      <c r="F282" s="19" t="str">
        <f t="shared" ca="1" si="40"/>
        <v/>
      </c>
      <c r="G282" s="16" t="str">
        <f t="shared" ca="1" si="41"/>
        <v/>
      </c>
      <c r="H282" s="16" t="str">
        <f t="shared" ca="1" si="42"/>
        <v/>
      </c>
      <c r="I282" s="19" t="str">
        <f t="shared" ca="1" si="43"/>
        <v/>
      </c>
      <c r="J282" s="13" t="str">
        <f t="shared" ca="1" si="44"/>
        <v/>
      </c>
    </row>
    <row r="283" spans="1:10" x14ac:dyDescent="0.25">
      <c r="A283" s="13">
        <v>44</v>
      </c>
      <c r="B283" s="19">
        <f t="shared" ca="1" si="36"/>
        <v>3.472222222222222E-3</v>
      </c>
      <c r="C283" s="16" t="str">
        <f t="shared" ca="1" si="37"/>
        <v/>
      </c>
      <c r="D283" s="13" t="str">
        <f t="shared" ca="1" si="38"/>
        <v/>
      </c>
      <c r="E283" s="13" t="str">
        <f t="shared" ca="1" si="39"/>
        <v/>
      </c>
      <c r="F283" s="19" t="str">
        <f t="shared" ca="1" si="40"/>
        <v/>
      </c>
      <c r="G283" s="16" t="str">
        <f t="shared" ca="1" si="41"/>
        <v/>
      </c>
      <c r="H283" s="16" t="str">
        <f t="shared" ca="1" si="42"/>
        <v/>
      </c>
      <c r="I283" s="19" t="str">
        <f t="shared" ca="1" si="43"/>
        <v/>
      </c>
      <c r="J283" s="13" t="str">
        <f t="shared" ca="1" si="44"/>
        <v/>
      </c>
    </row>
    <row r="284" spans="1:10" x14ac:dyDescent="0.25">
      <c r="A284" s="13">
        <v>45</v>
      </c>
      <c r="B284" s="19">
        <f t="shared" ca="1" si="36"/>
        <v>4.9554356767505412E-3</v>
      </c>
      <c r="C284" s="16" t="str">
        <f t="shared" ca="1" si="37"/>
        <v/>
      </c>
      <c r="D284" s="13" t="str">
        <f t="shared" ca="1" si="38"/>
        <v/>
      </c>
      <c r="E284" s="13" t="str">
        <f t="shared" ca="1" si="39"/>
        <v/>
      </c>
      <c r="F284" s="19" t="str">
        <f t="shared" ca="1" si="40"/>
        <v/>
      </c>
      <c r="G284" s="16" t="str">
        <f t="shared" ca="1" si="41"/>
        <v/>
      </c>
      <c r="H284" s="16" t="str">
        <f t="shared" ca="1" si="42"/>
        <v/>
      </c>
      <c r="I284" s="19" t="str">
        <f t="shared" ca="1" si="43"/>
        <v/>
      </c>
      <c r="J284" s="13" t="str">
        <f t="shared" ca="1" si="44"/>
        <v/>
      </c>
    </row>
    <row r="285" spans="1:10" x14ac:dyDescent="0.25">
      <c r="A285" s="13">
        <v>46</v>
      </c>
      <c r="B285" s="19">
        <f t="shared" ca="1" si="36"/>
        <v>3.472222222222222E-3</v>
      </c>
      <c r="C285" s="16" t="str">
        <f t="shared" ca="1" si="37"/>
        <v/>
      </c>
      <c r="D285" s="13" t="str">
        <f t="shared" ca="1" si="38"/>
        <v/>
      </c>
      <c r="E285" s="13" t="str">
        <f t="shared" ca="1" si="39"/>
        <v/>
      </c>
      <c r="F285" s="19" t="str">
        <f t="shared" ca="1" si="40"/>
        <v/>
      </c>
      <c r="G285" s="16" t="str">
        <f t="shared" ca="1" si="41"/>
        <v/>
      </c>
      <c r="H285" s="16" t="str">
        <f t="shared" ca="1" si="42"/>
        <v/>
      </c>
      <c r="I285" s="19" t="str">
        <f t="shared" ca="1" si="43"/>
        <v/>
      </c>
      <c r="J285" s="13" t="str">
        <f t="shared" ca="1" si="44"/>
        <v/>
      </c>
    </row>
    <row r="286" spans="1:10" x14ac:dyDescent="0.25">
      <c r="A286" s="13">
        <v>47</v>
      </c>
      <c r="B286" s="19">
        <f t="shared" ca="1" si="36"/>
        <v>5.1065812087773554E-3</v>
      </c>
      <c r="C286" s="16" t="str">
        <f t="shared" ca="1" si="37"/>
        <v/>
      </c>
      <c r="D286" s="13" t="str">
        <f t="shared" ca="1" si="38"/>
        <v/>
      </c>
      <c r="E286" s="13" t="str">
        <f t="shared" ca="1" si="39"/>
        <v/>
      </c>
      <c r="F286" s="19" t="str">
        <f t="shared" ca="1" si="40"/>
        <v/>
      </c>
      <c r="G286" s="16" t="str">
        <f t="shared" ca="1" si="41"/>
        <v/>
      </c>
      <c r="H286" s="16" t="str">
        <f t="shared" ca="1" si="42"/>
        <v/>
      </c>
      <c r="I286" s="19" t="str">
        <f t="shared" ca="1" si="43"/>
        <v/>
      </c>
      <c r="J286" s="13" t="str">
        <f t="shared" ca="1" si="44"/>
        <v/>
      </c>
    </row>
    <row r="287" spans="1:10" x14ac:dyDescent="0.25">
      <c r="A287" s="13">
        <v>48</v>
      </c>
      <c r="B287" s="19">
        <f t="shared" ca="1" si="36"/>
        <v>1.2980344628066359E-2</v>
      </c>
      <c r="C287" s="16" t="str">
        <f t="shared" ca="1" si="37"/>
        <v/>
      </c>
      <c r="D287" s="13" t="str">
        <f t="shared" ca="1" si="38"/>
        <v/>
      </c>
      <c r="E287" s="13" t="str">
        <f t="shared" ca="1" si="39"/>
        <v/>
      </c>
      <c r="F287" s="19" t="str">
        <f t="shared" ca="1" si="40"/>
        <v/>
      </c>
      <c r="G287" s="16" t="str">
        <f t="shared" ca="1" si="41"/>
        <v/>
      </c>
      <c r="H287" s="16" t="str">
        <f t="shared" ca="1" si="42"/>
        <v/>
      </c>
      <c r="I287" s="19" t="str">
        <f t="shared" ca="1" si="43"/>
        <v/>
      </c>
      <c r="J287" s="13" t="str">
        <f t="shared" ca="1" si="44"/>
        <v/>
      </c>
    </row>
    <row r="288" spans="1:10" x14ac:dyDescent="0.25">
      <c r="A288" s="13">
        <v>49</v>
      </c>
      <c r="B288" s="19">
        <f t="shared" ca="1" si="36"/>
        <v>3.472222222222222E-3</v>
      </c>
      <c r="C288" s="16" t="str">
        <f t="shared" ca="1" si="37"/>
        <v/>
      </c>
      <c r="D288" s="13" t="str">
        <f t="shared" ca="1" si="38"/>
        <v/>
      </c>
      <c r="E288" s="13" t="str">
        <f t="shared" ca="1" si="39"/>
        <v/>
      </c>
      <c r="F288" s="19" t="str">
        <f t="shared" ca="1" si="40"/>
        <v/>
      </c>
      <c r="G288" s="16" t="str">
        <f t="shared" ca="1" si="41"/>
        <v/>
      </c>
      <c r="H288" s="16" t="str">
        <f t="shared" ca="1" si="42"/>
        <v/>
      </c>
      <c r="I288" s="19" t="str">
        <f t="shared" ca="1" si="43"/>
        <v/>
      </c>
      <c r="J288" s="13" t="str">
        <f t="shared" ca="1" si="44"/>
        <v/>
      </c>
    </row>
    <row r="289" spans="1:15" x14ac:dyDescent="0.25">
      <c r="A289" s="13">
        <v>50</v>
      </c>
      <c r="B289" s="19">
        <f t="shared" ca="1" si="36"/>
        <v>3.472222222222222E-3</v>
      </c>
      <c r="C289" s="16" t="str">
        <f t="shared" ca="1" si="37"/>
        <v/>
      </c>
      <c r="D289" s="13" t="str">
        <f t="shared" ca="1" si="38"/>
        <v/>
      </c>
      <c r="E289" s="13" t="str">
        <f t="shared" ca="1" si="39"/>
        <v/>
      </c>
      <c r="F289" s="19" t="str">
        <f t="shared" ca="1" si="40"/>
        <v/>
      </c>
      <c r="G289" s="16" t="str">
        <f t="shared" ca="1" si="41"/>
        <v/>
      </c>
      <c r="H289" s="16" t="str">
        <f t="shared" ca="1" si="42"/>
        <v/>
      </c>
      <c r="I289" s="19" t="str">
        <f t="shared" ca="1" si="43"/>
        <v/>
      </c>
      <c r="J289" s="13" t="str">
        <f t="shared" ca="1" si="44"/>
        <v/>
      </c>
    </row>
    <row r="290" spans="1:15" x14ac:dyDescent="0.25">
      <c r="B290" s="41"/>
      <c r="C290" s="42"/>
      <c r="F290" s="41"/>
      <c r="G290" s="42"/>
      <c r="H290" s="42"/>
      <c r="I290" s="41"/>
    </row>
    <row r="291" spans="1:15" x14ac:dyDescent="0.25">
      <c r="A291" s="2" t="s">
        <v>122</v>
      </c>
      <c r="B291" s="2" t="s">
        <v>123</v>
      </c>
      <c r="C291" s="2" t="s">
        <v>124</v>
      </c>
      <c r="D291" s="2" t="s">
        <v>125</v>
      </c>
      <c r="E291" s="2" t="s">
        <v>126</v>
      </c>
      <c r="M291" s="4" t="s">
        <v>127</v>
      </c>
    </row>
    <row r="292" spans="1:15" x14ac:dyDescent="0.25">
      <c r="A292" s="2" t="s">
        <v>128</v>
      </c>
      <c r="B292" s="15">
        <f ca="1">MAX(H73:H123)</f>
        <v>0.70486111111111038</v>
      </c>
      <c r="C292" s="15">
        <f ca="1">MAX(H128:H178)</f>
        <v>0.76150367939035235</v>
      </c>
      <c r="D292" s="15">
        <f ca="1">MAX(H184:H234)</f>
        <v>0.781249999999999</v>
      </c>
      <c r="E292" s="15">
        <f ca="1">MAX(H239:H289)</f>
        <v>0.58904457536898724</v>
      </c>
      <c r="F292" s="2" t="s">
        <v>16</v>
      </c>
      <c r="M292" s="7" t="s">
        <v>128</v>
      </c>
      <c r="N292" s="7" t="s">
        <v>129</v>
      </c>
      <c r="O292" s="7" t="str">
        <f ca="1">_xlfn.FORMULATEXT(B292)</f>
        <v>=MAX(H73:H123)</v>
      </c>
    </row>
    <row r="293" spans="1:15" x14ac:dyDescent="0.25">
      <c r="A293" s="2" t="s">
        <v>130</v>
      </c>
      <c r="B293" s="18">
        <f ca="1">SUM(J73:J123)</f>
        <v>2228</v>
      </c>
      <c r="C293" s="18">
        <f ca="1">SUM(J128:J178)</f>
        <v>2832</v>
      </c>
      <c r="D293" s="18">
        <f ca="1">SUM(J184:J234)</f>
        <v>3120</v>
      </c>
      <c r="E293" s="18">
        <f ca="1">SUM(J239:J289)</f>
        <v>1988</v>
      </c>
      <c r="F293" s="2" t="s">
        <v>24</v>
      </c>
      <c r="M293" s="7" t="s">
        <v>130</v>
      </c>
      <c r="N293" s="7" t="s">
        <v>131</v>
      </c>
      <c r="O293" s="7" t="str">
        <f ca="1">_xlfn.FORMULATEXT(B293)</f>
        <v>=SUM(J73:J123)</v>
      </c>
    </row>
    <row r="295" spans="1:15" x14ac:dyDescent="0.25">
      <c r="A295" s="3" t="s">
        <v>132</v>
      </c>
    </row>
    <row r="296" spans="1:15" x14ac:dyDescent="0.25">
      <c r="A296" s="2" t="s">
        <v>123</v>
      </c>
      <c r="M296" s="4" t="s">
        <v>133</v>
      </c>
    </row>
    <row r="297" spans="1:15" x14ac:dyDescent="0.25">
      <c r="A297" s="42">
        <f ca="1">B292</f>
        <v>0.70486111111111038</v>
      </c>
      <c r="B297" s="2">
        <v>1</v>
      </c>
      <c r="C297" s="2">
        <v>2</v>
      </c>
      <c r="D297" s="2">
        <v>3</v>
      </c>
      <c r="E297" s="2">
        <v>4</v>
      </c>
      <c r="F297" s="2">
        <v>5</v>
      </c>
      <c r="G297" s="2">
        <v>6</v>
      </c>
      <c r="H297" s="2">
        <v>7</v>
      </c>
      <c r="I297" s="2">
        <v>8</v>
      </c>
      <c r="J297" s="2">
        <v>9</v>
      </c>
      <c r="K297" s="2">
        <v>10</v>
      </c>
      <c r="M297" s="7" t="s">
        <v>134</v>
      </c>
      <c r="N297" s="7"/>
      <c r="O297" s="7"/>
    </row>
    <row r="298" spans="1:15" x14ac:dyDescent="0.25">
      <c r="A298" s="2">
        <v>1</v>
      </c>
      <c r="B298" s="16">
        <f t="dataTable" ref="B298:K302" dt2D="1" dtr="1" r1="M285" r2="M286" ca="1"/>
        <v>0.79861111111111005</v>
      </c>
      <c r="C298" s="16">
        <v>0.80555555555555447</v>
      </c>
      <c r="D298" s="16">
        <v>0.86848259086859936</v>
      </c>
      <c r="E298" s="16">
        <v>0.75694444444444353</v>
      </c>
      <c r="F298" s="16">
        <v>0.71023159078748566</v>
      </c>
      <c r="G298" s="16">
        <v>0.75347222222222132</v>
      </c>
      <c r="H298" s="16">
        <v>0.80555555555555447</v>
      </c>
      <c r="I298" s="16">
        <v>0.84374999999999878</v>
      </c>
      <c r="J298" s="16">
        <v>0.76111151463893478</v>
      </c>
      <c r="K298" s="16">
        <v>0.80902777777777668</v>
      </c>
      <c r="M298" s="7" t="s">
        <v>135</v>
      </c>
      <c r="N298" s="7"/>
      <c r="O298" s="7"/>
    </row>
    <row r="299" spans="1:15" x14ac:dyDescent="0.25">
      <c r="A299" s="2">
        <v>2</v>
      </c>
      <c r="B299" s="16">
        <v>0.743784611095332</v>
      </c>
      <c r="C299" s="16">
        <v>0.81249999999999889</v>
      </c>
      <c r="D299" s="16">
        <v>0.69097222222222154</v>
      </c>
      <c r="E299" s="16">
        <v>0.76041666666666574</v>
      </c>
      <c r="F299" s="16">
        <v>0.84374999999999878</v>
      </c>
      <c r="G299" s="16">
        <v>0.77820744771141026</v>
      </c>
      <c r="H299" s="16">
        <v>0.77850855017822973</v>
      </c>
      <c r="I299" s="16">
        <v>0.76388888888888795</v>
      </c>
      <c r="J299" s="16">
        <v>0.781249999999999</v>
      </c>
      <c r="K299" s="16">
        <v>0.73958333333333248</v>
      </c>
      <c r="M299" s="7" t="s">
        <v>136</v>
      </c>
      <c r="N299" s="7"/>
      <c r="O299" s="7"/>
    </row>
    <row r="300" spans="1:15" x14ac:dyDescent="0.25">
      <c r="A300" s="2">
        <v>3</v>
      </c>
      <c r="B300" s="16">
        <v>0.82507561698132303</v>
      </c>
      <c r="C300" s="16">
        <v>0.81249999999999889</v>
      </c>
      <c r="D300" s="16">
        <v>0.82642103322508798</v>
      </c>
      <c r="E300" s="16">
        <v>0.76398199360356756</v>
      </c>
      <c r="F300" s="16">
        <v>0.80208333333333226</v>
      </c>
      <c r="G300" s="16">
        <v>0.77011088547138662</v>
      </c>
      <c r="H300" s="16">
        <v>0.75694444444444353</v>
      </c>
      <c r="I300" s="16">
        <v>0.8534117431815148</v>
      </c>
      <c r="J300" s="16">
        <v>0.76883675825907694</v>
      </c>
      <c r="K300" s="16">
        <v>0.80502909007389079</v>
      </c>
      <c r="M300" s="7" t="s">
        <v>137</v>
      </c>
      <c r="N300" s="7"/>
      <c r="O300" s="7"/>
    </row>
    <row r="301" spans="1:15" x14ac:dyDescent="0.25">
      <c r="A301" s="2">
        <v>4</v>
      </c>
      <c r="B301" s="16">
        <v>0.75374525900373879</v>
      </c>
      <c r="C301" s="16">
        <v>0.78819444444444342</v>
      </c>
      <c r="D301" s="16">
        <v>0.93402777777777624</v>
      </c>
      <c r="E301" s="16">
        <v>0.8159722222222211</v>
      </c>
      <c r="F301" s="16">
        <v>0.7465277777777769</v>
      </c>
      <c r="G301" s="16">
        <v>0.73707986762722877</v>
      </c>
      <c r="H301" s="16">
        <v>0.73978675331653887</v>
      </c>
      <c r="I301" s="16">
        <v>0.8854166666666653</v>
      </c>
      <c r="J301" s="16">
        <v>0.7785139410826768</v>
      </c>
      <c r="K301" s="16">
        <v>0.77430555555555458</v>
      </c>
    </row>
    <row r="302" spans="1:15" x14ac:dyDescent="0.25">
      <c r="A302" s="2">
        <v>5</v>
      </c>
      <c r="B302" s="16">
        <v>0.71874999999999922</v>
      </c>
      <c r="C302" s="16">
        <v>0.73870949945675202</v>
      </c>
      <c r="D302" s="16">
        <v>0.84027777777777657</v>
      </c>
      <c r="E302" s="16">
        <v>0.83127695457939277</v>
      </c>
      <c r="F302" s="16">
        <v>0.80208333333333226</v>
      </c>
      <c r="G302" s="16">
        <v>0.74999999999999911</v>
      </c>
      <c r="H302" s="16">
        <v>0.8159722222222211</v>
      </c>
      <c r="I302" s="16">
        <v>0.86111111111110983</v>
      </c>
      <c r="J302" s="16">
        <v>0.78398406887985594</v>
      </c>
      <c r="K302" s="16">
        <v>0.81249999999999889</v>
      </c>
    </row>
    <row r="304" spans="1:15" x14ac:dyDescent="0.25">
      <c r="A304" s="2" t="s">
        <v>124</v>
      </c>
      <c r="M304" s="4"/>
    </row>
    <row r="305" spans="1:13" x14ac:dyDescent="0.25">
      <c r="A305" s="42">
        <f ca="1">C292</f>
        <v>0.76150367939035235</v>
      </c>
      <c r="B305" s="2">
        <v>1</v>
      </c>
      <c r="C305" s="2">
        <v>2</v>
      </c>
      <c r="D305" s="2">
        <v>3</v>
      </c>
      <c r="E305" s="2">
        <v>4</v>
      </c>
      <c r="F305" s="2">
        <v>5</v>
      </c>
      <c r="G305" s="2">
        <v>6</v>
      </c>
      <c r="H305" s="2">
        <v>7</v>
      </c>
      <c r="I305" s="2">
        <v>8</v>
      </c>
      <c r="J305" s="2">
        <v>9</v>
      </c>
      <c r="K305" s="2">
        <v>10</v>
      </c>
      <c r="M305" s="7"/>
    </row>
    <row r="306" spans="1:13" x14ac:dyDescent="0.25">
      <c r="A306" s="2">
        <v>1</v>
      </c>
      <c r="B306" s="16">
        <f t="dataTable" ref="B306:K309" dt2D="1" dtr="1" r1="M296" r2="M278" ca="1"/>
        <v>0.76163276273756897</v>
      </c>
      <c r="C306" s="16">
        <v>0.71922808277906158</v>
      </c>
      <c r="D306" s="16">
        <v>0.80555555555555447</v>
      </c>
      <c r="E306" s="16">
        <v>0.7813452017210949</v>
      </c>
      <c r="F306" s="16">
        <v>0.781249999999999</v>
      </c>
      <c r="G306" s="16">
        <v>0.71527777777777701</v>
      </c>
      <c r="H306" s="16">
        <v>0.79166666666666563</v>
      </c>
      <c r="I306" s="16">
        <v>0.81944444444444331</v>
      </c>
      <c r="J306" s="16">
        <v>0.85945709644696433</v>
      </c>
      <c r="K306" s="16">
        <v>0.76895337960669141</v>
      </c>
      <c r="M306" s="7"/>
    </row>
    <row r="307" spans="1:13" x14ac:dyDescent="0.25">
      <c r="A307" s="2">
        <v>2</v>
      </c>
      <c r="B307" s="16">
        <v>0.77421404038061181</v>
      </c>
      <c r="C307" s="16">
        <v>0.781249999999999</v>
      </c>
      <c r="D307" s="16">
        <v>0.67401040414242364</v>
      </c>
      <c r="E307" s="16">
        <v>0.73611111111111027</v>
      </c>
      <c r="F307" s="16">
        <v>0.88194444444444309</v>
      </c>
      <c r="G307" s="16">
        <v>0.78493800509766831</v>
      </c>
      <c r="H307" s="16">
        <v>0.84722222222222099</v>
      </c>
      <c r="I307" s="16">
        <v>0.72084769832134088</v>
      </c>
      <c r="J307" s="16">
        <v>0.72222222222222143</v>
      </c>
      <c r="K307" s="16">
        <v>0.77430555555555458</v>
      </c>
      <c r="M307" s="7"/>
    </row>
    <row r="308" spans="1:13" x14ac:dyDescent="0.25">
      <c r="A308" s="2">
        <v>3</v>
      </c>
      <c r="B308" s="16">
        <v>0.74999999999999911</v>
      </c>
      <c r="C308" s="16">
        <v>0.7361426929152296</v>
      </c>
      <c r="D308" s="16">
        <v>0.75347222222222132</v>
      </c>
      <c r="E308" s="16">
        <v>0.73611111111111027</v>
      </c>
      <c r="F308" s="16">
        <v>0.73302168890030883</v>
      </c>
      <c r="G308" s="16">
        <v>0.7465277777777769</v>
      </c>
      <c r="H308" s="16">
        <v>0.81526145004659045</v>
      </c>
      <c r="I308" s="16">
        <v>0.70486111111111038</v>
      </c>
      <c r="J308" s="16">
        <v>0.76088064820067447</v>
      </c>
      <c r="K308" s="16">
        <v>0.77430555555555458</v>
      </c>
      <c r="M308" s="7"/>
    </row>
    <row r="309" spans="1:13" x14ac:dyDescent="0.25">
      <c r="A309" s="2">
        <v>4</v>
      </c>
      <c r="B309" s="16">
        <v>0.69791666666666596</v>
      </c>
      <c r="C309" s="16">
        <v>0.76736111111111016</v>
      </c>
      <c r="D309" s="16">
        <v>0.7447303207044762</v>
      </c>
      <c r="E309" s="16">
        <v>0.73744776873980245</v>
      </c>
      <c r="F309" s="16">
        <v>0.71874999999999922</v>
      </c>
      <c r="G309" s="16">
        <v>0.79437075129766366</v>
      </c>
      <c r="H309" s="16">
        <v>0.74526880917912686</v>
      </c>
      <c r="I309" s="16">
        <v>0.71874999999999922</v>
      </c>
      <c r="J309" s="16">
        <v>0.79513888888888784</v>
      </c>
      <c r="K309" s="16">
        <v>0.80791943190514148</v>
      </c>
    </row>
    <row r="310" spans="1:13" x14ac:dyDescent="0.25">
      <c r="A310" s="2">
        <v>5</v>
      </c>
      <c r="B310" s="16">
        <v>1</v>
      </c>
      <c r="C310" s="16">
        <v>1</v>
      </c>
      <c r="D310" s="16">
        <v>1</v>
      </c>
      <c r="E310" s="16">
        <v>1</v>
      </c>
      <c r="F310" s="16">
        <v>1</v>
      </c>
      <c r="G310" s="16">
        <v>1</v>
      </c>
      <c r="H310" s="16">
        <v>1</v>
      </c>
      <c r="I310" s="16">
        <v>1</v>
      </c>
      <c r="J310" s="16">
        <v>1</v>
      </c>
      <c r="K310" s="16">
        <v>1</v>
      </c>
    </row>
    <row r="312" spans="1:13" x14ac:dyDescent="0.25">
      <c r="A312" s="2" t="s">
        <v>125</v>
      </c>
      <c r="M312" s="4"/>
    </row>
    <row r="313" spans="1:13" x14ac:dyDescent="0.25">
      <c r="A313" s="42">
        <f ca="1">D292</f>
        <v>0.781249999999999</v>
      </c>
      <c r="B313" s="2">
        <v>1</v>
      </c>
      <c r="C313" s="2">
        <v>2</v>
      </c>
      <c r="D313" s="2">
        <v>3</v>
      </c>
      <c r="E313" s="2">
        <v>4</v>
      </c>
      <c r="F313" s="2">
        <v>5</v>
      </c>
      <c r="G313" s="2">
        <v>6</v>
      </c>
      <c r="H313" s="2">
        <v>7</v>
      </c>
      <c r="I313" s="2">
        <v>8</v>
      </c>
      <c r="J313" s="2">
        <v>9</v>
      </c>
      <c r="K313" s="2">
        <v>10</v>
      </c>
      <c r="M313" s="7"/>
    </row>
    <row r="314" spans="1:13" x14ac:dyDescent="0.25">
      <c r="A314" s="2">
        <v>1</v>
      </c>
      <c r="B314" s="16">
        <f t="dataTable" ref="B314:K317" dt2D="1" dtr="1" r1="L282" r2="M280" ca="1"/>
        <v>0.66407356142942098</v>
      </c>
      <c r="C314" s="16">
        <v>0.70181224530173547</v>
      </c>
      <c r="D314" s="16">
        <v>0.75211033354375634</v>
      </c>
      <c r="E314" s="16">
        <v>0.73900119703802447</v>
      </c>
      <c r="F314" s="16">
        <v>0.68749999999999933</v>
      </c>
      <c r="G314" s="16">
        <v>0.70861072648497458</v>
      </c>
      <c r="H314" s="16">
        <v>0.7751101055307924</v>
      </c>
      <c r="I314" s="16">
        <v>0.72259207728189656</v>
      </c>
      <c r="J314" s="16">
        <v>0.75694444444444353</v>
      </c>
      <c r="K314" s="16">
        <v>0.79166666666666563</v>
      </c>
      <c r="M314" s="7"/>
    </row>
    <row r="315" spans="1:13" x14ac:dyDescent="0.25">
      <c r="A315" s="2">
        <v>2</v>
      </c>
      <c r="B315" s="16">
        <v>0.75399070587338868</v>
      </c>
      <c r="C315" s="16">
        <v>0.71182627966486223</v>
      </c>
      <c r="D315" s="16">
        <v>0.71061084554120846</v>
      </c>
      <c r="E315" s="16">
        <v>0.72569444444444364</v>
      </c>
      <c r="F315" s="16">
        <v>0.6972784118066806</v>
      </c>
      <c r="G315" s="16">
        <v>0.60860838463006972</v>
      </c>
      <c r="H315" s="16">
        <v>0.76041666666666574</v>
      </c>
      <c r="I315" s="16">
        <v>0.75232517894634088</v>
      </c>
      <c r="J315" s="16">
        <v>0.7465277777777769</v>
      </c>
      <c r="K315" s="16">
        <v>0.73107147658304084</v>
      </c>
      <c r="M315" s="7"/>
    </row>
    <row r="316" spans="1:13" x14ac:dyDescent="0.25">
      <c r="A316" s="2">
        <v>3</v>
      </c>
      <c r="B316" s="16">
        <v>0.73958333333333248</v>
      </c>
      <c r="C316" s="16">
        <v>0.73958333333333248</v>
      </c>
      <c r="D316" s="16">
        <v>0.74145145841583315</v>
      </c>
      <c r="E316" s="16">
        <v>0.68873611894443987</v>
      </c>
      <c r="F316" s="16">
        <v>0.73045905463041916</v>
      </c>
      <c r="G316" s="16">
        <v>0.72200271007517236</v>
      </c>
      <c r="H316" s="16">
        <v>0.73611111111111027</v>
      </c>
      <c r="I316" s="16">
        <v>0.72789229489856921</v>
      </c>
      <c r="J316" s="16">
        <v>0.74999999999999911</v>
      </c>
      <c r="K316" s="16">
        <v>0.7118055555555548</v>
      </c>
      <c r="M316" s="7"/>
    </row>
    <row r="317" spans="1:13" x14ac:dyDescent="0.25">
      <c r="A317" s="2">
        <v>4</v>
      </c>
      <c r="B317" s="16">
        <v>0.68507594001643157</v>
      </c>
      <c r="C317" s="16">
        <v>0.75347222222222132</v>
      </c>
      <c r="D317" s="16">
        <v>0.76388888888888795</v>
      </c>
      <c r="E317" s="16">
        <v>0.7989270482770594</v>
      </c>
      <c r="F317" s="16">
        <v>0.65791653849747733</v>
      </c>
      <c r="G317" s="16">
        <v>0.67361111111111049</v>
      </c>
      <c r="H317" s="16">
        <v>0.75592360923123192</v>
      </c>
      <c r="I317" s="16">
        <v>0.82385193565534631</v>
      </c>
      <c r="J317" s="16">
        <v>0.76041666666666574</v>
      </c>
      <c r="K317" s="16">
        <v>0.68663488281424767</v>
      </c>
    </row>
    <row r="318" spans="1:13" x14ac:dyDescent="0.25">
      <c r="A318" s="2">
        <v>5</v>
      </c>
      <c r="B318" s="16">
        <v>1</v>
      </c>
      <c r="C318" s="16">
        <v>1</v>
      </c>
      <c r="D318" s="16">
        <v>1</v>
      </c>
      <c r="E318" s="16">
        <v>1</v>
      </c>
      <c r="F318" s="16">
        <v>1</v>
      </c>
      <c r="G318" s="16">
        <v>1</v>
      </c>
      <c r="H318" s="16">
        <v>1</v>
      </c>
      <c r="I318" s="16">
        <v>1</v>
      </c>
      <c r="J318" s="16">
        <v>1</v>
      </c>
      <c r="K318" s="16">
        <v>1</v>
      </c>
    </row>
    <row r="320" spans="1:13" x14ac:dyDescent="0.25">
      <c r="A320" s="2" t="s">
        <v>126</v>
      </c>
    </row>
    <row r="321" spans="1:13" x14ac:dyDescent="0.25">
      <c r="A321" s="42">
        <f ca="1">E292</f>
        <v>0.58904457536898724</v>
      </c>
      <c r="B321" s="2">
        <v>1</v>
      </c>
      <c r="C321" s="2">
        <v>2</v>
      </c>
      <c r="D321" s="2">
        <v>3</v>
      </c>
      <c r="E321" s="2">
        <v>4</v>
      </c>
      <c r="F321" s="2">
        <v>5</v>
      </c>
      <c r="G321" s="2">
        <v>6</v>
      </c>
      <c r="H321" s="2">
        <v>7</v>
      </c>
      <c r="I321" s="2">
        <v>8</v>
      </c>
      <c r="J321" s="2">
        <v>9</v>
      </c>
      <c r="K321" s="2">
        <v>10</v>
      </c>
      <c r="M321" s="4"/>
    </row>
    <row r="322" spans="1:13" x14ac:dyDescent="0.25">
      <c r="A322" s="2">
        <v>1</v>
      </c>
      <c r="B322" s="16">
        <f t="dataTable" ref="B322:K326" dt2D="1" dtr="1" r1="O279" r2="T295" ca="1"/>
        <v>0.65056641518628833</v>
      </c>
      <c r="C322" s="16">
        <v>0.62847222222222165</v>
      </c>
      <c r="D322" s="16">
        <v>0.58183276708365084</v>
      </c>
      <c r="E322" s="16">
        <v>0.6770833333333327</v>
      </c>
      <c r="F322" s="16">
        <v>0.61975778208062504</v>
      </c>
      <c r="G322" s="16">
        <v>0.66319444444444375</v>
      </c>
      <c r="H322" s="16">
        <v>0.56597222222222188</v>
      </c>
      <c r="I322" s="16">
        <v>0.58229289268873452</v>
      </c>
      <c r="J322" s="16">
        <v>0.63888888888888828</v>
      </c>
      <c r="K322" s="16">
        <v>0.64288180195635602</v>
      </c>
      <c r="M322" s="7"/>
    </row>
    <row r="323" spans="1:13" x14ac:dyDescent="0.25">
      <c r="A323" s="2">
        <v>2</v>
      </c>
      <c r="B323" s="16">
        <v>0.64861095508423894</v>
      </c>
      <c r="C323" s="16">
        <v>0.63933103099258504</v>
      </c>
      <c r="D323" s="16">
        <v>0.65972222222222154</v>
      </c>
      <c r="E323" s="16">
        <v>0.60831824837058357</v>
      </c>
      <c r="F323" s="16">
        <v>0.59391315072655915</v>
      </c>
      <c r="G323" s="16">
        <v>0.68749999999999922</v>
      </c>
      <c r="H323" s="16">
        <v>0.62152777777777724</v>
      </c>
      <c r="I323" s="16">
        <v>0.61805555555555503</v>
      </c>
      <c r="J323" s="16">
        <v>0.69337670480707936</v>
      </c>
      <c r="K323" s="16">
        <v>0.63888888888888828</v>
      </c>
      <c r="M323" s="7"/>
    </row>
    <row r="324" spans="1:13" x14ac:dyDescent="0.25">
      <c r="A324" s="2">
        <v>3</v>
      </c>
      <c r="B324" s="16">
        <v>0.63306811680778252</v>
      </c>
      <c r="C324" s="16">
        <v>0.64984095262993125</v>
      </c>
      <c r="D324" s="16">
        <v>0.62381854375282253</v>
      </c>
      <c r="E324" s="16">
        <v>0.58680555555555514</v>
      </c>
      <c r="F324" s="16">
        <v>0.62681795882965541</v>
      </c>
      <c r="G324" s="16">
        <v>0.60935853708835419</v>
      </c>
      <c r="H324" s="16">
        <v>0.59854587283980498</v>
      </c>
      <c r="I324" s="16">
        <v>0.61728969387093013</v>
      </c>
      <c r="J324" s="16">
        <v>0.64583333333333282</v>
      </c>
      <c r="K324" s="16">
        <v>0.60830292150581367</v>
      </c>
      <c r="M324" s="7"/>
    </row>
    <row r="325" spans="1:13" x14ac:dyDescent="0.25">
      <c r="A325" s="2">
        <v>4</v>
      </c>
      <c r="B325" s="16">
        <v>0.62152777777777735</v>
      </c>
      <c r="C325" s="16">
        <v>0.62539802090282182</v>
      </c>
      <c r="D325" s="16">
        <v>0.64393668032814666</v>
      </c>
      <c r="E325" s="16">
        <v>0.59448293175450129</v>
      </c>
      <c r="F325" s="16">
        <v>0.61111111111111049</v>
      </c>
      <c r="G325" s="16">
        <v>0.65624999999999933</v>
      </c>
      <c r="H325" s="16">
        <v>0.60091871881106407</v>
      </c>
      <c r="I325" s="16">
        <v>0.64326606771828376</v>
      </c>
      <c r="J325" s="16">
        <v>0.65277777777777712</v>
      </c>
      <c r="K325" s="16">
        <v>0.67013888888888828</v>
      </c>
      <c r="M325" s="7"/>
    </row>
    <row r="326" spans="1:13" x14ac:dyDescent="0.25">
      <c r="A326" s="2">
        <v>5</v>
      </c>
      <c r="B326" s="16">
        <v>0.63377271791277445</v>
      </c>
      <c r="C326" s="16">
        <v>0.60069444444444386</v>
      </c>
      <c r="D326" s="16">
        <v>0.59421973983028109</v>
      </c>
      <c r="E326" s="16">
        <v>0.5670292996114028</v>
      </c>
      <c r="F326" s="16">
        <v>0.63817366926803698</v>
      </c>
      <c r="G326" s="16">
        <v>0.60069444444444398</v>
      </c>
      <c r="H326" s="16">
        <v>0.64236111111111049</v>
      </c>
      <c r="I326" s="16">
        <v>0.66319444444444375</v>
      </c>
      <c r="J326" s="16">
        <v>0.61805555555555503</v>
      </c>
      <c r="K326" s="16">
        <v>0.64583333333333282</v>
      </c>
    </row>
    <row r="329" spans="1:13" x14ac:dyDescent="0.25">
      <c r="A329" s="3" t="s">
        <v>138</v>
      </c>
    </row>
    <row r="330" spans="1:13" x14ac:dyDescent="0.25">
      <c r="M330" s="4" t="s">
        <v>139</v>
      </c>
    </row>
    <row r="331" spans="1:13" x14ac:dyDescent="0.25">
      <c r="A331" s="2" t="s">
        <v>123</v>
      </c>
      <c r="M331" s="7" t="s">
        <v>140</v>
      </c>
    </row>
    <row r="332" spans="1:13" x14ac:dyDescent="0.25">
      <c r="A332" s="43">
        <f ca="1">B293</f>
        <v>2228</v>
      </c>
      <c r="B332" s="2">
        <v>1</v>
      </c>
      <c r="C332" s="2">
        <v>2</v>
      </c>
      <c r="D332" s="2">
        <v>3</v>
      </c>
      <c r="E332" s="2">
        <v>4</v>
      </c>
      <c r="F332" s="2">
        <v>5</v>
      </c>
      <c r="G332" s="2">
        <v>6</v>
      </c>
      <c r="H332" s="2">
        <v>7</v>
      </c>
      <c r="I332" s="2">
        <v>8</v>
      </c>
      <c r="J332" s="2">
        <v>9</v>
      </c>
      <c r="K332" s="2">
        <v>10</v>
      </c>
      <c r="M332" s="7" t="s">
        <v>141</v>
      </c>
    </row>
    <row r="333" spans="1:13" x14ac:dyDescent="0.25">
      <c r="A333" s="2">
        <v>1</v>
      </c>
      <c r="B333" s="44">
        <f t="dataTable" ref="B333:K337" dt2D="1" dtr="1" r1="O320" r2="O342" ca="1"/>
        <v>1988</v>
      </c>
      <c r="C333" s="44">
        <v>2230</v>
      </c>
      <c r="D333" s="44">
        <v>2950</v>
      </c>
      <c r="E333" s="44">
        <v>2874</v>
      </c>
      <c r="F333" s="44">
        <v>2390</v>
      </c>
      <c r="G333" s="44">
        <v>2228</v>
      </c>
      <c r="H333" s="44">
        <v>2786</v>
      </c>
      <c r="I333" s="44">
        <v>2788</v>
      </c>
      <c r="J333" s="44">
        <v>2708</v>
      </c>
      <c r="K333" s="44">
        <v>3034</v>
      </c>
      <c r="M333" s="7" t="s">
        <v>142</v>
      </c>
    </row>
    <row r="334" spans="1:13" x14ac:dyDescent="0.25">
      <c r="A334" s="2">
        <v>2</v>
      </c>
      <c r="B334" s="44">
        <v>2548</v>
      </c>
      <c r="C334" s="44">
        <v>2948</v>
      </c>
      <c r="D334" s="44">
        <v>2704</v>
      </c>
      <c r="E334" s="44">
        <v>2310</v>
      </c>
      <c r="F334" s="44">
        <v>2716</v>
      </c>
      <c r="G334" s="44">
        <v>2708</v>
      </c>
      <c r="H334" s="44">
        <v>2950</v>
      </c>
      <c r="I334" s="44">
        <v>3186</v>
      </c>
      <c r="J334" s="44">
        <v>2782</v>
      </c>
      <c r="K334" s="44">
        <v>2778</v>
      </c>
      <c r="M334" s="7" t="s">
        <v>137</v>
      </c>
    </row>
    <row r="335" spans="1:13" x14ac:dyDescent="0.25">
      <c r="A335" s="2">
        <v>3</v>
      </c>
      <c r="B335" s="44">
        <v>2946</v>
      </c>
      <c r="C335" s="44">
        <v>2152</v>
      </c>
      <c r="D335" s="44">
        <v>2872</v>
      </c>
      <c r="E335" s="44">
        <v>2466</v>
      </c>
      <c r="F335" s="44">
        <v>2546</v>
      </c>
      <c r="G335" s="44">
        <v>3190</v>
      </c>
      <c r="H335" s="44">
        <v>2624</v>
      </c>
      <c r="I335" s="44">
        <v>2624</v>
      </c>
      <c r="J335" s="44">
        <v>2860</v>
      </c>
      <c r="K335" s="44">
        <v>2714</v>
      </c>
    </row>
    <row r="336" spans="1:13" x14ac:dyDescent="0.25">
      <c r="A336" s="2">
        <v>4</v>
      </c>
      <c r="B336" s="44">
        <v>2228</v>
      </c>
      <c r="C336" s="44">
        <v>2550</v>
      </c>
      <c r="D336" s="44">
        <v>3180</v>
      </c>
      <c r="E336" s="44">
        <v>2784</v>
      </c>
      <c r="F336" s="44">
        <v>2710</v>
      </c>
      <c r="G336" s="44">
        <v>2788</v>
      </c>
      <c r="H336" s="44">
        <v>3254</v>
      </c>
      <c r="I336" s="44">
        <v>2780</v>
      </c>
      <c r="J336" s="44">
        <v>2862</v>
      </c>
      <c r="K336" s="44">
        <v>2706</v>
      </c>
    </row>
    <row r="337" spans="1:11" x14ac:dyDescent="0.25">
      <c r="A337" s="2">
        <v>5</v>
      </c>
      <c r="B337" s="44">
        <v>2706</v>
      </c>
      <c r="C337" s="44">
        <v>2862</v>
      </c>
      <c r="D337" s="44">
        <v>3182</v>
      </c>
      <c r="E337" s="44">
        <v>3348</v>
      </c>
      <c r="F337" s="44">
        <v>2948</v>
      </c>
      <c r="G337" s="44">
        <v>2934</v>
      </c>
      <c r="H337" s="44">
        <v>2552</v>
      </c>
      <c r="I337" s="44">
        <v>2712</v>
      </c>
      <c r="J337" s="44">
        <v>2858</v>
      </c>
      <c r="K337" s="44">
        <v>2546</v>
      </c>
    </row>
    <row r="339" spans="1:11" x14ac:dyDescent="0.25">
      <c r="A339" s="2" t="s">
        <v>124</v>
      </c>
    </row>
    <row r="340" spans="1:11" x14ac:dyDescent="0.25">
      <c r="A340" s="43">
        <f ca="1">C293</f>
        <v>2832</v>
      </c>
      <c r="B340" s="2">
        <v>1</v>
      </c>
      <c r="C340" s="2">
        <v>2</v>
      </c>
      <c r="D340" s="2">
        <v>3</v>
      </c>
      <c r="E340" s="2">
        <v>4</v>
      </c>
      <c r="F340" s="2">
        <v>5</v>
      </c>
      <c r="G340" s="2">
        <v>6</v>
      </c>
      <c r="H340" s="2">
        <v>7</v>
      </c>
      <c r="I340" s="2">
        <v>8</v>
      </c>
      <c r="J340" s="2">
        <v>9</v>
      </c>
      <c r="K340" s="2">
        <v>10</v>
      </c>
    </row>
    <row r="341" spans="1:11" x14ac:dyDescent="0.25">
      <c r="A341" s="2">
        <v>1</v>
      </c>
      <c r="B341" s="44">
        <f t="dataTable" ref="B341:K345" dt2D="1" dtr="1" r1="O340" r2="N360" ca="1"/>
        <v>2920</v>
      </c>
      <c r="C341" s="44">
        <v>2916</v>
      </c>
      <c r="D341" s="44">
        <v>2364</v>
      </c>
      <c r="E341" s="44">
        <v>2512</v>
      </c>
      <c r="F341" s="44">
        <v>2916</v>
      </c>
      <c r="G341" s="44">
        <v>2588</v>
      </c>
      <c r="H341" s="44">
        <v>2824</v>
      </c>
      <c r="I341" s="44">
        <v>2596</v>
      </c>
      <c r="J341" s="44">
        <v>2612</v>
      </c>
      <c r="K341" s="44">
        <v>2844</v>
      </c>
    </row>
    <row r="342" spans="1:11" x14ac:dyDescent="0.25">
      <c r="A342" s="2">
        <v>2</v>
      </c>
      <c r="B342" s="44">
        <v>2456</v>
      </c>
      <c r="C342" s="44">
        <v>2836</v>
      </c>
      <c r="D342" s="44">
        <v>2692</v>
      </c>
      <c r="E342" s="44">
        <v>3080</v>
      </c>
      <c r="F342" s="44">
        <v>2828</v>
      </c>
      <c r="G342" s="44">
        <v>2920</v>
      </c>
      <c r="H342" s="44">
        <v>2984</v>
      </c>
      <c r="I342" s="44">
        <v>2752</v>
      </c>
      <c r="J342" s="44">
        <v>3000</v>
      </c>
      <c r="K342" s="44">
        <v>3088</v>
      </c>
    </row>
    <row r="343" spans="1:11" x14ac:dyDescent="0.25">
      <c r="A343" s="2">
        <v>3</v>
      </c>
      <c r="B343" s="44">
        <v>2996</v>
      </c>
      <c r="C343" s="44">
        <v>2680</v>
      </c>
      <c r="D343" s="44">
        <v>2756</v>
      </c>
      <c r="E343" s="44">
        <v>2828</v>
      </c>
      <c r="F343" s="44">
        <v>2988</v>
      </c>
      <c r="G343" s="44">
        <v>2524</v>
      </c>
      <c r="H343" s="44">
        <v>2756</v>
      </c>
      <c r="I343" s="44">
        <v>2768</v>
      </c>
      <c r="J343" s="44">
        <v>3040</v>
      </c>
      <c r="K343" s="44">
        <v>2352</v>
      </c>
    </row>
    <row r="344" spans="1:11" x14ac:dyDescent="0.25">
      <c r="A344" s="2">
        <v>4</v>
      </c>
      <c r="B344" s="44">
        <v>2672</v>
      </c>
      <c r="C344" s="44">
        <v>3068</v>
      </c>
      <c r="D344" s="44">
        <v>2288</v>
      </c>
      <c r="E344" s="44">
        <v>2904</v>
      </c>
      <c r="F344" s="44">
        <v>2912</v>
      </c>
      <c r="G344" s="44">
        <v>2904</v>
      </c>
      <c r="H344" s="44">
        <v>2920</v>
      </c>
      <c r="I344" s="44">
        <v>2764</v>
      </c>
      <c r="J344" s="44">
        <v>2824</v>
      </c>
      <c r="K344" s="44">
        <v>3140</v>
      </c>
    </row>
    <row r="345" spans="1:11" x14ac:dyDescent="0.25">
      <c r="A345" s="2">
        <v>5</v>
      </c>
      <c r="B345" s="44">
        <v>2124</v>
      </c>
      <c r="C345" s="44">
        <v>3160</v>
      </c>
      <c r="D345" s="44">
        <v>3180</v>
      </c>
      <c r="E345" s="44">
        <v>2936</v>
      </c>
      <c r="F345" s="44">
        <v>3224</v>
      </c>
      <c r="G345" s="44">
        <v>2428</v>
      </c>
      <c r="H345" s="44">
        <v>2856</v>
      </c>
      <c r="I345" s="44">
        <v>2912</v>
      </c>
      <c r="J345" s="44">
        <v>2980</v>
      </c>
      <c r="K345" s="44">
        <v>3152</v>
      </c>
    </row>
    <row r="347" spans="1:11" x14ac:dyDescent="0.25">
      <c r="A347" s="2" t="s">
        <v>125</v>
      </c>
    </row>
    <row r="348" spans="1:11" x14ac:dyDescent="0.25">
      <c r="A348" s="43">
        <f ca="1">D293</f>
        <v>3120</v>
      </c>
      <c r="B348" s="2">
        <v>1</v>
      </c>
      <c r="C348" s="2">
        <v>2</v>
      </c>
      <c r="D348" s="2">
        <v>3</v>
      </c>
      <c r="E348" s="2">
        <v>4</v>
      </c>
      <c r="F348" s="2">
        <v>5</v>
      </c>
      <c r="G348" s="2">
        <v>6</v>
      </c>
      <c r="H348" s="2">
        <v>7</v>
      </c>
      <c r="I348" s="2">
        <v>8</v>
      </c>
      <c r="J348" s="2">
        <v>9</v>
      </c>
      <c r="K348" s="2">
        <v>10</v>
      </c>
    </row>
    <row r="349" spans="1:11" x14ac:dyDescent="0.25">
      <c r="A349" s="2">
        <v>1</v>
      </c>
      <c r="B349" s="44">
        <f t="dataTable" ref="B349:K353" dt2D="1" dtr="1" r1="P344" r2="P373" ca="1"/>
        <v>2610</v>
      </c>
      <c r="C349" s="44">
        <v>2720</v>
      </c>
      <c r="D349" s="44">
        <v>2940</v>
      </c>
      <c r="E349" s="44">
        <v>2430</v>
      </c>
      <c r="F349" s="44">
        <v>2490</v>
      </c>
      <c r="G349" s="44">
        <v>2660</v>
      </c>
      <c r="H349" s="44">
        <v>2970</v>
      </c>
      <c r="I349" s="44">
        <v>3050</v>
      </c>
      <c r="J349" s="44">
        <v>2370</v>
      </c>
      <c r="K349" s="44">
        <v>2560</v>
      </c>
    </row>
    <row r="350" spans="1:11" x14ac:dyDescent="0.25">
      <c r="A350" s="2">
        <v>2</v>
      </c>
      <c r="B350" s="44">
        <v>2850</v>
      </c>
      <c r="C350" s="44">
        <v>2700</v>
      </c>
      <c r="D350" s="44">
        <v>2810</v>
      </c>
      <c r="E350" s="44">
        <v>2540</v>
      </c>
      <c r="F350" s="44">
        <v>2650</v>
      </c>
      <c r="G350" s="44">
        <v>3060</v>
      </c>
      <c r="H350" s="44">
        <v>2690</v>
      </c>
      <c r="I350" s="44">
        <v>2200</v>
      </c>
      <c r="J350" s="44">
        <v>2430</v>
      </c>
      <c r="K350" s="44">
        <v>2740</v>
      </c>
    </row>
    <row r="351" spans="1:11" x14ac:dyDescent="0.25">
      <c r="A351" s="2">
        <v>3</v>
      </c>
      <c r="B351" s="44">
        <v>2720</v>
      </c>
      <c r="C351" s="44">
        <v>2840</v>
      </c>
      <c r="D351" s="44">
        <v>2700</v>
      </c>
      <c r="E351" s="44">
        <v>2380</v>
      </c>
      <c r="F351" s="44">
        <v>2380</v>
      </c>
      <c r="G351" s="44">
        <v>2530</v>
      </c>
      <c r="H351" s="44">
        <v>3040</v>
      </c>
      <c r="I351" s="44">
        <v>2450</v>
      </c>
      <c r="J351" s="44">
        <v>2630</v>
      </c>
      <c r="K351" s="44">
        <v>2590</v>
      </c>
    </row>
    <row r="352" spans="1:11" x14ac:dyDescent="0.25">
      <c r="A352" s="2">
        <v>4</v>
      </c>
      <c r="B352" s="44">
        <v>2820</v>
      </c>
      <c r="C352" s="44">
        <v>2870</v>
      </c>
      <c r="D352" s="44">
        <v>2220</v>
      </c>
      <c r="E352" s="44">
        <v>2350</v>
      </c>
      <c r="F352" s="44">
        <v>2940</v>
      </c>
      <c r="G352" s="44">
        <v>2960</v>
      </c>
      <c r="H352" s="44">
        <v>2470</v>
      </c>
      <c r="I352" s="44">
        <v>2960</v>
      </c>
      <c r="J352" s="44">
        <v>2870</v>
      </c>
      <c r="K352" s="44">
        <v>2630</v>
      </c>
    </row>
    <row r="353" spans="1:15" x14ac:dyDescent="0.25">
      <c r="A353" s="2">
        <v>5</v>
      </c>
      <c r="B353" s="44">
        <v>2590</v>
      </c>
      <c r="C353" s="44">
        <v>3030</v>
      </c>
      <c r="D353" s="44">
        <v>2660</v>
      </c>
      <c r="E353" s="44">
        <v>2870</v>
      </c>
      <c r="F353" s="44">
        <v>2620</v>
      </c>
      <c r="G353" s="44">
        <v>2830</v>
      </c>
      <c r="H353" s="44">
        <v>2790</v>
      </c>
      <c r="I353" s="44">
        <v>2940</v>
      </c>
      <c r="J353" s="44">
        <v>2890</v>
      </c>
      <c r="K353" s="44">
        <v>1990</v>
      </c>
    </row>
    <row r="355" spans="1:15" x14ac:dyDescent="0.25">
      <c r="A355" s="2" t="s">
        <v>126</v>
      </c>
    </row>
    <row r="356" spans="1:15" x14ac:dyDescent="0.25">
      <c r="A356" s="43">
        <f ca="1">E293</f>
        <v>1988</v>
      </c>
      <c r="B356" s="2">
        <v>1</v>
      </c>
      <c r="C356" s="2">
        <v>2</v>
      </c>
      <c r="D356" s="2">
        <v>3</v>
      </c>
      <c r="E356" s="2">
        <v>4</v>
      </c>
      <c r="F356" s="2">
        <v>5</v>
      </c>
      <c r="G356" s="2">
        <v>6</v>
      </c>
      <c r="H356" s="2">
        <v>7</v>
      </c>
      <c r="I356" s="2">
        <v>8</v>
      </c>
      <c r="J356" s="2">
        <v>9</v>
      </c>
      <c r="K356" s="2">
        <v>10</v>
      </c>
    </row>
    <row r="357" spans="1:15" x14ac:dyDescent="0.25">
      <c r="A357" s="2">
        <v>1</v>
      </c>
      <c r="B357" s="44">
        <f t="dataTable" ref="B357:K361" dt2D="1" dtr="1" r1="M388" r2="O390" ca="1"/>
        <v>2920</v>
      </c>
      <c r="C357" s="44">
        <v>2370</v>
      </c>
      <c r="D357" s="44">
        <v>2384</v>
      </c>
      <c r="E357" s="44">
        <v>2836</v>
      </c>
      <c r="F357" s="44">
        <v>2756</v>
      </c>
      <c r="G357" s="44">
        <v>2728</v>
      </c>
      <c r="H357" s="44">
        <v>2478</v>
      </c>
      <c r="I357" s="44">
        <v>2516</v>
      </c>
      <c r="J357" s="44">
        <v>2280</v>
      </c>
      <c r="K357" s="44">
        <v>2496</v>
      </c>
    </row>
    <row r="358" spans="1:15" x14ac:dyDescent="0.25">
      <c r="A358" s="2">
        <v>2</v>
      </c>
      <c r="B358" s="44">
        <v>2464</v>
      </c>
      <c r="C358" s="44">
        <v>2600</v>
      </c>
      <c r="D358" s="44">
        <v>2784</v>
      </c>
      <c r="E358" s="44">
        <v>2440</v>
      </c>
      <c r="F358" s="44">
        <v>2554</v>
      </c>
      <c r="G358" s="44">
        <v>2878</v>
      </c>
      <c r="H358" s="44">
        <v>2746</v>
      </c>
      <c r="I358" s="44">
        <v>2266</v>
      </c>
      <c r="J358" s="44">
        <v>2398</v>
      </c>
      <c r="K358" s="44">
        <v>2582</v>
      </c>
    </row>
    <row r="359" spans="1:15" x14ac:dyDescent="0.25">
      <c r="A359" s="2">
        <v>3</v>
      </c>
      <c r="B359" s="44">
        <v>2846</v>
      </c>
      <c r="C359" s="44">
        <v>2496</v>
      </c>
      <c r="D359" s="44">
        <v>2700</v>
      </c>
      <c r="E359" s="44">
        <v>2874</v>
      </c>
      <c r="F359" s="44">
        <v>2572</v>
      </c>
      <c r="G359" s="44">
        <v>2562</v>
      </c>
      <c r="H359" s="44">
        <v>2638</v>
      </c>
      <c r="I359" s="44">
        <v>2568</v>
      </c>
      <c r="J359" s="44">
        <v>2162</v>
      </c>
      <c r="K359" s="44">
        <v>2610</v>
      </c>
    </row>
    <row r="360" spans="1:15" x14ac:dyDescent="0.25">
      <c r="A360" s="2">
        <v>4</v>
      </c>
      <c r="B360" s="44">
        <v>2214</v>
      </c>
      <c r="C360" s="44">
        <v>2784</v>
      </c>
      <c r="D360" s="44">
        <v>2384</v>
      </c>
      <c r="E360" s="44">
        <v>2610</v>
      </c>
      <c r="F360" s="44">
        <v>2262</v>
      </c>
      <c r="G360" s="44">
        <v>2370</v>
      </c>
      <c r="H360" s="44">
        <v>2666</v>
      </c>
      <c r="I360" s="44">
        <v>2148</v>
      </c>
      <c r="J360" s="44">
        <v>2558</v>
      </c>
      <c r="K360" s="44">
        <v>2506</v>
      </c>
    </row>
    <row r="361" spans="1:15" x14ac:dyDescent="0.25">
      <c r="A361" s="2">
        <v>5</v>
      </c>
      <c r="B361" s="44">
        <v>2294</v>
      </c>
      <c r="C361" s="44">
        <v>2398</v>
      </c>
      <c r="D361" s="44">
        <v>2516</v>
      </c>
      <c r="E361" s="44">
        <v>2506</v>
      </c>
      <c r="F361" s="44">
        <v>2280</v>
      </c>
      <c r="G361" s="44">
        <v>2450</v>
      </c>
      <c r="H361" s="44">
        <v>2530</v>
      </c>
      <c r="I361" s="44">
        <v>2652</v>
      </c>
      <c r="J361" s="44">
        <v>2290</v>
      </c>
      <c r="K361" s="44">
        <v>2238</v>
      </c>
    </row>
    <row r="364" spans="1:15" x14ac:dyDescent="0.25">
      <c r="A364" s="3" t="s">
        <v>143</v>
      </c>
      <c r="M364" s="4" t="s">
        <v>144</v>
      </c>
    </row>
    <row r="365" spans="1:15" x14ac:dyDescent="0.25">
      <c r="B365" s="2" t="s">
        <v>123</v>
      </c>
      <c r="C365" s="2" t="s">
        <v>124</v>
      </c>
      <c r="D365" s="2" t="s">
        <v>125</v>
      </c>
      <c r="E365" s="2" t="s">
        <v>126</v>
      </c>
      <c r="M365" s="7" t="s">
        <v>128</v>
      </c>
      <c r="N365" s="7" t="s">
        <v>145</v>
      </c>
      <c r="O365" s="2" t="str">
        <f ca="1">_xlfn.FORMULATEXT(B366)</f>
        <v>=AVERAGE(B298:K302)</v>
      </c>
    </row>
    <row r="366" spans="1:15" x14ac:dyDescent="0.25">
      <c r="A366" s="2" t="s">
        <v>128</v>
      </c>
      <c r="B366" s="15">
        <f>AVERAGE(B298:K302)</f>
        <v>0.78996468428932887</v>
      </c>
      <c r="C366" s="15">
        <f>AVERAGE(B306:K310)</f>
        <v>0.81078229355133746</v>
      </c>
      <c r="D366" s="15">
        <f>AVERAGE(B314:K318)</f>
        <v>0.78290230686669249</v>
      </c>
      <c r="E366" s="15">
        <f>AVERAGE(B322:K326)</f>
        <v>0.62767411051544841</v>
      </c>
      <c r="F366" s="2" t="s">
        <v>16</v>
      </c>
      <c r="M366" s="7" t="s">
        <v>130</v>
      </c>
      <c r="N366" s="7" t="s">
        <v>146</v>
      </c>
      <c r="O366" s="2" t="str">
        <f ca="1">_xlfn.FORMULATEXT(B367)</f>
        <v>=AVERAGE(B333:K337)</v>
      </c>
    </row>
    <row r="367" spans="1:15" x14ac:dyDescent="0.25">
      <c r="A367" s="2" t="s">
        <v>130</v>
      </c>
      <c r="B367" s="18">
        <f>AVERAGE(B333:K337)</f>
        <v>2741.8</v>
      </c>
      <c r="C367" s="18">
        <f>AVERAGE(B341:K345)</f>
        <v>2815.28</v>
      </c>
      <c r="D367" s="18">
        <f>AVERAGE(B349:K353)</f>
        <v>2680.6</v>
      </c>
      <c r="E367" s="18">
        <f>AVERAGE(B357:K361)</f>
        <v>2523.1999999999998</v>
      </c>
      <c r="F367" s="2" t="s">
        <v>24</v>
      </c>
      <c r="M367" s="7"/>
      <c r="N367" s="7"/>
    </row>
    <row r="368" spans="1:15" x14ac:dyDescent="0.25">
      <c r="M368" s="7" t="s">
        <v>147</v>
      </c>
      <c r="N368" s="7" t="s">
        <v>148</v>
      </c>
      <c r="O368" s="2" t="str">
        <f ca="1">_xlfn.FORMULATEXT(B369)</f>
        <v>=B366-$B$6</v>
      </c>
    </row>
    <row r="369" spans="1:15" x14ac:dyDescent="0.25">
      <c r="A369" s="2" t="s">
        <v>147</v>
      </c>
      <c r="B369" s="15">
        <f>B366-$B$6</f>
        <v>0.24829801762266224</v>
      </c>
      <c r="C369" s="15">
        <f t="shared" ref="C369:E369" si="45">C366-$B$6</f>
        <v>0.26911562688467083</v>
      </c>
      <c r="D369" s="15">
        <f t="shared" si="45"/>
        <v>0.24123564020002586</v>
      </c>
      <c r="E369" s="15">
        <f t="shared" si="45"/>
        <v>8.6007443848781784E-2</v>
      </c>
      <c r="M369" s="7" t="s">
        <v>149</v>
      </c>
      <c r="N369" s="7" t="s">
        <v>150</v>
      </c>
      <c r="O369" s="2" t="str">
        <f ca="1">_xlfn.FORMULATEXT(B371)</f>
        <v>=B370*$B$12</v>
      </c>
    </row>
    <row r="370" spans="1:15" x14ac:dyDescent="0.25">
      <c r="A370" s="2" t="s">
        <v>151</v>
      </c>
      <c r="B370" s="45">
        <v>6</v>
      </c>
      <c r="C370" s="45">
        <v>5</v>
      </c>
      <c r="D370" s="45">
        <v>4</v>
      </c>
      <c r="E370" s="45">
        <v>2</v>
      </c>
      <c r="M370" s="7" t="s">
        <v>152</v>
      </c>
      <c r="N370" s="7" t="s">
        <v>153</v>
      </c>
      <c r="O370" s="2" t="str">
        <f ca="1">_xlfn.FORMULATEXT(B372)</f>
        <v>=B367-B371</v>
      </c>
    </row>
    <row r="371" spans="1:15" x14ac:dyDescent="0.25">
      <c r="A371" s="2" t="s">
        <v>149</v>
      </c>
      <c r="B371" s="45">
        <f>B370*$B$12</f>
        <v>720</v>
      </c>
      <c r="C371" s="45">
        <f t="shared" ref="C371:E371" si="46">C370*$B$12</f>
        <v>600</v>
      </c>
      <c r="D371" s="45">
        <f t="shared" si="46"/>
        <v>480</v>
      </c>
      <c r="E371" s="45">
        <f t="shared" si="46"/>
        <v>240</v>
      </c>
    </row>
    <row r="372" spans="1:15" x14ac:dyDescent="0.25">
      <c r="A372" s="2" t="s">
        <v>152</v>
      </c>
      <c r="B372" s="18">
        <f>B367-B371</f>
        <v>2021.8000000000002</v>
      </c>
      <c r="C372" s="18">
        <f t="shared" ref="C372:D372" si="47">C367-C371</f>
        <v>2215.2800000000002</v>
      </c>
      <c r="D372" s="18">
        <f t="shared" si="47"/>
        <v>2200.6</v>
      </c>
      <c r="E372" s="18">
        <f>E367-E371</f>
        <v>2283.1999999999998</v>
      </c>
    </row>
    <row r="374" spans="1:15" x14ac:dyDescent="0.25">
      <c r="A374" s="2" t="s">
        <v>154</v>
      </c>
    </row>
    <row r="375" spans="1:15" ht="14.45" customHeight="1" x14ac:dyDescent="0.25">
      <c r="A375" s="46" t="s">
        <v>155</v>
      </c>
      <c r="B375" s="46"/>
      <c r="C375" s="46"/>
      <c r="D375" s="46"/>
      <c r="E375" s="46"/>
      <c r="F375" s="46"/>
      <c r="G375" s="46"/>
      <c r="H375" s="46"/>
      <c r="I375" s="46"/>
      <c r="J375" s="46"/>
      <c r="K375" s="46"/>
    </row>
    <row r="376" spans="1:15" x14ac:dyDescent="0.25">
      <c r="A376" s="46"/>
      <c r="B376" s="46"/>
      <c r="C376" s="46"/>
      <c r="D376" s="46"/>
      <c r="E376" s="46"/>
      <c r="F376" s="46"/>
      <c r="G376" s="46"/>
      <c r="H376" s="46"/>
      <c r="I376" s="46"/>
      <c r="J376" s="46"/>
      <c r="K376" s="46"/>
    </row>
    <row r="377" spans="1:15" x14ac:dyDescent="0.25">
      <c r="A377" s="46"/>
      <c r="B377" s="46"/>
      <c r="C377" s="46"/>
      <c r="D377" s="46"/>
      <c r="E377" s="46"/>
      <c r="F377" s="46"/>
      <c r="G377" s="46"/>
      <c r="H377" s="46"/>
      <c r="I377" s="46"/>
      <c r="J377" s="46"/>
      <c r="K377" s="46"/>
    </row>
    <row r="378" spans="1:15" x14ac:dyDescent="0.25">
      <c r="A378" s="46"/>
      <c r="B378" s="46"/>
      <c r="C378" s="46"/>
      <c r="D378" s="46"/>
      <c r="E378" s="46"/>
      <c r="F378" s="46"/>
      <c r="G378" s="46"/>
      <c r="H378" s="46"/>
      <c r="I378" s="46"/>
      <c r="J378" s="46"/>
      <c r="K378" s="46"/>
    </row>
    <row r="379" spans="1:15" x14ac:dyDescent="0.25">
      <c r="A379" s="47"/>
      <c r="B379" s="47"/>
      <c r="C379" s="47"/>
      <c r="D379" s="47"/>
      <c r="E379" s="47"/>
      <c r="F379" s="47"/>
      <c r="G379" s="47"/>
      <c r="H379" s="47"/>
      <c r="I379" s="47"/>
      <c r="J379" s="47"/>
      <c r="K379" s="47"/>
    </row>
    <row r="380" spans="1:15" x14ac:dyDescent="0.25">
      <c r="A380" s="47"/>
      <c r="B380" s="47"/>
      <c r="C380" s="47"/>
      <c r="D380" s="47"/>
      <c r="E380" s="47"/>
      <c r="F380" s="47"/>
      <c r="G380" s="47"/>
      <c r="H380" s="47"/>
      <c r="I380" s="47"/>
      <c r="J380" s="47"/>
      <c r="K380" s="47"/>
    </row>
    <row r="381" spans="1:15" x14ac:dyDescent="0.25">
      <c r="A381" s="47"/>
      <c r="B381" s="47"/>
      <c r="C381" s="47"/>
      <c r="D381" s="47"/>
      <c r="E381" s="47"/>
      <c r="F381" s="47"/>
      <c r="G381" s="47"/>
      <c r="H381" s="47"/>
      <c r="I381" s="47"/>
      <c r="J381" s="47"/>
      <c r="K381" s="47"/>
    </row>
    <row r="382" spans="1:15" x14ac:dyDescent="0.25">
      <c r="A382" s="47"/>
      <c r="B382" s="47"/>
      <c r="C382" s="47"/>
      <c r="D382" s="47"/>
      <c r="E382" s="47"/>
      <c r="F382" s="47"/>
      <c r="G382" s="47"/>
      <c r="H382" s="47"/>
      <c r="I382" s="47"/>
      <c r="J382" s="47"/>
      <c r="K382" s="47"/>
    </row>
  </sheetData>
  <mergeCells count="3">
    <mergeCell ref="A1:B1"/>
    <mergeCell ref="L64:M64"/>
    <mergeCell ref="A375:K37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Q5 Clinic 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 Wen Wei</dc:creator>
  <cp:lastModifiedBy>TAI Wen Wei</cp:lastModifiedBy>
  <dcterms:created xsi:type="dcterms:W3CDTF">2024-12-15T06:02:46Z</dcterms:created>
  <dcterms:modified xsi:type="dcterms:W3CDTF">2024-12-15T06:03:08Z</dcterms:modified>
</cp:coreProperties>
</file>