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Datos referencia" sheetId="1" state="visible" r:id="rId2"/>
    <sheet name="Aerosonde" sheetId="2" state="visible" r:id="rId3"/>
    <sheet name="Estimaciones teoricas" sheetId="3" state="visible" r:id="rId4"/>
    <sheet name="Raw 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<sst xmlns="http://schemas.openxmlformats.org/spreadsheetml/2006/main" count="83" uniqueCount="72">
  <si>
    <t>Posición de BAC desde morro</t>
  </si>
  <si>
    <t>X</t>
  </si>
  <si>
    <t>m</t>
  </si>
  <si>
    <t>Z</t>
  </si>
  <si>
    <t>Datos de referencia</t>
  </si>
  <si>
    <t>ro</t>
  </si>
  <si>
    <t>kg/m^3</t>
  </si>
  <si>
    <t>Vref</t>
  </si>
  <si>
    <t>m/s</t>
  </si>
  <si>
    <t>Sref</t>
  </si>
  <si>
    <t>m^2</t>
  </si>
  <si>
    <t>Lref</t>
  </si>
  <si>
    <t>B_span</t>
  </si>
  <si>
    <t>c</t>
  </si>
  <si>
    <t>C_L</t>
  </si>
  <si>
    <t>C_Y</t>
  </si>
  <si>
    <t>C_D</t>
  </si>
  <si>
    <t>C_l</t>
  </si>
  <si>
    <t>C_m</t>
  </si>
  <si>
    <t>C_n</t>
  </si>
  <si>
    <t>_0</t>
  </si>
  <si>
    <t>0</t>
  </si>
  <si>
    <t>_alpha</t>
  </si>
  <si>
    <t>_alpha^2</t>
  </si>
  <si>
    <t>_beta</t>
  </si>
  <si>
    <t>_p</t>
  </si>
  <si>
    <t>_q</t>
  </si>
  <si>
    <t>_r</t>
  </si>
  <si>
    <t>_delta_rv_sim δe</t>
  </si>
  <si>
    <t>Esta deflexion tiene signo contrario a nuestro criterio de signos</t>
  </si>
  <si>
    <t>_delta_rv_asim δr</t>
  </si>
  <si>
    <t>_delta_a_asim δa</t>
  </si>
  <si>
    <t>K_CL2</t>
  </si>
  <si>
    <t>Referencia MIT AIRCRAFT STABILITY</t>
  </si>
  <si>
    <t>http://ocw.mit.edu/courses/aeronautics-and-astronautics/16-333-aircraft-stability-and-control-fall-2004/lecture-notes/lecture_8.pdf</t>
  </si>
  <si>
    <t>brazo Vert (B_v/2)</t>
  </si>
  <si>
    <t>Brazo long</t>
  </si>
  <si>
    <t>S_tail_V</t>
  </si>
  <si>
    <t>S_tail_h</t>
  </si>
  <si>
    <t>(1-epsilon_tail)</t>
  </si>
  <si>
    <t>C_L_alpha_tail</t>
  </si>
  <si>
    <t>C_D_tail_alpha</t>
  </si>
  <si>
    <t>(N.m)</t>
  </si>
  <si>
    <t>Adim</t>
  </si>
  <si>
    <t>reduccione de presion dinamica en cola</t>
  </si>
  <si>
    <t>C_l_p</t>
  </si>
  <si>
    <t>?</t>
  </si>
  <si>
    <t>Lp</t>
  </si>
  <si>
    <t>C_l_r</t>
  </si>
  <si>
    <t>Lr</t>
  </si>
  <si>
    <t>C_n_r</t>
  </si>
  <si>
    <t>Nr</t>
  </si>
  <si>
    <t>C_n_p</t>
  </si>
  <si>
    <t>Np</t>
  </si>
  <si>
    <t>C_m_q</t>
  </si>
  <si>
    <t>Mq</t>
  </si>
  <si>
    <t>C_Lift_q</t>
  </si>
  <si>
    <t>Lift_q</t>
  </si>
  <si>
    <t>C_D_q</t>
  </si>
  <si>
    <t>D_q</t>
  </si>
  <si>
    <t>C_Y_p</t>
  </si>
  <si>
    <t>Y_p</t>
  </si>
  <si>
    <t>C_Y_r</t>
  </si>
  <si>
    <t>Y_r</t>
  </si>
  <si>
    <t>alfa_deg</t>
  </si>
  <si>
    <t>beta_deg</t>
  </si>
  <si>
    <t>delta_a_deg</t>
  </si>
  <si>
    <t>delta_e_deg</t>
  </si>
  <si>
    <t>delta_r_deg</t>
  </si>
  <si>
    <t>C_x</t>
  </si>
  <si>
    <t>C_y</t>
  </si>
  <si>
    <t>C_z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</si>
</sst>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0000"/>
    <numFmt numFmtId="166" formatCode="0.00"/>
    <numFmt numFmtId="167" formatCode="#,##0"/>
    <numFmt numFmtId="168" formatCode="0.00000"/>
    <numFmt numFmtId="169" formatCode="0.000"/>
    <numFmt numFmtId="170" formatCode="0.0000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ocw.mit.edu/courses/aeronautics-and-astronautics/16-333-aircraft-stability-and-control-fall-2004/lecture-notes/lecture_8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7" activeCellId="0" sqref="G7"/>
    </sheetView>
  </sheetViews>
  <sheetFormatPr defaultRowHeight="15.75"/>
  <cols>
    <col collapsed="false" hidden="false" max="1" min="1" style="0" width="14.1734693877551"/>
    <col collapsed="false" hidden="false" max="2" min="2" style="0" width="17.5510204081633"/>
    <col collapsed="false" hidden="false" max="1025" min="3" style="0" width="14.1734693877551"/>
  </cols>
  <sheetData>
    <row r="1" customFormat="false" ht="15" hidden="false" customHeight="false" outlineLevel="0" collapsed="false">
      <c r="A1" s="1" t="s">
        <v>0</v>
      </c>
      <c r="B1" s="1"/>
      <c r="C1" s="2"/>
    </row>
    <row r="2" customFormat="false" ht="15.75" hidden="false" customHeight="true" outlineLevel="0" collapsed="false">
      <c r="A2" s="3" t="s">
        <v>1</v>
      </c>
      <c r="B2" s="3" t="n">
        <f aca="false">-0.650146</f>
        <v>-0.650146</v>
      </c>
      <c r="C2" s="2" t="s">
        <v>2</v>
      </c>
    </row>
    <row r="3" customFormat="false" ht="15.75" hidden="false" customHeight="true" outlineLevel="0" collapsed="false">
      <c r="A3" s="3" t="s">
        <v>3</v>
      </c>
      <c r="B3" s="3" t="n">
        <f aca="false">-0.179757</f>
        <v>-0.179757</v>
      </c>
      <c r="C3" s="2" t="s">
        <v>2</v>
      </c>
    </row>
    <row r="4" customFormat="false" ht="15.75" hidden="false" customHeight="true" outlineLevel="0" collapsed="false">
      <c r="A4" s="4"/>
      <c r="B4" s="4"/>
    </row>
    <row r="5" customFormat="false" ht="15" hidden="false" customHeight="false" outlineLevel="0" collapsed="false">
      <c r="A5" s="5" t="s">
        <v>4</v>
      </c>
      <c r="B5" s="5"/>
    </row>
    <row r="6" customFormat="false" ht="15.75" hidden="false" customHeight="true" outlineLevel="0" collapsed="false">
      <c r="A6" s="3" t="s">
        <v>5</v>
      </c>
      <c r="B6" s="3" t="n">
        <v>1.225</v>
      </c>
      <c r="C6" s="2" t="s">
        <v>6</v>
      </c>
    </row>
    <row r="7" customFormat="false" ht="15.75" hidden="false" customHeight="true" outlineLevel="0" collapsed="false">
      <c r="A7" s="3" t="s">
        <v>7</v>
      </c>
      <c r="B7" s="3" t="n">
        <v>50</v>
      </c>
      <c r="C7" s="2" t="s">
        <v>8</v>
      </c>
    </row>
    <row r="8" customFormat="false" ht="15.75" hidden="false" customHeight="true" outlineLevel="0" collapsed="false">
      <c r="A8" s="3" t="s">
        <v>9</v>
      </c>
      <c r="B8" s="3" t="n">
        <v>0.75</v>
      </c>
      <c r="C8" s="2" t="s">
        <v>10</v>
      </c>
    </row>
    <row r="9" customFormat="false" ht="15.75" hidden="false" customHeight="true" outlineLevel="0" collapsed="false">
      <c r="A9" s="3" t="s">
        <v>11</v>
      </c>
      <c r="B9" s="3" t="n">
        <v>3</v>
      </c>
      <c r="C9" s="2" t="s">
        <v>12</v>
      </c>
    </row>
    <row r="10" customFormat="false" ht="15.75" hidden="false" customHeight="true" outlineLevel="0" collapsed="false">
      <c r="A10" s="3" t="s">
        <v>13</v>
      </c>
      <c r="B10" s="3" t="n">
        <v>0.25</v>
      </c>
      <c r="C10" s="2" t="s">
        <v>2</v>
      </c>
    </row>
    <row r="32" customFormat="false" ht="12.75" hidden="false" customHeight="false" outlineLevel="0" collapsed="false"/>
    <row r="33" customFormat="false" ht="12.75" hidden="false" customHeight="false" outlineLevel="0" collapsed="false"/>
    <row r="34" customFormat="false" ht="12.75" hidden="false" customHeight="false" outlineLevel="0" collapsed="false"/>
    <row r="35" customFormat="false" ht="12.75" hidden="false" customHeight="false" outlineLevel="0" collapsed="false"/>
    <row r="36" customFormat="false" ht="12.75" hidden="false" customHeight="false" outlineLevel="0" collapsed="false"/>
    <row r="37" customFormat="false" ht="12.75" hidden="false" customHeight="false" outlineLevel="0" collapsed="false"/>
    <row r="38" customFormat="false" ht="12.75" hidden="false" customHeight="false" outlineLevel="0" collapsed="false"/>
    <row r="39" customFormat="false" ht="12.75" hidden="false" customHeight="false" outlineLevel="0" collapsed="false"/>
    <row r="40" customFormat="false" ht="12.75" hidden="false" customHeight="false" outlineLevel="0" collapsed="false"/>
    <row r="41" customFormat="false" ht="12.75" hidden="false" customHeight="false" outlineLevel="0" collapsed="false"/>
    <row r="42" customFormat="false" ht="12.75" hidden="false" customHeight="false" outlineLevel="0" collapsed="false"/>
    <row r="43" customFormat="false" ht="12.75" hidden="false" customHeight="false" outlineLevel="0" collapsed="false"/>
    <row r="44" customFormat="false" ht="12.75" hidden="false" customHeight="false" outlineLevel="0" collapsed="false"/>
    <row r="45" customFormat="false" ht="12.75" hidden="false" customHeight="false" outlineLevel="0" collapsed="false"/>
    <row r="46" customFormat="false" ht="12.75" hidden="false" customHeight="false" outlineLevel="0" collapsed="false"/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  <row r="51" customFormat="false" ht="12.75" hidden="false" customHeight="false" outlineLevel="0" collapsed="false"/>
    <row r="52" customFormat="false" ht="12.75" hidden="false" customHeight="false" outlineLevel="0" collapsed="false"/>
    <row r="53" customFormat="false" ht="12.75" hidden="false" customHeight="false" outlineLevel="0" collapsed="false"/>
    <row r="54" customFormat="false" ht="12.75" hidden="false" customHeight="false" outlineLevel="0" collapsed="false"/>
    <row r="55" customFormat="false" ht="12.75" hidden="false" customHeight="false" outlineLevel="0" collapsed="false"/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/>
    <row r="93" customFormat="false" ht="12.75" hidden="false" customHeight="false" outlineLevel="0" collapsed="false"/>
    <row r="94" customFormat="false" ht="12.75" hidden="false" customHeight="false" outlineLevel="0" collapsed="false"/>
    <row r="95" customFormat="false" ht="12.75" hidden="false" customHeight="false" outlineLevel="0" collapsed="false"/>
    <row r="96" customFormat="false" ht="12.75" hidden="false" customHeight="false" outlineLevel="0" collapsed="false"/>
    <row r="97" customFormat="false" ht="12.75" hidden="false" customHeight="false" outlineLevel="0" collapsed="false"/>
    <row r="98" customFormat="false" ht="12.75" hidden="false" customHeight="false" outlineLevel="0" collapsed="false"/>
    <row r="99" customFormat="false" ht="12.75" hidden="false" customHeight="false" outlineLevel="0" collapsed="false"/>
    <row r="100" customFormat="false" ht="12.75" hidden="false" customHeight="false" outlineLevel="0" collapsed="false"/>
    <row r="101" customFormat="false" ht="12.75" hidden="false" customHeight="false" outlineLevel="0" collapsed="false"/>
    <row r="102" customFormat="false" ht="12.75" hidden="false" customHeight="false" outlineLevel="0" collapsed="false"/>
    <row r="103" customFormat="false" ht="12.75" hidden="false" customHeight="false" outlineLevel="0" collapsed="false"/>
    <row r="104" customFormat="false" ht="12.75" hidden="false" customHeight="false" outlineLevel="0" collapsed="false"/>
    <row r="105" customFormat="false" ht="12.75" hidden="false" customHeight="false" outlineLevel="0" collapsed="false"/>
    <row r="106" customFormat="false" ht="12.75" hidden="false" customHeight="false" outlineLevel="0" collapsed="false"/>
    <row r="107" customFormat="false" ht="12.75" hidden="false" customHeight="false" outlineLevel="0" collapsed="false"/>
    <row r="108" customFormat="false" ht="12.75" hidden="false" customHeight="false" outlineLevel="0" collapsed="false"/>
    <row r="109" customFormat="false" ht="12.75" hidden="false" customHeight="false" outlineLevel="0" collapsed="false"/>
    <row r="110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2.75" hidden="false" customHeight="false" outlineLevel="0" collapsed="false"/>
    <row r="114" customFormat="false" ht="12.75" hidden="false" customHeight="false" outlineLevel="0" collapsed="false"/>
    <row r="115" customFormat="false" ht="12.75" hidden="false" customHeight="false" outlineLevel="0" collapsed="false"/>
    <row r="116" customFormat="false" ht="12.75" hidden="false" customHeight="false" outlineLevel="0" collapsed="false"/>
    <row r="117" customFormat="false" ht="12.75" hidden="false" customHeight="false" outlineLevel="0" collapsed="false"/>
    <row r="118" customFormat="false" ht="12.75" hidden="false" customHeight="false" outlineLevel="0" collapsed="false"/>
    <row r="119" customFormat="false" ht="12.75" hidden="false" customHeight="false" outlineLevel="0" collapsed="false"/>
    <row r="120" customFormat="false" ht="12.75" hidden="false" customHeight="false" outlineLevel="0" collapsed="false"/>
    <row r="121" customFormat="false" ht="12.75" hidden="false" customHeight="false" outlineLevel="0" collapsed="false"/>
    <row r="122" customFormat="false" ht="12.75" hidden="false" customHeight="false" outlineLevel="0" collapsed="false"/>
    <row r="123" customFormat="false" ht="12.75" hidden="false" customHeight="false" outlineLevel="0" collapsed="false"/>
    <row r="124" customFormat="false" ht="12.75" hidden="false" customHeight="false" outlineLevel="0" collapsed="false"/>
    <row r="125" customFormat="false" ht="12.75" hidden="false" customHeight="false" outlineLevel="0" collapsed="false"/>
    <row r="126" customFormat="false" ht="12.75" hidden="false" customHeight="false" outlineLevel="0" collapsed="false"/>
    <row r="127" customFormat="false" ht="12.75" hidden="false" customHeight="false" outlineLevel="0" collapsed="false"/>
    <row r="128" customFormat="false" ht="12.75" hidden="false" customHeight="false" outlineLevel="0" collapsed="false"/>
    <row r="129" customFormat="false" ht="12.75" hidden="false" customHeight="false" outlineLevel="0" collapsed="false"/>
    <row r="130" customFormat="false" ht="12.75" hidden="false" customHeight="false" outlineLevel="0" collapsed="false"/>
    <row r="131" customFormat="false" ht="12.75" hidden="false" customHeight="false" outlineLevel="0" collapsed="false"/>
    <row r="132" customFormat="false" ht="12.75" hidden="false" customHeight="false" outlineLevel="0" collapsed="false"/>
    <row r="133" customFormat="false" ht="12.75" hidden="false" customHeight="false" outlineLevel="0" collapsed="false"/>
    <row r="134" customFormat="false" ht="12.75" hidden="false" customHeight="false" outlineLevel="0" collapsed="false"/>
    <row r="135" customFormat="false" ht="12.75" hidden="false" customHeight="false" outlineLevel="0" collapsed="false"/>
    <row r="136" customFormat="false" ht="12.75" hidden="false" customHeight="false" outlineLevel="0" collapsed="false"/>
    <row r="137" customFormat="false" ht="12.75" hidden="false" customHeight="false" outlineLevel="0" collapsed="false"/>
    <row r="138" customFormat="false" ht="12.75" hidden="false" customHeight="false" outlineLevel="0" collapsed="false"/>
    <row r="139" customFormat="false" ht="12.75" hidden="false" customHeight="false" outlineLevel="0" collapsed="false"/>
    <row r="140" customFormat="false" ht="12.75" hidden="false" customHeight="false" outlineLevel="0" collapsed="false"/>
    <row r="141" customFormat="false" ht="12.75" hidden="false" customHeight="false" outlineLevel="0" collapsed="false"/>
    <row r="142" customFormat="false" ht="12.75" hidden="false" customHeight="false" outlineLevel="0" collapsed="false"/>
    <row r="143" customFormat="false" ht="12.7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2.75" hidden="false" customHeight="false" outlineLevel="0" collapsed="false"/>
    <row r="157" customFormat="false" ht="12.75" hidden="false" customHeight="false" outlineLevel="0" collapsed="false"/>
    <row r="158" customFormat="false" ht="12.75" hidden="false" customHeight="false" outlineLevel="0" collapsed="false"/>
    <row r="159" customFormat="false" ht="12.75" hidden="false" customHeight="false" outlineLevel="0" collapsed="false"/>
    <row r="160" customFormat="false" ht="12.75" hidden="false" customHeight="false" outlineLevel="0" collapsed="false"/>
    <row r="161" customFormat="false" ht="12.75" hidden="false" customHeight="false" outlineLevel="0" collapsed="false"/>
    <row r="162" customFormat="false" ht="12.75" hidden="false" customHeight="false" outlineLevel="0" collapsed="false"/>
    <row r="163" customFormat="false" ht="12.75" hidden="false" customHeight="false" outlineLevel="0" collapsed="false"/>
    <row r="164" customFormat="false" ht="12.75" hidden="false" customHeight="false" outlineLevel="0" collapsed="false"/>
    <row r="165" customFormat="false" ht="12.75" hidden="false" customHeight="false" outlineLevel="0" collapsed="false"/>
    <row r="166" customFormat="false" ht="12.75" hidden="false" customHeight="false" outlineLevel="0" collapsed="false"/>
    <row r="167" customFormat="false" ht="12.75" hidden="false" customHeight="false" outlineLevel="0" collapsed="false"/>
    <row r="168" customFormat="false" ht="12.75" hidden="false" customHeight="false" outlineLevel="0" collapsed="false"/>
    <row r="169" customFormat="false" ht="12.75" hidden="false" customHeight="false" outlineLevel="0" collapsed="false"/>
    <row r="170" customFormat="false" ht="12.75" hidden="false" customHeight="false" outlineLevel="0" collapsed="false"/>
    <row r="171" customFormat="false" ht="12.75" hidden="false" customHeight="false" outlineLevel="0" collapsed="false"/>
    <row r="172" customFormat="false" ht="12.75" hidden="false" customHeight="false" outlineLevel="0" collapsed="false"/>
    <row r="173" customFormat="false" ht="12.75" hidden="false" customHeight="false" outlineLevel="0" collapsed="false"/>
    <row r="174" customFormat="false" ht="12.75" hidden="false" customHeight="false" outlineLevel="0" collapsed="false"/>
    <row r="175" customFormat="false" ht="12.75" hidden="false" customHeight="false" outlineLevel="0" collapsed="false"/>
    <row r="176" customFormat="false" ht="12.75" hidden="false" customHeight="false" outlineLevel="0" collapsed="false"/>
    <row r="177" customFormat="false" ht="12.75" hidden="false" customHeight="false" outlineLevel="0" collapsed="false"/>
    <row r="178" customFormat="false" ht="12.75" hidden="false" customHeight="false" outlineLevel="0" collapsed="false"/>
    <row r="179" customFormat="false" ht="12.75" hidden="false" customHeight="false" outlineLevel="0" collapsed="false"/>
    <row r="180" customFormat="false" ht="12.75" hidden="false" customHeight="false" outlineLevel="0" collapsed="false"/>
    <row r="181" customFormat="false" ht="12.75" hidden="false" customHeight="false" outlineLevel="0" collapsed="false"/>
    <row r="182" customFormat="false" ht="12.75" hidden="false" customHeight="false" outlineLevel="0" collapsed="false"/>
    <row r="183" customFormat="false" ht="12.75" hidden="false" customHeight="false" outlineLevel="0" collapsed="false"/>
    <row r="184" customFormat="false" ht="12.75" hidden="false" customHeight="false" outlineLevel="0" collapsed="false"/>
    <row r="185" customFormat="false" ht="12.75" hidden="false" customHeight="false" outlineLevel="0" collapsed="false"/>
    <row r="186" customFormat="false" ht="12.75" hidden="false" customHeight="false" outlineLevel="0" collapsed="false"/>
    <row r="187" customFormat="false" ht="12.75" hidden="false" customHeight="false" outlineLevel="0" collapsed="false"/>
    <row r="188" customFormat="false" ht="12.75" hidden="false" customHeight="false" outlineLevel="0" collapsed="false"/>
    <row r="189" customFormat="false" ht="12.75" hidden="false" customHeight="false" outlineLevel="0" collapsed="false"/>
    <row r="190" customFormat="false" ht="12.75" hidden="false" customHeight="false" outlineLevel="0" collapsed="false"/>
    <row r="191" customFormat="false" ht="12.75" hidden="false" customHeight="false" outlineLevel="0" collapsed="false"/>
    <row r="192" customFormat="false" ht="12.75" hidden="false" customHeight="false" outlineLevel="0" collapsed="false"/>
    <row r="193" customFormat="false" ht="12.75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2.75" hidden="false" customHeight="false" outlineLevel="0" collapsed="false"/>
    <row r="199" customFormat="false" ht="12.7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  <row r="345" customFormat="false" ht="12.75" hidden="false" customHeight="false" outlineLevel="0" collapsed="false"/>
    <row r="346" customFormat="false" ht="12.75" hidden="false" customHeight="false" outlineLevel="0" collapsed="false"/>
    <row r="347" customFormat="false" ht="12.75" hidden="false" customHeight="false" outlineLevel="0" collapsed="false"/>
    <row r="348" customFormat="false" ht="12.75" hidden="false" customHeight="false" outlineLevel="0" collapsed="false"/>
    <row r="349" customFormat="false" ht="12.75" hidden="false" customHeight="false" outlineLevel="0" collapsed="false"/>
    <row r="350" customFormat="false" ht="12.75" hidden="false" customHeight="false" outlineLevel="0" collapsed="false"/>
    <row r="351" customFormat="false" ht="12.75" hidden="false" customHeight="false" outlineLevel="0" collapsed="false"/>
    <row r="352" customFormat="false" ht="12.75" hidden="false" customHeight="false" outlineLevel="0" collapsed="false"/>
    <row r="353" customFormat="false" ht="12.75" hidden="false" customHeight="false" outlineLevel="0" collapsed="false"/>
    <row r="354" customFormat="false" ht="12.75" hidden="false" customHeight="false" outlineLevel="0" collapsed="false"/>
    <row r="355" customFormat="false" ht="12.75" hidden="false" customHeight="false" outlineLevel="0" collapsed="false"/>
    <row r="356" customFormat="false" ht="12.75" hidden="false" customHeight="false" outlineLevel="0" collapsed="false"/>
    <row r="357" customFormat="false" ht="12.75" hidden="false" customHeight="false" outlineLevel="0" collapsed="false"/>
    <row r="358" customFormat="false" ht="12.75" hidden="false" customHeight="false" outlineLevel="0" collapsed="false"/>
    <row r="359" customFormat="false" ht="12.75" hidden="false" customHeight="false" outlineLevel="0" collapsed="false"/>
    <row r="360" customFormat="false" ht="12.75" hidden="false" customHeight="false" outlineLevel="0" collapsed="false"/>
    <row r="361" customFormat="false" ht="12.75" hidden="false" customHeight="false" outlineLevel="0" collapsed="false"/>
    <row r="362" customFormat="false" ht="12.75" hidden="false" customHeight="false" outlineLevel="0" collapsed="false"/>
    <row r="363" customFormat="false" ht="12.75" hidden="false" customHeight="false" outlineLevel="0" collapsed="false"/>
    <row r="364" customFormat="false" ht="12.75" hidden="false" customHeight="false" outlineLevel="0" collapsed="false"/>
    <row r="365" customFormat="false" ht="12.75" hidden="false" customHeight="false" outlineLevel="0" collapsed="false"/>
    <row r="366" customFormat="false" ht="12.75" hidden="false" customHeight="false" outlineLevel="0" collapsed="false"/>
    <row r="367" customFormat="false" ht="12.75" hidden="false" customHeight="false" outlineLevel="0" collapsed="false"/>
    <row r="368" customFormat="false" ht="12.75" hidden="false" customHeight="false" outlineLevel="0" collapsed="false"/>
    <row r="369" customFormat="false" ht="12.75" hidden="false" customHeight="false" outlineLevel="0" collapsed="false"/>
    <row r="370" customFormat="false" ht="12.75" hidden="false" customHeight="false" outlineLevel="0" collapsed="false"/>
    <row r="371" customFormat="false" ht="12.75" hidden="false" customHeight="false" outlineLevel="0" collapsed="false"/>
    <row r="372" customFormat="false" ht="12.75" hidden="false" customHeight="false" outlineLevel="0" collapsed="false"/>
    <row r="373" customFormat="false" ht="12.75" hidden="false" customHeight="false" outlineLevel="0" collapsed="false"/>
    <row r="374" customFormat="false" ht="12.75" hidden="false" customHeight="false" outlineLevel="0" collapsed="false"/>
    <row r="375" customFormat="false" ht="12.75" hidden="false" customHeight="false" outlineLevel="0" collapsed="false"/>
    <row r="376" customFormat="false" ht="12.75" hidden="false" customHeight="false" outlineLevel="0" collapsed="false"/>
    <row r="377" customFormat="false" ht="12.75" hidden="false" customHeight="false" outlineLevel="0" collapsed="false"/>
    <row r="378" customFormat="false" ht="12.75" hidden="false" customHeight="false" outlineLevel="0" collapsed="false"/>
    <row r="379" customFormat="false" ht="12.75" hidden="false" customHeight="false" outlineLevel="0" collapsed="false"/>
    <row r="380" customFormat="false" ht="12.75" hidden="false" customHeight="false" outlineLevel="0" collapsed="false"/>
    <row r="381" customFormat="false" ht="12.75" hidden="false" customHeight="false" outlineLevel="0" collapsed="false"/>
    <row r="382" customFormat="false" ht="12.75" hidden="false" customHeight="false" outlineLevel="0" collapsed="false"/>
    <row r="383" customFormat="false" ht="12.75" hidden="false" customHeight="false" outlineLevel="0" collapsed="false"/>
    <row r="384" customFormat="false" ht="12.75" hidden="false" customHeight="false" outlineLevel="0" collapsed="false"/>
    <row r="385" customFormat="false" ht="12.75" hidden="false" customHeight="false" outlineLevel="0" collapsed="false"/>
    <row r="386" customFormat="false" ht="12.75" hidden="false" customHeight="false" outlineLevel="0" collapsed="false"/>
    <row r="387" customFormat="false" ht="12.75" hidden="false" customHeight="false" outlineLevel="0" collapsed="false"/>
    <row r="388" customFormat="false" ht="12.75" hidden="false" customHeight="false" outlineLevel="0" collapsed="false"/>
    <row r="389" customFormat="false" ht="12.75" hidden="false" customHeight="false" outlineLevel="0" collapsed="false"/>
    <row r="390" customFormat="false" ht="12.75" hidden="false" customHeight="false" outlineLevel="0" collapsed="false"/>
    <row r="391" customFormat="false" ht="12.75" hidden="false" customHeight="false" outlineLevel="0" collapsed="false"/>
    <row r="392" customFormat="false" ht="12.75" hidden="false" customHeight="false" outlineLevel="0" collapsed="false"/>
    <row r="393" customFormat="false" ht="12.75" hidden="false" customHeight="false" outlineLevel="0" collapsed="false"/>
    <row r="394" customFormat="false" ht="12.75" hidden="false" customHeight="false" outlineLevel="0" collapsed="false"/>
    <row r="395" customFormat="false" ht="12.75" hidden="false" customHeight="false" outlineLevel="0" collapsed="false"/>
    <row r="396" customFormat="false" ht="12.75" hidden="false" customHeight="false" outlineLevel="0" collapsed="false"/>
    <row r="397" customFormat="false" ht="12.75" hidden="false" customHeight="false" outlineLevel="0" collapsed="false"/>
    <row r="398" customFormat="false" ht="12.75" hidden="false" customHeight="false" outlineLevel="0" collapsed="false"/>
    <row r="399" customFormat="false" ht="12.75" hidden="false" customHeight="false" outlineLevel="0" collapsed="false"/>
    <row r="400" customFormat="false" ht="12.75" hidden="false" customHeight="false" outlineLevel="0" collapsed="false"/>
    <row r="401" customFormat="false" ht="12.75" hidden="false" customHeight="false" outlineLevel="0" collapsed="false"/>
    <row r="402" customFormat="false" ht="12.75" hidden="false" customHeight="false" outlineLevel="0" collapsed="false"/>
    <row r="403" customFormat="false" ht="12.75" hidden="false" customHeight="false" outlineLevel="0" collapsed="false"/>
    <row r="404" customFormat="false" ht="12.75" hidden="false" customHeight="false" outlineLevel="0" collapsed="false"/>
    <row r="405" customFormat="false" ht="12.75" hidden="false" customHeight="false" outlineLevel="0" collapsed="false"/>
    <row r="406" customFormat="false" ht="12.75" hidden="false" customHeight="false" outlineLevel="0" collapsed="false"/>
    <row r="407" customFormat="false" ht="12.75" hidden="false" customHeight="false" outlineLevel="0" collapsed="false"/>
    <row r="408" customFormat="false" ht="12.75" hidden="false" customHeight="false" outlineLevel="0" collapsed="false"/>
    <row r="409" customFormat="false" ht="12.75" hidden="false" customHeight="false" outlineLevel="0" collapsed="false"/>
    <row r="410" customFormat="false" ht="12.75" hidden="false" customHeight="false" outlineLevel="0" collapsed="false"/>
    <row r="411" customFormat="false" ht="12.75" hidden="false" customHeight="false" outlineLevel="0" collapsed="false"/>
    <row r="412" customFormat="false" ht="12.75" hidden="false" customHeight="false" outlineLevel="0" collapsed="false"/>
    <row r="413" customFormat="false" ht="12.75" hidden="false" customHeight="false" outlineLevel="0" collapsed="false"/>
    <row r="414" customFormat="false" ht="12.75" hidden="false" customHeight="false" outlineLevel="0" collapsed="false"/>
    <row r="415" customFormat="false" ht="12.75" hidden="false" customHeight="false" outlineLevel="0" collapsed="false"/>
    <row r="416" customFormat="false" ht="12.75" hidden="false" customHeight="false" outlineLevel="0" collapsed="false"/>
    <row r="417" customFormat="false" ht="12.75" hidden="false" customHeight="false" outlineLevel="0" collapsed="false"/>
    <row r="418" customFormat="false" ht="12.75" hidden="false" customHeight="false" outlineLevel="0" collapsed="false"/>
    <row r="419" customFormat="false" ht="12.75" hidden="false" customHeight="false" outlineLevel="0" collapsed="false"/>
    <row r="420" customFormat="false" ht="12.75" hidden="false" customHeight="false" outlineLevel="0" collapsed="false"/>
    <row r="421" customFormat="false" ht="12.75" hidden="false" customHeight="false" outlineLevel="0" collapsed="false"/>
    <row r="422" customFormat="false" ht="12.75" hidden="false" customHeight="false" outlineLevel="0" collapsed="false"/>
    <row r="423" customFormat="false" ht="12.75" hidden="false" customHeight="false" outlineLevel="0" collapsed="false"/>
    <row r="424" customFormat="false" ht="12.75" hidden="false" customHeight="false" outlineLevel="0" collapsed="false"/>
    <row r="425" customFormat="false" ht="12.75" hidden="false" customHeight="false" outlineLevel="0" collapsed="false"/>
    <row r="426" customFormat="false" ht="12.75" hidden="false" customHeight="false" outlineLevel="0" collapsed="false"/>
    <row r="427" customFormat="false" ht="12.75" hidden="false" customHeight="false" outlineLevel="0" collapsed="false"/>
    <row r="428" customFormat="false" ht="12.75" hidden="false" customHeight="false" outlineLevel="0" collapsed="false"/>
    <row r="429" customFormat="false" ht="12.75" hidden="false" customHeight="false" outlineLevel="0" collapsed="false"/>
    <row r="430" customFormat="false" ht="12.75" hidden="false" customHeight="false" outlineLevel="0" collapsed="false"/>
    <row r="431" customFormat="false" ht="12.75" hidden="false" customHeight="false" outlineLevel="0" collapsed="false"/>
    <row r="432" customFormat="false" ht="12.75" hidden="false" customHeight="false" outlineLevel="0" collapsed="false"/>
    <row r="433" customFormat="false" ht="12.75" hidden="false" customHeight="false" outlineLevel="0" collapsed="false"/>
    <row r="434" customFormat="false" ht="12.75" hidden="false" customHeight="false" outlineLevel="0" collapsed="false"/>
    <row r="435" customFormat="false" ht="12.75" hidden="false" customHeight="false" outlineLevel="0" collapsed="false"/>
    <row r="436" customFormat="false" ht="12.75" hidden="false" customHeight="false" outlineLevel="0" collapsed="false"/>
    <row r="437" customFormat="false" ht="12.75" hidden="false" customHeight="false" outlineLevel="0" collapsed="false"/>
    <row r="438" customFormat="false" ht="12.75" hidden="false" customHeight="false" outlineLevel="0" collapsed="false"/>
    <row r="439" customFormat="false" ht="12.75" hidden="false" customHeight="false" outlineLevel="0" collapsed="false"/>
    <row r="440" customFormat="false" ht="12.75" hidden="false" customHeight="false" outlineLevel="0" collapsed="false"/>
    <row r="441" customFormat="false" ht="12.75" hidden="false" customHeight="false" outlineLevel="0" collapsed="false"/>
    <row r="442" customFormat="false" ht="12.75" hidden="false" customHeight="false" outlineLevel="0" collapsed="false"/>
    <row r="443" customFormat="false" ht="12.75" hidden="false" customHeight="false" outlineLevel="0" collapsed="false"/>
    <row r="444" customFormat="false" ht="12.75" hidden="false" customHeight="false" outlineLevel="0" collapsed="false"/>
    <row r="445" customFormat="false" ht="12.75" hidden="false" customHeight="false" outlineLevel="0" collapsed="false"/>
    <row r="446" customFormat="false" ht="12.75" hidden="false" customHeight="false" outlineLevel="0" collapsed="false"/>
    <row r="447" customFormat="false" ht="12.75" hidden="false" customHeight="false" outlineLevel="0" collapsed="false"/>
    <row r="448" customFormat="false" ht="12.75" hidden="false" customHeight="false" outlineLevel="0" collapsed="false"/>
    <row r="449" customFormat="false" ht="12.75" hidden="false" customHeight="false" outlineLevel="0" collapsed="false"/>
    <row r="450" customFormat="false" ht="12.75" hidden="false" customHeight="false" outlineLevel="0" collapsed="false"/>
    <row r="451" customFormat="false" ht="12.75" hidden="false" customHeight="false" outlineLevel="0" collapsed="false"/>
    <row r="452" customFormat="false" ht="12.75" hidden="false" customHeight="false" outlineLevel="0" collapsed="false"/>
    <row r="453" customFormat="false" ht="12.75" hidden="false" customHeight="false" outlineLevel="0" collapsed="false"/>
    <row r="454" customFormat="false" ht="12.75" hidden="false" customHeight="false" outlineLevel="0" collapsed="false"/>
    <row r="455" customFormat="false" ht="12.75" hidden="false" customHeight="false" outlineLevel="0" collapsed="false"/>
    <row r="456" customFormat="false" ht="12.75" hidden="false" customHeight="false" outlineLevel="0" collapsed="false"/>
    <row r="457" customFormat="false" ht="12.75" hidden="false" customHeight="false" outlineLevel="0" collapsed="false"/>
    <row r="458" customFormat="false" ht="12.75" hidden="false" customHeight="false" outlineLevel="0" collapsed="false"/>
    <row r="459" customFormat="false" ht="12.75" hidden="false" customHeight="false" outlineLevel="0" collapsed="false"/>
    <row r="460" customFormat="false" ht="12.75" hidden="false" customHeight="false" outlineLevel="0" collapsed="false"/>
    <row r="461" customFormat="false" ht="12.75" hidden="false" customHeight="false" outlineLevel="0" collapsed="false"/>
    <row r="462" customFormat="false" ht="12.75" hidden="false" customHeight="false" outlineLevel="0" collapsed="false"/>
    <row r="463" customFormat="false" ht="12.75" hidden="false" customHeight="false" outlineLevel="0" collapsed="false"/>
    <row r="464" customFormat="false" ht="12.75" hidden="false" customHeight="false" outlineLevel="0" collapsed="false"/>
    <row r="465" customFormat="false" ht="12.75" hidden="false" customHeight="false" outlineLevel="0" collapsed="false"/>
    <row r="466" customFormat="false" ht="12.75" hidden="false" customHeight="false" outlineLevel="0" collapsed="false"/>
    <row r="467" customFormat="false" ht="12.75" hidden="false" customHeight="false" outlineLevel="0" collapsed="false"/>
    <row r="468" customFormat="false" ht="12.75" hidden="false" customHeight="false" outlineLevel="0" collapsed="false"/>
    <row r="469" customFormat="false" ht="12.75" hidden="false" customHeight="false" outlineLevel="0" collapsed="false"/>
    <row r="470" customFormat="false" ht="12.75" hidden="false" customHeight="false" outlineLevel="0" collapsed="false"/>
    <row r="471" customFormat="false" ht="12.75" hidden="false" customHeight="false" outlineLevel="0" collapsed="false"/>
    <row r="472" customFormat="false" ht="12.75" hidden="false" customHeight="false" outlineLevel="0" collapsed="false"/>
    <row r="473" customFormat="false" ht="12.75" hidden="false" customHeight="false" outlineLevel="0" collapsed="false"/>
    <row r="474" customFormat="false" ht="12.75" hidden="false" customHeight="false" outlineLevel="0" collapsed="false"/>
    <row r="475" customFormat="false" ht="12.75" hidden="false" customHeight="false" outlineLevel="0" collapsed="false"/>
    <row r="476" customFormat="false" ht="12.75" hidden="false" customHeight="false" outlineLevel="0" collapsed="false"/>
    <row r="477" customFormat="false" ht="12.75" hidden="false" customHeight="false" outlineLevel="0" collapsed="false"/>
    <row r="478" customFormat="false" ht="12.75" hidden="false" customHeight="false" outlineLevel="0" collapsed="false"/>
    <row r="479" customFormat="false" ht="12.75" hidden="false" customHeight="false" outlineLevel="0" collapsed="false"/>
    <row r="480" customFormat="false" ht="12.75" hidden="false" customHeight="false" outlineLevel="0" collapsed="false"/>
    <row r="481" customFormat="false" ht="12.75" hidden="false" customHeight="false" outlineLevel="0" collapsed="false"/>
    <row r="482" customFormat="false" ht="12.75" hidden="false" customHeight="false" outlineLevel="0" collapsed="false"/>
    <row r="483" customFormat="false" ht="12.75" hidden="false" customHeight="false" outlineLevel="0" collapsed="false"/>
    <row r="484" customFormat="false" ht="12.75" hidden="false" customHeight="false" outlineLevel="0" collapsed="false"/>
    <row r="485" customFormat="false" ht="12.75" hidden="false" customHeight="false" outlineLevel="0" collapsed="false"/>
    <row r="486" customFormat="false" ht="12.75" hidden="false" customHeight="false" outlineLevel="0" collapsed="false"/>
    <row r="487" customFormat="false" ht="12.75" hidden="false" customHeight="false" outlineLevel="0" collapsed="false"/>
    <row r="488" customFormat="false" ht="12.75" hidden="false" customHeight="false" outlineLevel="0" collapsed="false"/>
    <row r="489" customFormat="false" ht="12.75" hidden="false" customHeight="false" outlineLevel="0" collapsed="false"/>
    <row r="490" customFormat="false" ht="12.75" hidden="false" customHeight="false" outlineLevel="0" collapsed="false"/>
    <row r="491" customFormat="false" ht="12.75" hidden="false" customHeight="false" outlineLevel="0" collapsed="false"/>
    <row r="492" customFormat="false" ht="12.75" hidden="false" customHeight="false" outlineLevel="0" collapsed="false"/>
    <row r="493" customFormat="false" ht="12.75" hidden="false" customHeight="false" outlineLevel="0" collapsed="false"/>
    <row r="494" customFormat="false" ht="12.75" hidden="false" customHeight="false" outlineLevel="0" collapsed="false"/>
    <row r="495" customFormat="false" ht="12.75" hidden="false" customHeight="false" outlineLevel="0" collapsed="false"/>
    <row r="496" customFormat="false" ht="12.75" hidden="false" customHeight="false" outlineLevel="0" collapsed="false"/>
    <row r="497" customFormat="false" ht="12.75" hidden="false" customHeight="false" outlineLevel="0" collapsed="false"/>
    <row r="498" customFormat="false" ht="12.75" hidden="false" customHeight="false" outlineLevel="0" collapsed="false"/>
    <row r="499" customFormat="false" ht="12.75" hidden="false" customHeight="false" outlineLevel="0" collapsed="false"/>
    <row r="500" customFormat="false" ht="12.75" hidden="false" customHeight="false" outlineLevel="0" collapsed="false"/>
    <row r="501" customFormat="false" ht="12.75" hidden="false" customHeight="false" outlineLevel="0" collapsed="false"/>
    <row r="502" customFormat="false" ht="12.75" hidden="false" customHeight="false" outlineLevel="0" collapsed="false"/>
    <row r="503" customFormat="false" ht="12.75" hidden="false" customHeight="false" outlineLevel="0" collapsed="false"/>
    <row r="504" customFormat="false" ht="12.75" hidden="false" customHeight="false" outlineLevel="0" collapsed="false"/>
    <row r="505" customFormat="false" ht="12.75" hidden="false" customHeight="false" outlineLevel="0" collapsed="false"/>
    <row r="506" customFormat="false" ht="12.75" hidden="false" customHeight="false" outlineLevel="0" collapsed="false"/>
    <row r="507" customFormat="false" ht="12.75" hidden="false" customHeight="false" outlineLevel="0" collapsed="false"/>
    <row r="508" customFormat="false" ht="12.75" hidden="false" customHeight="false" outlineLevel="0" collapsed="false"/>
    <row r="509" customFormat="false" ht="12.75" hidden="false" customHeight="false" outlineLevel="0" collapsed="false"/>
    <row r="510" customFormat="false" ht="12.75" hidden="false" customHeight="false" outlineLevel="0" collapsed="false"/>
    <row r="511" customFormat="false" ht="12.75" hidden="false" customHeight="false" outlineLevel="0" collapsed="false"/>
    <row r="512" customFormat="false" ht="12.75" hidden="false" customHeight="false" outlineLevel="0" collapsed="false"/>
    <row r="513" customFormat="false" ht="12.75" hidden="false" customHeight="false" outlineLevel="0" collapsed="false"/>
    <row r="514" customFormat="false" ht="12.75" hidden="false" customHeight="false" outlineLevel="0" collapsed="false"/>
    <row r="515" customFormat="false" ht="12.75" hidden="false" customHeight="false" outlineLevel="0" collapsed="false"/>
    <row r="516" customFormat="false" ht="12.75" hidden="false" customHeight="false" outlineLevel="0" collapsed="false"/>
    <row r="517" customFormat="false" ht="12.75" hidden="false" customHeight="false" outlineLevel="0" collapsed="false"/>
    <row r="518" customFormat="false" ht="12.75" hidden="false" customHeight="false" outlineLevel="0" collapsed="false"/>
    <row r="519" customFormat="false" ht="12.75" hidden="false" customHeight="false" outlineLevel="0" collapsed="false"/>
    <row r="520" customFormat="false" ht="12.75" hidden="false" customHeight="false" outlineLevel="0" collapsed="false"/>
    <row r="521" customFormat="false" ht="12.75" hidden="false" customHeight="false" outlineLevel="0" collapsed="false"/>
    <row r="522" customFormat="false" ht="12.75" hidden="false" customHeight="false" outlineLevel="0" collapsed="false"/>
    <row r="523" customFormat="false" ht="12.75" hidden="false" customHeight="false" outlineLevel="0" collapsed="false"/>
    <row r="524" customFormat="false" ht="12.75" hidden="false" customHeight="false" outlineLevel="0" collapsed="false"/>
    <row r="525" customFormat="false" ht="12.75" hidden="false" customHeight="false" outlineLevel="0" collapsed="false"/>
    <row r="526" customFormat="false" ht="12.75" hidden="false" customHeight="false" outlineLevel="0" collapsed="false"/>
    <row r="527" customFormat="false" ht="12.75" hidden="false" customHeight="false" outlineLevel="0" collapsed="false"/>
    <row r="528" customFormat="false" ht="12.75" hidden="false" customHeight="false" outlineLevel="0" collapsed="false"/>
    <row r="529" customFormat="false" ht="12.75" hidden="false" customHeight="false" outlineLevel="0" collapsed="false"/>
    <row r="530" customFormat="false" ht="12.75" hidden="false" customHeight="false" outlineLevel="0" collapsed="false"/>
    <row r="531" customFormat="false" ht="12.75" hidden="false" customHeight="false" outlineLevel="0" collapsed="false"/>
    <row r="532" customFormat="false" ht="12.75" hidden="false" customHeight="false" outlineLevel="0" collapsed="false"/>
    <row r="533" customFormat="false" ht="12.75" hidden="false" customHeight="false" outlineLevel="0" collapsed="false"/>
    <row r="534" customFormat="false" ht="12.75" hidden="false" customHeight="false" outlineLevel="0" collapsed="false"/>
    <row r="535" customFormat="false" ht="12.75" hidden="false" customHeight="false" outlineLevel="0" collapsed="false"/>
    <row r="536" customFormat="false" ht="12.75" hidden="false" customHeight="false" outlineLevel="0" collapsed="false"/>
    <row r="537" customFormat="false" ht="12.75" hidden="false" customHeight="false" outlineLevel="0" collapsed="false"/>
    <row r="538" customFormat="false" ht="12.75" hidden="false" customHeight="false" outlineLevel="0" collapsed="false"/>
    <row r="539" customFormat="false" ht="12.75" hidden="false" customHeight="false" outlineLevel="0" collapsed="false"/>
    <row r="540" customFormat="false" ht="12.75" hidden="false" customHeight="false" outlineLevel="0" collapsed="false"/>
    <row r="541" customFormat="false" ht="12.75" hidden="false" customHeight="false" outlineLevel="0" collapsed="false"/>
    <row r="542" customFormat="false" ht="12.75" hidden="false" customHeight="false" outlineLevel="0" collapsed="false"/>
    <row r="543" customFormat="false" ht="12.75" hidden="false" customHeight="false" outlineLevel="0" collapsed="false"/>
    <row r="544" customFormat="false" ht="12.75" hidden="false" customHeight="false" outlineLevel="0" collapsed="false"/>
    <row r="545" customFormat="false" ht="12.75" hidden="false" customHeight="false" outlineLevel="0" collapsed="false"/>
    <row r="546" customFormat="false" ht="12.75" hidden="false" customHeight="false" outlineLevel="0" collapsed="false"/>
    <row r="547" customFormat="false" ht="12.75" hidden="false" customHeight="false" outlineLevel="0" collapsed="false"/>
    <row r="548" customFormat="false" ht="12.75" hidden="false" customHeight="false" outlineLevel="0" collapsed="false"/>
    <row r="549" customFormat="false" ht="12.75" hidden="false" customHeight="false" outlineLevel="0" collapsed="false"/>
    <row r="550" customFormat="false" ht="12.75" hidden="false" customHeight="false" outlineLevel="0" collapsed="false"/>
    <row r="551" customFormat="false" ht="12.75" hidden="false" customHeight="false" outlineLevel="0" collapsed="false"/>
    <row r="552" customFormat="false" ht="12.75" hidden="false" customHeight="false" outlineLevel="0" collapsed="false"/>
    <row r="553" customFormat="false" ht="12.75" hidden="false" customHeight="false" outlineLevel="0" collapsed="false"/>
    <row r="554" customFormat="false" ht="12.75" hidden="false" customHeight="false" outlineLevel="0" collapsed="false"/>
    <row r="555" customFormat="false" ht="12.75" hidden="false" customHeight="false" outlineLevel="0" collapsed="false"/>
    <row r="556" customFormat="false" ht="12.75" hidden="false" customHeight="false" outlineLevel="0" collapsed="false"/>
    <row r="557" customFormat="false" ht="12.75" hidden="false" customHeight="false" outlineLevel="0" collapsed="false"/>
    <row r="558" customFormat="false" ht="12.75" hidden="false" customHeight="false" outlineLevel="0" collapsed="false"/>
    <row r="559" customFormat="false" ht="12.75" hidden="false" customHeight="false" outlineLevel="0" collapsed="false"/>
    <row r="560" customFormat="false" ht="12.75" hidden="false" customHeight="false" outlineLevel="0" collapsed="false"/>
    <row r="561" customFormat="false" ht="12.75" hidden="false" customHeight="false" outlineLevel="0" collapsed="false"/>
    <row r="562" customFormat="false" ht="12.75" hidden="false" customHeight="false" outlineLevel="0" collapsed="false"/>
    <row r="563" customFormat="false" ht="12.75" hidden="false" customHeight="false" outlineLevel="0" collapsed="false"/>
    <row r="564" customFormat="false" ht="12.75" hidden="false" customHeight="false" outlineLevel="0" collapsed="false"/>
    <row r="565" customFormat="false" ht="12.75" hidden="false" customHeight="false" outlineLevel="0" collapsed="false"/>
    <row r="566" customFormat="false" ht="12.75" hidden="false" customHeight="false" outlineLevel="0" collapsed="false"/>
    <row r="567" customFormat="false" ht="12.75" hidden="false" customHeight="false" outlineLevel="0" collapsed="false"/>
    <row r="568" customFormat="false" ht="12.75" hidden="false" customHeight="false" outlineLevel="0" collapsed="false"/>
    <row r="569" customFormat="false" ht="12.75" hidden="false" customHeight="false" outlineLevel="0" collapsed="false"/>
    <row r="570" customFormat="false" ht="12.75" hidden="false" customHeight="false" outlineLevel="0" collapsed="false"/>
    <row r="571" customFormat="false" ht="12.75" hidden="false" customHeight="false" outlineLevel="0" collapsed="false"/>
    <row r="572" customFormat="false" ht="12.75" hidden="false" customHeight="false" outlineLevel="0" collapsed="false"/>
    <row r="573" customFormat="false" ht="12.75" hidden="false" customHeight="false" outlineLevel="0" collapsed="false"/>
    <row r="574" customFormat="false" ht="12.75" hidden="false" customHeight="false" outlineLevel="0" collapsed="false"/>
    <row r="575" customFormat="false" ht="12.75" hidden="false" customHeight="false" outlineLevel="0" collapsed="false"/>
    <row r="576" customFormat="false" ht="12.75" hidden="false" customHeight="false" outlineLevel="0" collapsed="false"/>
    <row r="577" customFormat="false" ht="12.75" hidden="false" customHeight="false" outlineLevel="0" collapsed="false"/>
    <row r="578" customFormat="false" ht="12.75" hidden="false" customHeight="false" outlineLevel="0" collapsed="false"/>
    <row r="579" customFormat="false" ht="12.75" hidden="false" customHeight="false" outlineLevel="0" collapsed="false"/>
    <row r="580" customFormat="false" ht="12.75" hidden="false" customHeight="false" outlineLevel="0" collapsed="false"/>
    <row r="581" customFormat="false" ht="12.75" hidden="false" customHeight="false" outlineLevel="0" collapsed="false"/>
    <row r="582" customFormat="false" ht="12.75" hidden="false" customHeight="false" outlineLevel="0" collapsed="false"/>
    <row r="583" customFormat="false" ht="12.75" hidden="false" customHeight="false" outlineLevel="0" collapsed="false"/>
    <row r="584" customFormat="false" ht="12.75" hidden="false" customHeight="false" outlineLevel="0" collapsed="false"/>
    <row r="585" customFormat="false" ht="12.75" hidden="false" customHeight="false" outlineLevel="0" collapsed="false"/>
    <row r="586" customFormat="false" ht="12.75" hidden="false" customHeight="false" outlineLevel="0" collapsed="false"/>
    <row r="587" customFormat="false" ht="12.75" hidden="false" customHeight="false" outlineLevel="0" collapsed="false"/>
    <row r="588" customFormat="false" ht="12.75" hidden="false" customHeight="false" outlineLevel="0" collapsed="false"/>
    <row r="589" customFormat="false" ht="12.75" hidden="false" customHeight="false" outlineLevel="0" collapsed="false"/>
    <row r="590" customFormat="false" ht="12.75" hidden="false" customHeight="false" outlineLevel="0" collapsed="false"/>
    <row r="591" customFormat="false" ht="12.75" hidden="false" customHeight="false" outlineLevel="0" collapsed="false"/>
    <row r="592" customFormat="false" ht="12.75" hidden="false" customHeight="false" outlineLevel="0" collapsed="false"/>
    <row r="593" customFormat="false" ht="12.75" hidden="false" customHeight="false" outlineLevel="0" collapsed="false"/>
    <row r="594" customFormat="false" ht="12.75" hidden="false" customHeight="false" outlineLevel="0" collapsed="false"/>
    <row r="595" customFormat="false" ht="12.75" hidden="false" customHeight="false" outlineLevel="0" collapsed="false"/>
    <row r="596" customFormat="false" ht="12.75" hidden="false" customHeight="false" outlineLevel="0" collapsed="false"/>
    <row r="597" customFormat="false" ht="12.75" hidden="false" customHeight="false" outlineLevel="0" collapsed="false"/>
    <row r="598" customFormat="false" ht="12.75" hidden="false" customHeight="false" outlineLevel="0" collapsed="false"/>
    <row r="599" customFormat="false" ht="12.75" hidden="false" customHeight="false" outlineLevel="0" collapsed="false"/>
    <row r="600" customFormat="false" ht="12.75" hidden="false" customHeight="false" outlineLevel="0" collapsed="false"/>
    <row r="601" customFormat="false" ht="12.75" hidden="false" customHeight="false" outlineLevel="0" collapsed="false"/>
    <row r="602" customFormat="false" ht="12.75" hidden="false" customHeight="false" outlineLevel="0" collapsed="false"/>
    <row r="603" customFormat="false" ht="12.75" hidden="false" customHeight="false" outlineLevel="0" collapsed="false"/>
    <row r="604" customFormat="false" ht="12.75" hidden="false" customHeight="false" outlineLevel="0" collapsed="false"/>
    <row r="605" customFormat="false" ht="12.75" hidden="false" customHeight="false" outlineLevel="0" collapsed="false"/>
    <row r="606" customFormat="false" ht="12.75" hidden="false" customHeight="false" outlineLevel="0" collapsed="false"/>
    <row r="607" customFormat="false" ht="12.75" hidden="false" customHeight="false" outlineLevel="0" collapsed="false"/>
    <row r="608" customFormat="false" ht="12.75" hidden="false" customHeight="false" outlineLevel="0" collapsed="false"/>
    <row r="609" customFormat="false" ht="12.75" hidden="false" customHeight="false" outlineLevel="0" collapsed="false"/>
    <row r="610" customFormat="false" ht="12.75" hidden="false" customHeight="false" outlineLevel="0" collapsed="false"/>
    <row r="611" customFormat="false" ht="12.75" hidden="false" customHeight="false" outlineLevel="0" collapsed="false"/>
    <row r="612" customFormat="false" ht="12.75" hidden="false" customHeight="false" outlineLevel="0" collapsed="false"/>
    <row r="613" customFormat="false" ht="12.75" hidden="false" customHeight="false" outlineLevel="0" collapsed="false"/>
    <row r="614" customFormat="false" ht="12.75" hidden="false" customHeight="false" outlineLevel="0" collapsed="false"/>
    <row r="615" customFormat="false" ht="12.75" hidden="false" customHeight="false" outlineLevel="0" collapsed="false"/>
    <row r="616" customFormat="false" ht="12.75" hidden="false" customHeight="false" outlineLevel="0" collapsed="false"/>
    <row r="617" customFormat="false" ht="12.75" hidden="false" customHeight="false" outlineLevel="0" collapsed="false"/>
    <row r="618" customFormat="false" ht="12.75" hidden="false" customHeight="false" outlineLevel="0" collapsed="false"/>
    <row r="619" customFormat="false" ht="12.75" hidden="false" customHeight="false" outlineLevel="0" collapsed="false"/>
    <row r="620" customFormat="false" ht="12.75" hidden="false" customHeight="false" outlineLevel="0" collapsed="false"/>
    <row r="621" customFormat="false" ht="12.75" hidden="false" customHeight="false" outlineLevel="0" collapsed="false"/>
    <row r="622" customFormat="false" ht="12.75" hidden="false" customHeight="false" outlineLevel="0" collapsed="false"/>
    <row r="623" customFormat="false" ht="12.75" hidden="false" customHeight="false" outlineLevel="0" collapsed="false"/>
    <row r="624" customFormat="false" ht="12.75" hidden="false" customHeight="false" outlineLevel="0" collapsed="false"/>
    <row r="625" customFormat="false" ht="12.75" hidden="false" customHeight="false" outlineLevel="0" collapsed="false"/>
    <row r="626" customFormat="false" ht="12.75" hidden="false" customHeight="false" outlineLevel="0" collapsed="false"/>
    <row r="627" customFormat="false" ht="12.75" hidden="false" customHeight="false" outlineLevel="0" collapsed="false"/>
    <row r="628" customFormat="false" ht="12.75" hidden="false" customHeight="false" outlineLevel="0" collapsed="false"/>
    <row r="629" customFormat="false" ht="12.75" hidden="false" customHeight="false" outlineLevel="0" collapsed="false"/>
    <row r="630" customFormat="false" ht="12.75" hidden="false" customHeight="false" outlineLevel="0" collapsed="false"/>
    <row r="631" customFormat="false" ht="12.75" hidden="false" customHeight="false" outlineLevel="0" collapsed="false"/>
    <row r="632" customFormat="false" ht="12.75" hidden="false" customHeight="false" outlineLevel="0" collapsed="false"/>
    <row r="633" customFormat="false" ht="12.75" hidden="false" customHeight="false" outlineLevel="0" collapsed="false"/>
    <row r="634" customFormat="false" ht="12.75" hidden="false" customHeight="false" outlineLevel="0" collapsed="false"/>
    <row r="635" customFormat="false" ht="12.75" hidden="false" customHeight="false" outlineLevel="0" collapsed="false"/>
    <row r="636" customFormat="false" ht="12.75" hidden="false" customHeight="false" outlineLevel="0" collapsed="false"/>
    <row r="637" customFormat="false" ht="12.75" hidden="false" customHeight="false" outlineLevel="0" collapsed="false"/>
    <row r="638" customFormat="false" ht="12.75" hidden="false" customHeight="false" outlineLevel="0" collapsed="false"/>
    <row r="639" customFormat="false" ht="12.75" hidden="false" customHeight="false" outlineLevel="0" collapsed="false"/>
    <row r="640" customFormat="false" ht="12.75" hidden="false" customHeight="false" outlineLevel="0" collapsed="false"/>
    <row r="641" customFormat="false" ht="12.75" hidden="false" customHeight="false" outlineLevel="0" collapsed="false"/>
    <row r="642" customFormat="false" ht="12.75" hidden="false" customHeight="false" outlineLevel="0" collapsed="false"/>
    <row r="643" customFormat="false" ht="12.75" hidden="false" customHeight="false" outlineLevel="0" collapsed="false"/>
    <row r="644" customFormat="false" ht="12.75" hidden="false" customHeight="false" outlineLevel="0" collapsed="false"/>
    <row r="645" customFormat="false" ht="12.75" hidden="false" customHeight="false" outlineLevel="0" collapsed="false"/>
    <row r="646" customFormat="false" ht="12.75" hidden="false" customHeight="false" outlineLevel="0" collapsed="false"/>
    <row r="647" customFormat="false" ht="12.75" hidden="false" customHeight="false" outlineLevel="0" collapsed="false"/>
    <row r="648" customFormat="false" ht="12.75" hidden="false" customHeight="false" outlineLevel="0" collapsed="false"/>
    <row r="649" customFormat="false" ht="12.75" hidden="false" customHeight="false" outlineLevel="0" collapsed="false"/>
    <row r="650" customFormat="false" ht="12.75" hidden="false" customHeight="false" outlineLevel="0" collapsed="false"/>
    <row r="651" customFormat="false" ht="12.75" hidden="false" customHeight="false" outlineLevel="0" collapsed="false"/>
    <row r="652" customFormat="false" ht="12.75" hidden="false" customHeight="false" outlineLevel="0" collapsed="false"/>
    <row r="653" customFormat="false" ht="12.75" hidden="false" customHeight="false" outlineLevel="0" collapsed="false"/>
    <row r="654" customFormat="false" ht="12.75" hidden="false" customHeight="false" outlineLevel="0" collapsed="false"/>
    <row r="655" customFormat="false" ht="12.75" hidden="false" customHeight="false" outlineLevel="0" collapsed="false"/>
    <row r="656" customFormat="false" ht="12.75" hidden="false" customHeight="false" outlineLevel="0" collapsed="false"/>
    <row r="657" customFormat="false" ht="12.75" hidden="false" customHeight="false" outlineLevel="0" collapsed="false"/>
    <row r="658" customFormat="false" ht="12.75" hidden="false" customHeight="false" outlineLevel="0" collapsed="false"/>
    <row r="659" customFormat="false" ht="12.75" hidden="false" customHeight="false" outlineLevel="0" collapsed="false"/>
    <row r="660" customFormat="false" ht="12.75" hidden="false" customHeight="false" outlineLevel="0" collapsed="false"/>
    <row r="661" customFormat="false" ht="12.75" hidden="false" customHeight="false" outlineLevel="0" collapsed="false"/>
    <row r="662" customFormat="false" ht="12.75" hidden="false" customHeight="false" outlineLevel="0" collapsed="false"/>
    <row r="663" customFormat="false" ht="12.75" hidden="false" customHeight="false" outlineLevel="0" collapsed="false"/>
    <row r="664" customFormat="false" ht="12.75" hidden="false" customHeight="false" outlineLevel="0" collapsed="false"/>
    <row r="665" customFormat="false" ht="12.75" hidden="false" customHeight="false" outlineLevel="0" collapsed="false"/>
    <row r="666" customFormat="false" ht="12.75" hidden="false" customHeight="false" outlineLevel="0" collapsed="false"/>
    <row r="667" customFormat="false" ht="12.75" hidden="false" customHeight="false" outlineLevel="0" collapsed="false"/>
    <row r="668" customFormat="false" ht="12.75" hidden="false" customHeight="false" outlineLevel="0" collapsed="false"/>
    <row r="669" customFormat="false" ht="12.75" hidden="false" customHeight="false" outlineLevel="0" collapsed="false"/>
    <row r="670" customFormat="false" ht="12.75" hidden="false" customHeight="false" outlineLevel="0" collapsed="false"/>
    <row r="671" customFormat="false" ht="12.75" hidden="false" customHeight="false" outlineLevel="0" collapsed="false"/>
    <row r="672" customFormat="false" ht="12.75" hidden="false" customHeight="false" outlineLevel="0" collapsed="false"/>
    <row r="673" customFormat="false" ht="12.75" hidden="false" customHeight="false" outlineLevel="0" collapsed="false"/>
    <row r="674" customFormat="false" ht="12.75" hidden="false" customHeight="false" outlineLevel="0" collapsed="false"/>
    <row r="675" customFormat="false" ht="12.75" hidden="false" customHeight="false" outlineLevel="0" collapsed="false"/>
    <row r="676" customFormat="false" ht="12.75" hidden="false" customHeight="false" outlineLevel="0" collapsed="false"/>
    <row r="677" customFormat="false" ht="12.75" hidden="false" customHeight="false" outlineLevel="0" collapsed="false"/>
    <row r="678" customFormat="false" ht="12.75" hidden="false" customHeight="false" outlineLevel="0" collapsed="false"/>
    <row r="679" customFormat="false" ht="12.75" hidden="false" customHeight="false" outlineLevel="0" collapsed="false"/>
    <row r="680" customFormat="false" ht="12.75" hidden="false" customHeight="false" outlineLevel="0" collapsed="false"/>
    <row r="681" customFormat="false" ht="12.75" hidden="false" customHeight="false" outlineLevel="0" collapsed="false"/>
    <row r="682" customFormat="false" ht="12.75" hidden="false" customHeight="false" outlineLevel="0" collapsed="false"/>
    <row r="683" customFormat="false" ht="12.75" hidden="false" customHeight="false" outlineLevel="0" collapsed="false"/>
    <row r="684" customFormat="false" ht="12.75" hidden="false" customHeight="false" outlineLevel="0" collapsed="false"/>
    <row r="685" customFormat="false" ht="12.75" hidden="false" customHeight="false" outlineLevel="0" collapsed="false"/>
    <row r="686" customFormat="false" ht="12.75" hidden="false" customHeight="false" outlineLevel="0" collapsed="false"/>
    <row r="687" customFormat="false" ht="12.75" hidden="false" customHeight="false" outlineLevel="0" collapsed="false"/>
    <row r="688" customFormat="false" ht="12.75" hidden="false" customHeight="false" outlineLevel="0" collapsed="false"/>
    <row r="689" customFormat="false" ht="12.75" hidden="false" customHeight="false" outlineLevel="0" collapsed="false"/>
    <row r="690" customFormat="false" ht="12.75" hidden="false" customHeight="false" outlineLevel="0" collapsed="false"/>
    <row r="691" customFormat="false" ht="12.75" hidden="false" customHeight="false" outlineLevel="0" collapsed="false"/>
    <row r="692" customFormat="false" ht="12.75" hidden="false" customHeight="false" outlineLevel="0" collapsed="false"/>
    <row r="693" customFormat="false" ht="12.75" hidden="false" customHeight="false" outlineLevel="0" collapsed="false"/>
    <row r="694" customFormat="false" ht="12.75" hidden="false" customHeight="false" outlineLevel="0" collapsed="false"/>
    <row r="695" customFormat="false" ht="12.75" hidden="false" customHeight="false" outlineLevel="0" collapsed="false"/>
    <row r="696" customFormat="false" ht="12.75" hidden="false" customHeight="false" outlineLevel="0" collapsed="false"/>
    <row r="697" customFormat="false" ht="12.75" hidden="false" customHeight="false" outlineLevel="0" collapsed="false"/>
    <row r="698" customFormat="false" ht="12.75" hidden="false" customHeight="false" outlineLevel="0" collapsed="false"/>
    <row r="699" customFormat="false" ht="12.75" hidden="false" customHeight="false" outlineLevel="0" collapsed="false"/>
    <row r="700" customFormat="false" ht="12.75" hidden="false" customHeight="false" outlineLevel="0" collapsed="false"/>
    <row r="701" customFormat="false" ht="12.75" hidden="false" customHeight="false" outlineLevel="0" collapsed="false"/>
    <row r="702" customFormat="false" ht="12.75" hidden="false" customHeight="false" outlineLevel="0" collapsed="false"/>
    <row r="703" customFormat="false" ht="12.75" hidden="false" customHeight="false" outlineLevel="0" collapsed="false"/>
    <row r="704" customFormat="false" ht="12.75" hidden="false" customHeight="false" outlineLevel="0" collapsed="false"/>
    <row r="705" customFormat="false" ht="12.75" hidden="false" customHeight="false" outlineLevel="0" collapsed="false"/>
    <row r="706" customFormat="false" ht="12.75" hidden="false" customHeight="false" outlineLevel="0" collapsed="false"/>
    <row r="707" customFormat="false" ht="12.75" hidden="false" customHeight="false" outlineLevel="0" collapsed="false"/>
    <row r="708" customFormat="false" ht="12.75" hidden="false" customHeight="false" outlineLevel="0" collapsed="false"/>
    <row r="709" customFormat="false" ht="12.75" hidden="false" customHeight="false" outlineLevel="0" collapsed="false"/>
    <row r="710" customFormat="false" ht="12.75" hidden="false" customHeight="false" outlineLevel="0" collapsed="false"/>
    <row r="711" customFormat="false" ht="12.75" hidden="false" customHeight="false" outlineLevel="0" collapsed="false"/>
    <row r="712" customFormat="false" ht="12.75" hidden="false" customHeight="false" outlineLevel="0" collapsed="false"/>
    <row r="713" customFormat="false" ht="12.75" hidden="false" customHeight="false" outlineLevel="0" collapsed="false"/>
    <row r="714" customFormat="false" ht="12.75" hidden="false" customHeight="false" outlineLevel="0" collapsed="false"/>
    <row r="715" customFormat="false" ht="12.75" hidden="false" customHeight="false" outlineLevel="0" collapsed="false"/>
    <row r="716" customFormat="false" ht="12.75" hidden="false" customHeight="false" outlineLevel="0" collapsed="false"/>
    <row r="717" customFormat="false" ht="12.75" hidden="false" customHeight="false" outlineLevel="0" collapsed="false"/>
    <row r="718" customFormat="false" ht="12.75" hidden="false" customHeight="false" outlineLevel="0" collapsed="false"/>
    <row r="719" customFormat="false" ht="12.75" hidden="false" customHeight="false" outlineLevel="0" collapsed="false"/>
    <row r="720" customFormat="false" ht="12.75" hidden="false" customHeight="false" outlineLevel="0" collapsed="false"/>
    <row r="721" customFormat="false" ht="12.75" hidden="false" customHeight="false" outlineLevel="0" collapsed="false"/>
    <row r="722" customFormat="false" ht="12.75" hidden="false" customHeight="false" outlineLevel="0" collapsed="false"/>
    <row r="723" customFormat="false" ht="12.75" hidden="false" customHeight="false" outlineLevel="0" collapsed="false"/>
    <row r="724" customFormat="false" ht="12.75" hidden="false" customHeight="false" outlineLevel="0" collapsed="false"/>
    <row r="725" customFormat="false" ht="12.75" hidden="false" customHeight="false" outlineLevel="0" collapsed="false"/>
    <row r="726" customFormat="false" ht="12.75" hidden="false" customHeight="false" outlineLevel="0" collapsed="false"/>
    <row r="727" customFormat="false" ht="12.75" hidden="false" customHeight="false" outlineLevel="0" collapsed="false"/>
    <row r="728" customFormat="false" ht="12.75" hidden="false" customHeight="false" outlineLevel="0" collapsed="false"/>
    <row r="729" customFormat="false" ht="12.75" hidden="false" customHeight="false" outlineLevel="0" collapsed="false"/>
    <row r="730" customFormat="false" ht="12.75" hidden="false" customHeight="false" outlineLevel="0" collapsed="false"/>
    <row r="731" customFormat="false" ht="12.75" hidden="false" customHeight="false" outlineLevel="0" collapsed="false"/>
    <row r="732" customFormat="false" ht="12.75" hidden="false" customHeight="false" outlineLevel="0" collapsed="false"/>
    <row r="733" customFormat="false" ht="12.75" hidden="false" customHeight="false" outlineLevel="0" collapsed="false"/>
    <row r="734" customFormat="false" ht="12.75" hidden="false" customHeight="false" outlineLevel="0" collapsed="false"/>
    <row r="735" customFormat="false" ht="12.75" hidden="false" customHeight="false" outlineLevel="0" collapsed="false"/>
    <row r="736" customFormat="false" ht="12.75" hidden="false" customHeight="false" outlineLevel="0" collapsed="false"/>
    <row r="737" customFormat="false" ht="12.75" hidden="false" customHeight="false" outlineLevel="0" collapsed="false"/>
    <row r="738" customFormat="false" ht="12.75" hidden="false" customHeight="false" outlineLevel="0" collapsed="false"/>
    <row r="739" customFormat="false" ht="12.75" hidden="false" customHeight="false" outlineLevel="0" collapsed="false"/>
    <row r="740" customFormat="false" ht="12.75" hidden="false" customHeight="false" outlineLevel="0" collapsed="false"/>
    <row r="741" customFormat="false" ht="12.75" hidden="false" customHeight="false" outlineLevel="0" collapsed="false"/>
    <row r="742" customFormat="false" ht="12.75" hidden="false" customHeight="false" outlineLevel="0" collapsed="false"/>
    <row r="743" customFormat="false" ht="12.75" hidden="false" customHeight="false" outlineLevel="0" collapsed="false"/>
    <row r="744" customFormat="false" ht="12.75" hidden="false" customHeight="false" outlineLevel="0" collapsed="false"/>
    <row r="745" customFormat="false" ht="12.75" hidden="false" customHeight="false" outlineLevel="0" collapsed="false"/>
    <row r="746" customFormat="false" ht="12.75" hidden="false" customHeight="false" outlineLevel="0" collapsed="false"/>
    <row r="747" customFormat="false" ht="12.75" hidden="false" customHeight="false" outlineLevel="0" collapsed="false"/>
    <row r="748" customFormat="false" ht="12.75" hidden="false" customHeight="false" outlineLevel="0" collapsed="false"/>
    <row r="749" customFormat="false" ht="12.75" hidden="false" customHeight="false" outlineLevel="0" collapsed="false"/>
    <row r="750" customFormat="false" ht="12.75" hidden="false" customHeight="false" outlineLevel="0" collapsed="false"/>
    <row r="751" customFormat="false" ht="12.75" hidden="false" customHeight="false" outlineLevel="0" collapsed="false"/>
    <row r="752" customFormat="false" ht="12.75" hidden="false" customHeight="false" outlineLevel="0" collapsed="false"/>
    <row r="753" customFormat="false" ht="12.75" hidden="false" customHeight="false" outlineLevel="0" collapsed="false"/>
    <row r="754" customFormat="false" ht="12.75" hidden="false" customHeight="false" outlineLevel="0" collapsed="false"/>
    <row r="755" customFormat="false" ht="12.75" hidden="false" customHeight="false" outlineLevel="0" collapsed="false"/>
    <row r="756" customFormat="false" ht="12.75" hidden="false" customHeight="false" outlineLevel="0" collapsed="false"/>
    <row r="757" customFormat="false" ht="12.75" hidden="false" customHeight="false" outlineLevel="0" collapsed="false"/>
    <row r="758" customFormat="false" ht="12.75" hidden="false" customHeight="false" outlineLevel="0" collapsed="false"/>
    <row r="759" customFormat="false" ht="12.75" hidden="false" customHeight="false" outlineLevel="0" collapsed="false"/>
    <row r="760" customFormat="false" ht="12.75" hidden="false" customHeight="false" outlineLevel="0" collapsed="false"/>
    <row r="761" customFormat="false" ht="12.75" hidden="false" customHeight="false" outlineLevel="0" collapsed="false"/>
    <row r="762" customFormat="false" ht="12.75" hidden="false" customHeight="false" outlineLevel="0" collapsed="false"/>
    <row r="763" customFormat="false" ht="12.75" hidden="false" customHeight="false" outlineLevel="0" collapsed="false"/>
    <row r="764" customFormat="false" ht="12.75" hidden="false" customHeight="false" outlineLevel="0" collapsed="false"/>
    <row r="765" customFormat="false" ht="12.75" hidden="false" customHeight="false" outlineLevel="0" collapsed="false"/>
    <row r="766" customFormat="false" ht="12.75" hidden="false" customHeight="false" outlineLevel="0" collapsed="false"/>
    <row r="767" customFormat="false" ht="12.75" hidden="false" customHeight="false" outlineLevel="0" collapsed="false"/>
    <row r="768" customFormat="false" ht="12.75" hidden="false" customHeight="false" outlineLevel="0" collapsed="false"/>
    <row r="769" customFormat="false" ht="12.75" hidden="false" customHeight="false" outlineLevel="0" collapsed="false"/>
    <row r="770" customFormat="false" ht="12.75" hidden="false" customHeight="false" outlineLevel="0" collapsed="false"/>
    <row r="771" customFormat="false" ht="12.75" hidden="false" customHeight="false" outlineLevel="0" collapsed="false"/>
    <row r="772" customFormat="false" ht="12.75" hidden="false" customHeight="false" outlineLevel="0" collapsed="false"/>
    <row r="773" customFormat="false" ht="12.75" hidden="false" customHeight="false" outlineLevel="0" collapsed="false"/>
    <row r="774" customFormat="false" ht="12.75" hidden="false" customHeight="false" outlineLevel="0" collapsed="false"/>
    <row r="775" customFormat="false" ht="12.75" hidden="false" customHeight="false" outlineLevel="0" collapsed="false"/>
    <row r="776" customFormat="false" ht="12.75" hidden="false" customHeight="false" outlineLevel="0" collapsed="false"/>
    <row r="777" customFormat="false" ht="12.75" hidden="false" customHeight="false" outlineLevel="0" collapsed="false"/>
    <row r="778" customFormat="false" ht="12.75" hidden="false" customHeight="false" outlineLevel="0" collapsed="false"/>
    <row r="779" customFormat="false" ht="12.75" hidden="false" customHeight="false" outlineLevel="0" collapsed="false"/>
    <row r="780" customFormat="false" ht="12.75" hidden="false" customHeight="false" outlineLevel="0" collapsed="false"/>
    <row r="781" customFormat="false" ht="12.75" hidden="false" customHeight="false" outlineLevel="0" collapsed="false"/>
    <row r="782" customFormat="false" ht="12.75" hidden="false" customHeight="false" outlineLevel="0" collapsed="false"/>
    <row r="783" customFormat="false" ht="12.75" hidden="false" customHeight="false" outlineLevel="0" collapsed="false"/>
    <row r="784" customFormat="false" ht="12.75" hidden="false" customHeight="false" outlineLevel="0" collapsed="false"/>
    <row r="785" customFormat="false" ht="12.75" hidden="false" customHeight="false" outlineLevel="0" collapsed="false"/>
    <row r="786" customFormat="false" ht="12.75" hidden="false" customHeight="false" outlineLevel="0" collapsed="false"/>
    <row r="787" customFormat="false" ht="12.75" hidden="false" customHeight="false" outlineLevel="0" collapsed="false"/>
    <row r="788" customFormat="false" ht="12.75" hidden="false" customHeight="false" outlineLevel="0" collapsed="false"/>
    <row r="789" customFormat="false" ht="12.75" hidden="false" customHeight="false" outlineLevel="0" collapsed="false"/>
    <row r="790" customFormat="false" ht="12.75" hidden="false" customHeight="false" outlineLevel="0" collapsed="false"/>
    <row r="791" customFormat="false" ht="12.75" hidden="false" customHeight="false" outlineLevel="0" collapsed="false"/>
    <row r="792" customFormat="false" ht="12.75" hidden="false" customHeight="false" outlineLevel="0" collapsed="false"/>
    <row r="793" customFormat="false" ht="12.75" hidden="false" customHeight="false" outlineLevel="0" collapsed="false"/>
    <row r="794" customFormat="false" ht="12.75" hidden="false" customHeight="false" outlineLevel="0" collapsed="false"/>
    <row r="795" customFormat="false" ht="12.75" hidden="false" customHeight="false" outlineLevel="0" collapsed="false"/>
    <row r="796" customFormat="false" ht="12.75" hidden="false" customHeight="false" outlineLevel="0" collapsed="false"/>
    <row r="797" customFormat="false" ht="12.75" hidden="false" customHeight="false" outlineLevel="0" collapsed="false"/>
    <row r="798" customFormat="false" ht="12.75" hidden="false" customHeight="false" outlineLevel="0" collapsed="false"/>
    <row r="799" customFormat="false" ht="12.75" hidden="false" customHeight="false" outlineLevel="0" collapsed="false"/>
    <row r="800" customFormat="false" ht="12.75" hidden="false" customHeight="false" outlineLevel="0" collapsed="false"/>
    <row r="801" customFormat="false" ht="12.75" hidden="false" customHeight="false" outlineLevel="0" collapsed="false"/>
    <row r="802" customFormat="false" ht="12.75" hidden="false" customHeight="false" outlineLevel="0" collapsed="false"/>
    <row r="803" customFormat="false" ht="12.75" hidden="false" customHeight="false" outlineLevel="0" collapsed="false"/>
    <row r="804" customFormat="false" ht="12.75" hidden="false" customHeight="false" outlineLevel="0" collapsed="false"/>
    <row r="805" customFormat="false" ht="12.75" hidden="false" customHeight="false" outlineLevel="0" collapsed="false"/>
    <row r="806" customFormat="false" ht="12.75" hidden="false" customHeight="false" outlineLevel="0" collapsed="false"/>
    <row r="807" customFormat="false" ht="12.75" hidden="false" customHeight="false" outlineLevel="0" collapsed="false"/>
    <row r="808" customFormat="false" ht="12.75" hidden="false" customHeight="false" outlineLevel="0" collapsed="false"/>
    <row r="809" customFormat="false" ht="12.75" hidden="false" customHeight="false" outlineLevel="0" collapsed="false"/>
    <row r="810" customFormat="false" ht="12.75" hidden="false" customHeight="false" outlineLevel="0" collapsed="false"/>
    <row r="811" customFormat="false" ht="12.75" hidden="false" customHeight="false" outlineLevel="0" collapsed="false"/>
    <row r="812" customFormat="false" ht="12.75" hidden="false" customHeight="false" outlineLevel="0" collapsed="false"/>
    <row r="813" customFormat="false" ht="12.75" hidden="false" customHeight="false" outlineLevel="0" collapsed="false"/>
    <row r="814" customFormat="false" ht="12.75" hidden="false" customHeight="false" outlineLevel="0" collapsed="false"/>
    <row r="815" customFormat="false" ht="12.75" hidden="false" customHeight="false" outlineLevel="0" collapsed="false"/>
    <row r="816" customFormat="false" ht="12.75" hidden="false" customHeight="false" outlineLevel="0" collapsed="false"/>
    <row r="817" customFormat="false" ht="12.75" hidden="false" customHeight="false" outlineLevel="0" collapsed="false"/>
    <row r="818" customFormat="false" ht="12.75" hidden="false" customHeight="false" outlineLevel="0" collapsed="false"/>
    <row r="819" customFormat="false" ht="12.75" hidden="false" customHeight="false" outlineLevel="0" collapsed="false"/>
    <row r="820" customFormat="false" ht="12.75" hidden="false" customHeight="false" outlineLevel="0" collapsed="false"/>
    <row r="821" customFormat="false" ht="12.75" hidden="false" customHeight="false" outlineLevel="0" collapsed="false"/>
    <row r="822" customFormat="false" ht="12.75" hidden="false" customHeight="false" outlineLevel="0" collapsed="false"/>
    <row r="823" customFormat="false" ht="12.75" hidden="false" customHeight="false" outlineLevel="0" collapsed="false"/>
    <row r="824" customFormat="false" ht="12.75" hidden="false" customHeight="false" outlineLevel="0" collapsed="false"/>
    <row r="825" customFormat="false" ht="12.75" hidden="false" customHeight="false" outlineLevel="0" collapsed="false"/>
    <row r="826" customFormat="false" ht="12.75" hidden="false" customHeight="false" outlineLevel="0" collapsed="false"/>
    <row r="827" customFormat="false" ht="12.75" hidden="false" customHeight="false" outlineLevel="0" collapsed="false"/>
    <row r="828" customFormat="false" ht="12.75" hidden="false" customHeight="false" outlineLevel="0" collapsed="false"/>
    <row r="829" customFormat="false" ht="12.75" hidden="false" customHeight="false" outlineLevel="0" collapsed="false"/>
    <row r="830" customFormat="false" ht="12.75" hidden="false" customHeight="false" outlineLevel="0" collapsed="false"/>
    <row r="831" customFormat="false" ht="12.75" hidden="false" customHeight="false" outlineLevel="0" collapsed="false"/>
    <row r="832" customFormat="false" ht="12.75" hidden="false" customHeight="false" outlineLevel="0" collapsed="false"/>
    <row r="833" customFormat="false" ht="12.75" hidden="false" customHeight="false" outlineLevel="0" collapsed="false"/>
    <row r="834" customFormat="false" ht="12.75" hidden="false" customHeight="false" outlineLevel="0" collapsed="false"/>
    <row r="835" customFormat="false" ht="12.75" hidden="false" customHeight="false" outlineLevel="0" collapsed="false"/>
    <row r="836" customFormat="false" ht="12.75" hidden="false" customHeight="false" outlineLevel="0" collapsed="false"/>
    <row r="837" customFormat="false" ht="12.75" hidden="false" customHeight="false" outlineLevel="0" collapsed="false"/>
    <row r="838" customFormat="false" ht="12.75" hidden="false" customHeight="false" outlineLevel="0" collapsed="false"/>
    <row r="839" customFormat="false" ht="12.75" hidden="false" customHeight="false" outlineLevel="0" collapsed="false"/>
    <row r="840" customFormat="false" ht="12.75" hidden="false" customHeight="false" outlineLevel="0" collapsed="false"/>
    <row r="841" customFormat="false" ht="12.75" hidden="false" customHeight="false" outlineLevel="0" collapsed="false"/>
    <row r="842" customFormat="false" ht="12.75" hidden="false" customHeight="false" outlineLevel="0" collapsed="false"/>
    <row r="843" customFormat="false" ht="12.75" hidden="false" customHeight="false" outlineLevel="0" collapsed="false"/>
    <row r="844" customFormat="false" ht="12.75" hidden="false" customHeight="false" outlineLevel="0" collapsed="false"/>
    <row r="845" customFormat="false" ht="12.75" hidden="false" customHeight="false" outlineLevel="0" collapsed="false"/>
    <row r="846" customFormat="false" ht="12.75" hidden="false" customHeight="false" outlineLevel="0" collapsed="false"/>
    <row r="847" customFormat="false" ht="12.75" hidden="false" customHeight="false" outlineLevel="0" collapsed="false"/>
    <row r="848" customFormat="false" ht="12.75" hidden="false" customHeight="false" outlineLevel="0" collapsed="false"/>
    <row r="849" customFormat="false" ht="12.75" hidden="false" customHeight="false" outlineLevel="0" collapsed="false"/>
    <row r="850" customFormat="false" ht="12.75" hidden="false" customHeight="false" outlineLevel="0" collapsed="false"/>
    <row r="851" customFormat="false" ht="12.75" hidden="false" customHeight="false" outlineLevel="0" collapsed="false"/>
    <row r="852" customFormat="false" ht="12.75" hidden="false" customHeight="false" outlineLevel="0" collapsed="false"/>
    <row r="853" customFormat="false" ht="12.75" hidden="false" customHeight="false" outlineLevel="0" collapsed="false"/>
    <row r="854" customFormat="false" ht="12.75" hidden="false" customHeight="false" outlineLevel="0" collapsed="false"/>
    <row r="855" customFormat="false" ht="12.75" hidden="false" customHeight="false" outlineLevel="0" collapsed="false"/>
    <row r="856" customFormat="false" ht="12.75" hidden="false" customHeight="false" outlineLevel="0" collapsed="false"/>
    <row r="857" customFormat="false" ht="12.75" hidden="false" customHeight="false" outlineLevel="0" collapsed="false"/>
    <row r="858" customFormat="false" ht="12.75" hidden="false" customHeight="false" outlineLevel="0" collapsed="false"/>
    <row r="859" customFormat="false" ht="12.75" hidden="false" customHeight="false" outlineLevel="0" collapsed="false"/>
    <row r="860" customFormat="false" ht="12.75" hidden="false" customHeight="false" outlineLevel="0" collapsed="false"/>
    <row r="861" customFormat="false" ht="12.75" hidden="false" customHeight="false" outlineLevel="0" collapsed="false"/>
    <row r="862" customFormat="false" ht="12.75" hidden="false" customHeight="false" outlineLevel="0" collapsed="false"/>
    <row r="863" customFormat="false" ht="12.75" hidden="false" customHeight="false" outlineLevel="0" collapsed="false"/>
    <row r="864" customFormat="false" ht="12.75" hidden="false" customHeight="false" outlineLevel="0" collapsed="false"/>
    <row r="865" customFormat="false" ht="12.75" hidden="false" customHeight="false" outlineLevel="0" collapsed="false"/>
    <row r="866" customFormat="false" ht="12.75" hidden="false" customHeight="false" outlineLevel="0" collapsed="false"/>
    <row r="867" customFormat="false" ht="12.75" hidden="false" customHeight="false" outlineLevel="0" collapsed="false"/>
    <row r="868" customFormat="false" ht="12.75" hidden="false" customHeight="false" outlineLevel="0" collapsed="false"/>
    <row r="869" customFormat="false" ht="12.75" hidden="false" customHeight="false" outlineLevel="0" collapsed="false"/>
    <row r="870" customFormat="false" ht="12.75" hidden="false" customHeight="false" outlineLevel="0" collapsed="false"/>
    <row r="871" customFormat="false" ht="12.75" hidden="false" customHeight="false" outlineLevel="0" collapsed="false"/>
    <row r="872" customFormat="false" ht="12.75" hidden="false" customHeight="false" outlineLevel="0" collapsed="false"/>
    <row r="873" customFormat="false" ht="12.75" hidden="false" customHeight="false" outlineLevel="0" collapsed="false"/>
    <row r="874" customFormat="false" ht="12.75" hidden="false" customHeight="false" outlineLevel="0" collapsed="false"/>
    <row r="875" customFormat="false" ht="12.75" hidden="false" customHeight="false" outlineLevel="0" collapsed="false"/>
    <row r="876" customFormat="false" ht="12.75" hidden="false" customHeight="false" outlineLevel="0" collapsed="false"/>
    <row r="877" customFormat="false" ht="12.75" hidden="false" customHeight="false" outlineLevel="0" collapsed="false"/>
    <row r="878" customFormat="false" ht="12.75" hidden="false" customHeight="false" outlineLevel="0" collapsed="false"/>
    <row r="879" customFormat="false" ht="12.75" hidden="false" customHeight="false" outlineLevel="0" collapsed="false"/>
    <row r="880" customFormat="false" ht="12.75" hidden="false" customHeight="false" outlineLevel="0" collapsed="false"/>
    <row r="881" customFormat="false" ht="12.75" hidden="false" customHeight="false" outlineLevel="0" collapsed="false"/>
    <row r="882" customFormat="false" ht="12.75" hidden="false" customHeight="false" outlineLevel="0" collapsed="false"/>
    <row r="883" customFormat="false" ht="12.75" hidden="false" customHeight="false" outlineLevel="0" collapsed="false"/>
    <row r="884" customFormat="false" ht="12.75" hidden="false" customHeight="false" outlineLevel="0" collapsed="false"/>
    <row r="885" customFormat="false" ht="12.75" hidden="false" customHeight="false" outlineLevel="0" collapsed="false"/>
    <row r="886" customFormat="false" ht="12.75" hidden="false" customHeight="false" outlineLevel="0" collapsed="false"/>
    <row r="887" customFormat="false" ht="12.75" hidden="false" customHeight="false" outlineLevel="0" collapsed="false"/>
    <row r="888" customFormat="false" ht="12.75" hidden="false" customHeight="false" outlineLevel="0" collapsed="false"/>
    <row r="889" customFormat="false" ht="12.75" hidden="false" customHeight="false" outlineLevel="0" collapsed="false"/>
    <row r="890" customFormat="false" ht="12.75" hidden="false" customHeight="false" outlineLevel="0" collapsed="false"/>
    <row r="891" customFormat="false" ht="12.75" hidden="false" customHeight="false" outlineLevel="0" collapsed="false"/>
    <row r="892" customFormat="false" ht="12.75" hidden="false" customHeight="false" outlineLevel="0" collapsed="false"/>
    <row r="893" customFormat="false" ht="12.75" hidden="false" customHeight="false" outlineLevel="0" collapsed="false"/>
    <row r="894" customFormat="false" ht="12.75" hidden="false" customHeight="false" outlineLevel="0" collapsed="false"/>
    <row r="895" customFormat="false" ht="12.75" hidden="false" customHeight="false" outlineLevel="0" collapsed="false"/>
    <row r="896" customFormat="false" ht="12.75" hidden="false" customHeight="false" outlineLevel="0" collapsed="false"/>
    <row r="897" customFormat="false" ht="12.75" hidden="false" customHeight="false" outlineLevel="0" collapsed="false"/>
    <row r="898" customFormat="false" ht="12.75" hidden="false" customHeight="false" outlineLevel="0" collapsed="false"/>
    <row r="899" customFormat="false" ht="12.75" hidden="false" customHeight="false" outlineLevel="0" collapsed="false"/>
    <row r="900" customFormat="false" ht="12.75" hidden="false" customHeight="false" outlineLevel="0" collapsed="false"/>
    <row r="901" customFormat="false" ht="12.75" hidden="false" customHeight="false" outlineLevel="0" collapsed="false"/>
    <row r="902" customFormat="false" ht="12.75" hidden="false" customHeight="false" outlineLevel="0" collapsed="false"/>
    <row r="903" customFormat="false" ht="12.75" hidden="false" customHeight="false" outlineLevel="0" collapsed="false"/>
    <row r="904" customFormat="false" ht="12.75" hidden="false" customHeight="false" outlineLevel="0" collapsed="false"/>
    <row r="905" customFormat="false" ht="12.75" hidden="false" customHeight="false" outlineLevel="0" collapsed="false"/>
    <row r="906" customFormat="false" ht="12.75" hidden="false" customHeight="false" outlineLevel="0" collapsed="false"/>
    <row r="907" customFormat="false" ht="12.75" hidden="false" customHeight="false" outlineLevel="0" collapsed="false"/>
    <row r="908" customFormat="false" ht="12.75" hidden="false" customHeight="false" outlineLevel="0" collapsed="false"/>
    <row r="909" customFormat="false" ht="12.75" hidden="false" customHeight="false" outlineLevel="0" collapsed="false"/>
    <row r="910" customFormat="false" ht="12.75" hidden="false" customHeight="false" outlineLevel="0" collapsed="false"/>
    <row r="911" customFormat="false" ht="12.75" hidden="false" customHeight="false" outlineLevel="0" collapsed="false"/>
    <row r="912" customFormat="false" ht="12.75" hidden="false" customHeight="false" outlineLevel="0" collapsed="false"/>
    <row r="913" customFormat="false" ht="12.75" hidden="false" customHeight="false" outlineLevel="0" collapsed="false"/>
    <row r="914" customFormat="false" ht="12.75" hidden="false" customHeight="false" outlineLevel="0" collapsed="false"/>
    <row r="915" customFormat="false" ht="12.75" hidden="false" customHeight="false" outlineLevel="0" collapsed="false"/>
    <row r="916" customFormat="false" ht="12.75" hidden="false" customHeight="false" outlineLevel="0" collapsed="false"/>
    <row r="917" customFormat="false" ht="12.75" hidden="false" customHeight="false" outlineLevel="0" collapsed="false"/>
    <row r="918" customFormat="false" ht="12.75" hidden="false" customHeight="false" outlineLevel="0" collapsed="false"/>
    <row r="919" customFormat="false" ht="12.75" hidden="false" customHeight="false" outlineLevel="0" collapsed="false"/>
    <row r="920" customFormat="false" ht="12.75" hidden="false" customHeight="false" outlineLevel="0" collapsed="false"/>
    <row r="921" customFormat="false" ht="12.75" hidden="false" customHeight="false" outlineLevel="0" collapsed="false"/>
    <row r="922" customFormat="false" ht="12.75" hidden="false" customHeight="false" outlineLevel="0" collapsed="false"/>
    <row r="923" customFormat="false" ht="12.75" hidden="false" customHeight="false" outlineLevel="0" collapsed="false"/>
    <row r="924" customFormat="false" ht="12.75" hidden="false" customHeight="false" outlineLevel="0" collapsed="false"/>
    <row r="925" customFormat="false" ht="12.75" hidden="false" customHeight="false" outlineLevel="0" collapsed="false"/>
    <row r="926" customFormat="false" ht="12.75" hidden="false" customHeight="false" outlineLevel="0" collapsed="false"/>
    <row r="927" customFormat="false" ht="12.75" hidden="false" customHeight="false" outlineLevel="0" collapsed="false"/>
    <row r="928" customFormat="false" ht="12.75" hidden="false" customHeight="false" outlineLevel="0" collapsed="false"/>
    <row r="929" customFormat="false" ht="12.75" hidden="false" customHeight="false" outlineLevel="0" collapsed="false"/>
    <row r="930" customFormat="false" ht="12.75" hidden="false" customHeight="false" outlineLevel="0" collapsed="false"/>
    <row r="931" customFormat="false" ht="12.75" hidden="false" customHeight="false" outlineLevel="0" collapsed="false"/>
    <row r="932" customFormat="false" ht="12.75" hidden="false" customHeight="false" outlineLevel="0" collapsed="false"/>
    <row r="933" customFormat="false" ht="12.75" hidden="false" customHeight="false" outlineLevel="0" collapsed="false"/>
    <row r="934" customFormat="false" ht="12.75" hidden="false" customHeight="false" outlineLevel="0" collapsed="false"/>
    <row r="935" customFormat="false" ht="12.75" hidden="false" customHeight="false" outlineLevel="0" collapsed="false"/>
    <row r="936" customFormat="false" ht="12.75" hidden="false" customHeight="false" outlineLevel="0" collapsed="false"/>
    <row r="937" customFormat="false" ht="12.75" hidden="false" customHeight="false" outlineLevel="0" collapsed="false"/>
    <row r="938" customFormat="false" ht="12.75" hidden="false" customHeight="false" outlineLevel="0" collapsed="false"/>
    <row r="939" customFormat="false" ht="12.75" hidden="false" customHeight="false" outlineLevel="0" collapsed="false"/>
    <row r="940" customFormat="false" ht="12.75" hidden="false" customHeight="false" outlineLevel="0" collapsed="false"/>
    <row r="941" customFormat="false" ht="12.75" hidden="false" customHeight="false" outlineLevel="0" collapsed="false"/>
    <row r="942" customFormat="false" ht="12.75" hidden="false" customHeight="false" outlineLevel="0" collapsed="false"/>
    <row r="943" customFormat="false" ht="12.75" hidden="false" customHeight="false" outlineLevel="0" collapsed="false"/>
    <row r="944" customFormat="false" ht="12.75" hidden="false" customHeight="false" outlineLevel="0" collapsed="false"/>
    <row r="945" customFormat="false" ht="12.75" hidden="false" customHeight="false" outlineLevel="0" collapsed="false"/>
    <row r="946" customFormat="false" ht="12.75" hidden="false" customHeight="false" outlineLevel="0" collapsed="false"/>
    <row r="947" customFormat="false" ht="12.75" hidden="false" customHeight="false" outlineLevel="0" collapsed="false"/>
    <row r="948" customFormat="false" ht="12.75" hidden="false" customHeight="false" outlineLevel="0" collapsed="false"/>
    <row r="949" customFormat="false" ht="12.75" hidden="false" customHeight="false" outlineLevel="0" collapsed="false"/>
    <row r="950" customFormat="false" ht="12.75" hidden="false" customHeight="false" outlineLevel="0" collapsed="false"/>
    <row r="951" customFormat="false" ht="12.75" hidden="false" customHeight="false" outlineLevel="0" collapsed="false"/>
    <row r="952" customFormat="false" ht="12.75" hidden="false" customHeight="false" outlineLevel="0" collapsed="false"/>
    <row r="953" customFormat="false" ht="12.75" hidden="false" customHeight="false" outlineLevel="0" collapsed="false"/>
    <row r="954" customFormat="false" ht="12.75" hidden="false" customHeight="false" outlineLevel="0" collapsed="false"/>
    <row r="955" customFormat="false" ht="12.75" hidden="false" customHeight="false" outlineLevel="0" collapsed="false"/>
    <row r="956" customFormat="false" ht="12.75" hidden="false" customHeight="false" outlineLevel="0" collapsed="false"/>
    <row r="957" customFormat="false" ht="12.75" hidden="false" customHeight="false" outlineLevel="0" collapsed="false"/>
    <row r="958" customFormat="false" ht="12.75" hidden="false" customHeight="false" outlineLevel="0" collapsed="false"/>
    <row r="959" customFormat="false" ht="12.75" hidden="false" customHeight="false" outlineLevel="0" collapsed="false"/>
    <row r="960" customFormat="false" ht="12.75" hidden="false" customHeight="false" outlineLevel="0" collapsed="false"/>
    <row r="961" customFormat="false" ht="12.75" hidden="false" customHeight="false" outlineLevel="0" collapsed="false"/>
    <row r="962" customFormat="false" ht="12.75" hidden="false" customHeight="false" outlineLevel="0" collapsed="false"/>
    <row r="963" customFormat="false" ht="12.75" hidden="false" customHeight="false" outlineLevel="0" collapsed="false"/>
    <row r="964" customFormat="false" ht="12.75" hidden="false" customHeight="false" outlineLevel="0" collapsed="false"/>
    <row r="965" customFormat="false" ht="12.75" hidden="false" customHeight="false" outlineLevel="0" collapsed="false"/>
    <row r="966" customFormat="false" ht="12.75" hidden="false" customHeight="false" outlineLevel="0" collapsed="false"/>
    <row r="967" customFormat="false" ht="12.75" hidden="false" customHeight="false" outlineLevel="0" collapsed="false"/>
    <row r="968" customFormat="false" ht="12.75" hidden="false" customHeight="false" outlineLevel="0" collapsed="false"/>
    <row r="969" customFormat="false" ht="12.75" hidden="false" customHeight="false" outlineLevel="0" collapsed="false"/>
    <row r="970" customFormat="false" ht="12.75" hidden="false" customHeight="false" outlineLevel="0" collapsed="false"/>
    <row r="971" customFormat="false" ht="12.75" hidden="false" customHeight="false" outlineLevel="0" collapsed="false"/>
    <row r="972" customFormat="false" ht="12.75" hidden="false" customHeight="false" outlineLevel="0" collapsed="false"/>
    <row r="973" customFormat="false" ht="12.75" hidden="false" customHeight="false" outlineLevel="0" collapsed="false"/>
    <row r="974" customFormat="false" ht="12.75" hidden="false" customHeight="false" outlineLevel="0" collapsed="false"/>
    <row r="975" customFormat="false" ht="12.75" hidden="false" customHeight="false" outlineLevel="0" collapsed="false"/>
    <row r="976" customFormat="false" ht="12.75" hidden="false" customHeight="false" outlineLevel="0" collapsed="false"/>
    <row r="977" customFormat="false" ht="12.75" hidden="false" customHeight="false" outlineLevel="0" collapsed="false"/>
    <row r="978" customFormat="false" ht="12.75" hidden="false" customHeight="false" outlineLevel="0" collapsed="false"/>
    <row r="979" customFormat="false" ht="12.75" hidden="false" customHeight="false" outlineLevel="0" collapsed="false"/>
    <row r="980" customFormat="false" ht="12.75" hidden="false" customHeight="false" outlineLevel="0" collapsed="false"/>
    <row r="981" customFormat="false" ht="12.75" hidden="false" customHeight="false" outlineLevel="0" collapsed="false"/>
    <row r="982" customFormat="false" ht="12.75" hidden="false" customHeight="false" outlineLevel="0" collapsed="false"/>
    <row r="983" customFormat="false" ht="12.75" hidden="false" customHeight="false" outlineLevel="0" collapsed="false"/>
    <row r="984" customFormat="false" ht="12.75" hidden="false" customHeight="false" outlineLevel="0" collapsed="false"/>
    <row r="985" customFormat="false" ht="12.75" hidden="false" customHeight="false" outlineLevel="0" collapsed="false"/>
    <row r="986" customFormat="false" ht="12.75" hidden="false" customHeight="false" outlineLevel="0" collapsed="false"/>
    <row r="987" customFormat="false" ht="12.75" hidden="false" customHeight="false" outlineLevel="0" collapsed="false"/>
    <row r="988" customFormat="false" ht="12.75" hidden="false" customHeight="false" outlineLevel="0" collapsed="false"/>
    <row r="989" customFormat="false" ht="12.75" hidden="false" customHeight="false" outlineLevel="0" collapsed="false"/>
    <row r="990" customFormat="false" ht="12.75" hidden="false" customHeight="false" outlineLevel="0" collapsed="false"/>
    <row r="991" customFormat="false" ht="12.75" hidden="false" customHeight="false" outlineLevel="0" collapsed="false"/>
    <row r="992" customFormat="false" ht="12.75" hidden="false" customHeight="false" outlineLevel="0" collapsed="false"/>
    <row r="993" customFormat="false" ht="12.75" hidden="false" customHeight="false" outlineLevel="0" collapsed="false"/>
    <row r="994" customFormat="false" ht="12.75" hidden="false" customHeight="false" outlineLevel="0" collapsed="false"/>
    <row r="995" customFormat="false" ht="12.75" hidden="false" customHeight="false" outlineLevel="0" collapsed="false"/>
    <row r="996" customFormat="false" ht="12.75" hidden="false" customHeight="false" outlineLevel="0" collapsed="false"/>
    <row r="997" customFormat="false" ht="12.75" hidden="false" customHeight="false" outlineLevel="0" collapsed="false"/>
    <row r="998" customFormat="false" ht="12.75" hidden="false" customHeight="false" outlineLevel="0" collapsed="false"/>
    <row r="999" customFormat="false" ht="12.75" hidden="false" customHeight="false" outlineLevel="0" collapsed="false"/>
  </sheetData>
  <mergeCells count="2">
    <mergeCell ref="A1:B1"/>
    <mergeCell ref="A5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.75"/>
  <cols>
    <col collapsed="false" hidden="false" max="1" min="1" style="0" width="22.2755102040816"/>
    <col collapsed="false" hidden="false" max="1025" min="2" style="0" width="14.1734693877551"/>
  </cols>
  <sheetData>
    <row r="1" customFormat="false" ht="15.75" hidden="false" customHeight="false" outlineLevel="0" collapsed="false">
      <c r="A1" s="6"/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</row>
    <row r="2" customFormat="false" ht="15.75" hidden="false" customHeight="false" outlineLevel="0" collapsed="false">
      <c r="A2" s="7" t="s">
        <v>20</v>
      </c>
      <c r="B2" s="8" t="n">
        <v>0.23</v>
      </c>
      <c r="C2" s="8" t="s">
        <v>21</v>
      </c>
      <c r="D2" s="8" t="n">
        <f aca="false">0.0434+E15*B2^2</f>
        <v>0.04487062</v>
      </c>
      <c r="E2" s="8" t="s">
        <v>21</v>
      </c>
      <c r="F2" s="8" t="n">
        <v>0.135</v>
      </c>
      <c r="G2" s="8" t="s">
        <v>21</v>
      </c>
      <c r="H2" s="9"/>
      <c r="I2" s="9"/>
    </row>
    <row r="3" customFormat="false" ht="15.75" hidden="false" customHeight="false" outlineLevel="0" collapsed="false">
      <c r="A3" s="7" t="s">
        <v>22</v>
      </c>
      <c r="B3" s="8" t="n">
        <v>5.6106</v>
      </c>
      <c r="C3" s="10"/>
      <c r="D3" s="10"/>
      <c r="E3" s="10"/>
      <c r="F3" s="8" t="n">
        <v>-2.7397</v>
      </c>
      <c r="G3" s="10"/>
      <c r="H3" s="9"/>
      <c r="I3" s="9"/>
    </row>
    <row r="4" customFormat="false" ht="15.75" hidden="false" customHeight="false" outlineLevel="0" collapsed="false">
      <c r="A4" s="11" t="s">
        <v>23</v>
      </c>
      <c r="B4" s="10"/>
      <c r="C4" s="10"/>
      <c r="D4" s="10" t="n">
        <f aca="false">E15*B3^2</f>
        <v>0.875111539608</v>
      </c>
      <c r="E4" s="10"/>
      <c r="F4" s="10"/>
      <c r="G4" s="10"/>
      <c r="H4" s="9"/>
      <c r="I4" s="9"/>
    </row>
    <row r="5" customFormat="false" ht="15.75" hidden="false" customHeight="false" outlineLevel="0" collapsed="false">
      <c r="A5" s="7" t="s">
        <v>24</v>
      </c>
      <c r="B5" s="10"/>
      <c r="C5" s="8" t="n">
        <v>-0.83</v>
      </c>
      <c r="D5" s="10"/>
      <c r="E5" s="8" t="n">
        <v>-0.13</v>
      </c>
      <c r="F5" s="10"/>
      <c r="G5" s="8" t="n">
        <v>0.0726</v>
      </c>
      <c r="H5" s="9"/>
      <c r="I5" s="9"/>
    </row>
    <row r="6" customFormat="false" ht="15.75" hidden="false" customHeight="false" outlineLevel="0" collapsed="false">
      <c r="A6" s="7" t="s">
        <v>25</v>
      </c>
      <c r="B6" s="10"/>
      <c r="C6" s="10"/>
      <c r="D6" s="10"/>
      <c r="E6" s="8" t="n">
        <v>-0.5051</v>
      </c>
      <c r="F6" s="10"/>
      <c r="G6" s="8" t="n">
        <v>-0.069</v>
      </c>
      <c r="H6" s="9"/>
      <c r="I6" s="9"/>
    </row>
    <row r="7" customFormat="false" ht="15.75" hidden="false" customHeight="false" outlineLevel="0" collapsed="false">
      <c r="A7" s="7" t="s">
        <v>26</v>
      </c>
      <c r="B7" s="8" t="n">
        <v>7.9543</v>
      </c>
      <c r="C7" s="10"/>
      <c r="D7" s="10"/>
      <c r="E7" s="10"/>
      <c r="F7" s="8" t="n">
        <v>-38.2067</v>
      </c>
      <c r="G7" s="10"/>
      <c r="H7" s="9"/>
      <c r="I7" s="9"/>
    </row>
    <row r="8" customFormat="false" ht="15.75" hidden="false" customHeight="false" outlineLevel="0" collapsed="false">
      <c r="A8" s="7" t="s">
        <v>27</v>
      </c>
      <c r="B8" s="10"/>
      <c r="C8" s="10"/>
      <c r="D8" s="8"/>
      <c r="E8" s="8" t="n">
        <v>0.2519</v>
      </c>
      <c r="F8" s="10"/>
      <c r="G8" s="8" t="n">
        <v>-0.0946</v>
      </c>
      <c r="H8" s="9"/>
      <c r="I8" s="9"/>
    </row>
    <row r="9" customFormat="false" ht="15.75" hidden="false" customHeight="false" outlineLevel="0" collapsed="false">
      <c r="A9" s="7" t="s">
        <v>28</v>
      </c>
      <c r="B9" s="8" t="n">
        <v>0.13</v>
      </c>
      <c r="C9" s="10"/>
      <c r="D9" s="8" t="n">
        <v>0.0135</v>
      </c>
      <c r="E9" s="10"/>
      <c r="F9" s="8" t="n">
        <v>-0.9918</v>
      </c>
      <c r="G9" s="10"/>
      <c r="H9" s="12" t="s">
        <v>29</v>
      </c>
      <c r="I9" s="9"/>
    </row>
    <row r="10" customFormat="false" ht="15.75" hidden="false" customHeight="false" outlineLevel="0" collapsed="false">
      <c r="A10" s="7" t="s">
        <v>30</v>
      </c>
      <c r="B10" s="10"/>
      <c r="C10" s="8" t="n">
        <v>0.1914</v>
      </c>
      <c r="D10" s="8" t="n">
        <v>0.0303</v>
      </c>
      <c r="E10" s="13" t="n">
        <v>0.0024</v>
      </c>
      <c r="F10" s="10"/>
      <c r="G10" s="8" t="n">
        <v>-0.0693</v>
      </c>
      <c r="H10" s="9"/>
      <c r="I10" s="9"/>
    </row>
    <row r="11" customFormat="false" ht="15.75" hidden="false" customHeight="false" outlineLevel="0" collapsed="false">
      <c r="A11" s="7" t="s">
        <v>31</v>
      </c>
      <c r="B11" s="10"/>
      <c r="C11" s="8" t="n">
        <v>-0.075</v>
      </c>
      <c r="D11" s="8" t="n">
        <v>0.0302</v>
      </c>
      <c r="E11" s="8" t="n">
        <v>-0.1695</v>
      </c>
      <c r="F11" s="10"/>
      <c r="G11" s="8" t="n">
        <v>0.0108</v>
      </c>
      <c r="H11" s="9"/>
      <c r="I11" s="9"/>
    </row>
    <row r="12" customFormat="false" ht="15.75" hidden="false" customHeight="true" outlineLevel="0" collapsed="false">
      <c r="A12" s="14"/>
      <c r="B12" s="10"/>
      <c r="C12" s="10"/>
      <c r="D12" s="10"/>
      <c r="E12" s="10"/>
      <c r="F12" s="10"/>
      <c r="G12" s="10"/>
      <c r="H12" s="9"/>
      <c r="I12" s="9"/>
    </row>
    <row r="13" customFormat="false" ht="15.75" hidden="false" customHeight="true" outlineLevel="0" collapsed="false">
      <c r="B13" s="9"/>
      <c r="C13" s="9"/>
      <c r="D13" s="9"/>
      <c r="E13" s="9"/>
      <c r="F13" s="9"/>
      <c r="G13" s="9"/>
      <c r="H13" s="9"/>
      <c r="I13" s="9"/>
    </row>
    <row r="15" customFormat="false" ht="15" hidden="false" customHeight="false" outlineLevel="0" collapsed="false">
      <c r="A15" s="15"/>
      <c r="B15" s="15"/>
      <c r="C15" s="15"/>
      <c r="D15" s="2" t="s">
        <v>32</v>
      </c>
      <c r="E15" s="2" t="n">
        <v>0.0278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75"/>
  <cols>
    <col collapsed="false" hidden="false" max="1" min="1" style="0" width="16.8724489795918"/>
    <col collapsed="false" hidden="false" max="1025" min="2" style="0" width="14.1734693877551"/>
  </cols>
  <sheetData>
    <row r="1" customFormat="false" ht="15.75" hidden="false" customHeight="true" outlineLevel="0" collapsed="false">
      <c r="A1" s="2" t="s">
        <v>33</v>
      </c>
      <c r="B1" s="16"/>
      <c r="C1" s="16"/>
      <c r="D1" s="17" t="s">
        <v>34</v>
      </c>
      <c r="E1" s="16"/>
      <c r="F1" s="16"/>
      <c r="G1" s="16"/>
      <c r="H1" s="16"/>
      <c r="I1" s="16"/>
      <c r="J1" s="16"/>
      <c r="K1" s="16"/>
      <c r="L1" s="16"/>
    </row>
    <row r="2" customFormat="false" ht="15.75" hidden="false" customHeight="true" outlineLevel="0" collapsed="false">
      <c r="A2" s="18" t="s">
        <v>7</v>
      </c>
      <c r="B2" s="18" t="n">
        <v>20</v>
      </c>
      <c r="C2" s="2" t="s">
        <v>8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16"/>
      <c r="L2" s="16"/>
    </row>
    <row r="3" customFormat="false" ht="15.75" hidden="false" customHeight="true" outlineLevel="0" collapsed="false">
      <c r="A3" s="2"/>
      <c r="B3" s="16"/>
      <c r="C3" s="16"/>
      <c r="D3" s="19" t="n">
        <f aca="false">(1.38/2)*TAN(30/180*PI())/2</f>
        <v>0.199185842870421</v>
      </c>
      <c r="E3" s="20" t="n">
        <v>1.05</v>
      </c>
      <c r="F3" s="21" t="n">
        <f aca="false">(1.38/2)*TAN(30/180*PI())*0.15*2</f>
        <v>0.119511505722252</v>
      </c>
      <c r="G3" s="20" t="n">
        <v>0.208</v>
      </c>
      <c r="H3" s="2" t="n">
        <v>0.85</v>
      </c>
      <c r="I3" s="2" t="n">
        <v>5.51</v>
      </c>
      <c r="J3" s="2" t="n">
        <v>0.017</v>
      </c>
      <c r="K3" s="16"/>
      <c r="L3" s="16"/>
    </row>
    <row r="4" customFormat="false" ht="15.75" hidden="false" customHeight="true" outlineLevel="0" collapsed="false">
      <c r="A4" s="16"/>
      <c r="B4" s="2" t="s">
        <v>42</v>
      </c>
      <c r="C4" s="2" t="s">
        <v>43</v>
      </c>
      <c r="D4" s="16"/>
      <c r="E4" s="16"/>
      <c r="F4" s="16"/>
      <c r="G4" s="16"/>
      <c r="H4" s="22" t="s">
        <v>44</v>
      </c>
      <c r="I4" s="16"/>
      <c r="J4" s="16"/>
      <c r="K4" s="16"/>
      <c r="L4" s="16"/>
    </row>
    <row r="5" customFormat="false" ht="15.75" hidden="false" customHeight="true" outlineLevel="0" collapsed="false">
      <c r="A5" s="2" t="s">
        <v>45</v>
      </c>
      <c r="B5" s="23" t="n">
        <v>-34.45</v>
      </c>
      <c r="C5" s="24" t="n">
        <f aca="false">B5/(0.5*'Datos referencia'!$B$6*B2^2*'Datos referencia'!B8*'Datos referencia'!B9)*2*B2/'Datos referencia'!B9</f>
        <v>-0.833257747543462</v>
      </c>
      <c r="D5" s="2" t="s">
        <v>46</v>
      </c>
      <c r="E5" s="2" t="s">
        <v>47</v>
      </c>
      <c r="F5" s="16"/>
      <c r="G5" s="16"/>
      <c r="H5" s="22"/>
      <c r="I5" s="16"/>
      <c r="J5" s="16"/>
      <c r="K5" s="16"/>
      <c r="L5" s="16"/>
    </row>
    <row r="6" customFormat="false" ht="15.75" hidden="false" customHeight="true" outlineLevel="0" collapsed="false">
      <c r="A6" s="2" t="s">
        <v>48</v>
      </c>
      <c r="B6" s="23" t="n">
        <f aca="false">0.5*'Datos referencia'!B6*B2^2*F3*I3*H3*(ATAN(1*E3/B2))*D3</f>
        <v>1.43273399558937</v>
      </c>
      <c r="C6" s="24" t="n">
        <f aca="false">B6/(0.5*'Datos referencia'!$B$6*B2^2*'Datos referencia'!B8*'Datos referencia'!B9)*2*B2/'Datos referencia'!B9</f>
        <v>0.0346541858343612</v>
      </c>
      <c r="D6" s="16"/>
      <c r="E6" s="2" t="s">
        <v>49</v>
      </c>
      <c r="F6" s="16"/>
      <c r="G6" s="16"/>
      <c r="H6" s="22"/>
      <c r="I6" s="16"/>
      <c r="J6" s="16"/>
      <c r="K6" s="16"/>
      <c r="L6" s="16"/>
    </row>
    <row r="7" customFormat="false" ht="15.75" hidden="false" customHeight="true" outlineLevel="0" collapsed="false">
      <c r="A7" s="2" t="s">
        <v>50</v>
      </c>
      <c r="B7" s="25" t="n">
        <f aca="false">-0.5*'Datos referencia'!B6*B2^2*F3*I3*H3*(ATAN(1*E3/B2))*E3</f>
        <v>-7.55259848636682</v>
      </c>
      <c r="C7" s="24" t="n">
        <f aca="false">B7/(0.5*'Datos referencia'!$B$6*B2^2*'Datos referencia'!B8*'Datos referencia'!B9)*2*B2/'Datos referencia'!B9</f>
        <v>-0.182678119095796</v>
      </c>
      <c r="D7" s="16"/>
      <c r="E7" s="2" t="s">
        <v>51</v>
      </c>
      <c r="F7" s="16"/>
      <c r="G7" s="16"/>
      <c r="H7" s="22"/>
      <c r="I7" s="16"/>
      <c r="J7" s="16"/>
      <c r="K7" s="16"/>
      <c r="L7" s="16"/>
    </row>
    <row r="8" customFormat="false" ht="15.75" hidden="false" customHeight="true" outlineLevel="0" collapsed="false">
      <c r="A8" s="2" t="s">
        <v>52</v>
      </c>
      <c r="B8" s="23" t="n">
        <f aca="false">-0.5*'Datos referencia'!B6*B2^2*F3*I3*H3*(ATAN(1*D3/B2))*D3</f>
        <v>-0.272031319786321</v>
      </c>
      <c r="C8" s="24" t="n">
        <f aca="false">B8/(0.5*'Datos referencia'!$B$6*B2^2*'Datos referencia'!B8*'Datos referencia'!B9)*2*B2/'Datos referencia'!B9</f>
        <v>-0.00657974469626779</v>
      </c>
      <c r="D8" s="16"/>
      <c r="E8" s="2" t="s">
        <v>53</v>
      </c>
      <c r="F8" s="16"/>
      <c r="G8" s="16"/>
      <c r="H8" s="16"/>
      <c r="I8" s="16"/>
      <c r="J8" s="16"/>
      <c r="K8" s="16"/>
      <c r="L8" s="16"/>
    </row>
    <row r="9" customFormat="false" ht="15.75" hidden="false" customHeight="true" outlineLevel="0" collapsed="false">
      <c r="A9" s="2" t="s">
        <v>54</v>
      </c>
      <c r="B9" s="23" t="n">
        <f aca="false">-0.5*'Datos referencia'!B6*B2^2*G3*I3*H3*(ATAN(1*E3/20))*E3</f>
        <v>-13.1446798839201</v>
      </c>
      <c r="C9" s="24" t="n">
        <f aca="false">B9/(0.5*'Datos referencia'!$B$6*B2^2*'Datos referencia'!B8*'Datos referencia'!B10)*2*B2/'Datos referencia'!B10</f>
        <v>-45.7828306161028</v>
      </c>
      <c r="D9" s="2"/>
      <c r="E9" s="2" t="s">
        <v>55</v>
      </c>
      <c r="F9" s="16"/>
      <c r="G9" s="16"/>
      <c r="H9" s="16"/>
      <c r="I9" s="16"/>
      <c r="J9" s="16"/>
      <c r="K9" s="16"/>
      <c r="L9" s="16"/>
    </row>
    <row r="10" customFormat="false" ht="15.75" hidden="false" customHeight="true" outlineLevel="0" collapsed="false">
      <c r="A10" s="2" t="s">
        <v>56</v>
      </c>
      <c r="B10" s="25" t="n">
        <f aca="false">0.5*'Datos referencia'!B6*B2^2*G3*I3*H3*(ATAN(1*E3/20))</f>
        <v>12.5187427465906</v>
      </c>
      <c r="C10" s="24" t="n">
        <f aca="false">B10/(0.5*'Datos referencia'!$B$6*B2^2*'Datos referencia'!B8)*2*B2/'Datos referencia'!B10</f>
        <v>10.9006739562149</v>
      </c>
      <c r="D10" s="16"/>
      <c r="E10" s="2" t="s">
        <v>57</v>
      </c>
      <c r="F10" s="16"/>
      <c r="G10" s="16"/>
      <c r="H10" s="16"/>
      <c r="I10" s="16"/>
      <c r="J10" s="16"/>
      <c r="K10" s="16"/>
      <c r="L10" s="16"/>
    </row>
    <row r="11" customFormat="false" ht="15.75" hidden="false" customHeight="true" outlineLevel="0" collapsed="false">
      <c r="A11" s="2" t="s">
        <v>58</v>
      </c>
      <c r="B11" s="25" t="n">
        <f aca="false">0.5*'Datos referencia'!B6*B2^2*G3*J3*H3*(ATAN(1*E3/20))</f>
        <v>0.0386240701800436</v>
      </c>
      <c r="C11" s="24" t="n">
        <f aca="false">B11/(0.5*'Datos referencia'!$B$6*B2^2*'Datos referencia'!B8)*2*B2/'Datos referencia'!B10</f>
        <v>0.0336318434220788</v>
      </c>
      <c r="D11" s="16"/>
      <c r="E11" s="2" t="s">
        <v>59</v>
      </c>
      <c r="F11" s="16"/>
      <c r="G11" s="16"/>
      <c r="H11" s="16"/>
      <c r="I11" s="16"/>
      <c r="J11" s="16"/>
      <c r="K11" s="16"/>
      <c r="L11" s="16"/>
    </row>
    <row r="12" customFormat="false" ht="15.75" hidden="false" customHeight="true" outlineLevel="0" collapsed="false">
      <c r="A12" s="2" t="s">
        <v>60</v>
      </c>
      <c r="B12" s="24" t="n">
        <f aca="false">-0.5*'Datos referencia'!B6*B2^2*F3*I3*H3*(ATAN(1*D3/20))</f>
        <v>-1.36571613657949</v>
      </c>
      <c r="C12" s="24" t="n">
        <f aca="false">B12/(0.5*'Datos referencia'!$B$6*B2^2*'Datos referencia'!B8)*2*B2/'Datos referencia'!B9</f>
        <v>-0.0990995836066753</v>
      </c>
      <c r="D12" s="16"/>
      <c r="E12" s="2" t="s">
        <v>61</v>
      </c>
      <c r="F12" s="16"/>
      <c r="G12" s="16"/>
      <c r="H12" s="16"/>
      <c r="I12" s="16"/>
      <c r="J12" s="16"/>
      <c r="K12" s="16"/>
      <c r="L12" s="16"/>
    </row>
    <row r="13" customFormat="false" ht="15.75" hidden="false" customHeight="true" outlineLevel="0" collapsed="false">
      <c r="A13" s="2" t="s">
        <v>62</v>
      </c>
      <c r="B13" s="24" t="n">
        <f aca="false">0.5*'Datos referencia'!B6*B2^2*F3*I3*H3*(ATAN(1*E3/B2))</f>
        <v>7.19295093939697</v>
      </c>
      <c r="C13" s="24" t="n">
        <f aca="false">B13/(0.5*'Datos referencia'!$B$6*B2^2*'Datos referencia'!B8)*2*B2/'Datos referencia'!B9</f>
        <v>0.521937483130846</v>
      </c>
      <c r="D13" s="16"/>
      <c r="E13" s="2" t="s">
        <v>63</v>
      </c>
      <c r="F13" s="16"/>
      <c r="G13" s="16"/>
      <c r="H13" s="16"/>
      <c r="I13" s="16"/>
      <c r="J13" s="16"/>
      <c r="K13" s="16"/>
      <c r="L13" s="16"/>
    </row>
  </sheetData>
  <mergeCells count="1">
    <mergeCell ref="H4:H7"/>
  </mergeCells>
  <hyperlinks>
    <hyperlink ref="D1" r:id="rId1" display="http://ocw.mit.edu/courses/aeronautics-and-astronautics/16-333-aircraft-stability-and-control-fall-2004/lecture-notes/lecture_8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75"/>
  <cols>
    <col collapsed="false" hidden="false" max="1025" min="1" style="0" width="11.2040816326531"/>
  </cols>
  <sheetData>
    <row r="1" customFormat="false" ht="12.75" hidden="false" customHeight="false" outlineLevel="0" collapsed="false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17</v>
      </c>
      <c r="J1" s="0" t="s">
        <v>18</v>
      </c>
      <c r="K1" s="0" t="s">
        <v>19</v>
      </c>
      <c r="L1" s="0" t="s">
        <v>14</v>
      </c>
      <c r="M1" s="0" t="s">
        <v>16</v>
      </c>
    </row>
    <row r="2" customFormat="false" ht="12.7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-10</v>
      </c>
      <c r="F2" s="0" t="n">
        <v>-0.0744900270517896</v>
      </c>
      <c r="G2" s="0" t="n">
        <v>-0.0769177746274495</v>
      </c>
      <c r="H2" s="0" t="n">
        <v>-0.484711787857481</v>
      </c>
      <c r="I2" s="0" t="n">
        <v>0.013212256198328</v>
      </c>
      <c r="J2" s="0" t="n">
        <v>0.461264703166038</v>
      </c>
      <c r="K2" s="0" t="n">
        <v>0.0287519457104949</v>
      </c>
      <c r="L2" s="0" t="n">
        <v>0.484711787857481</v>
      </c>
      <c r="M2" s="0" t="n">
        <v>0.0744900270517896</v>
      </c>
    </row>
    <row r="3" customFormat="false" ht="12.75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-20</v>
      </c>
      <c r="F3" s="0" t="n">
        <v>-0.106006340111321</v>
      </c>
      <c r="G3" s="0" t="n">
        <v>-0.0882032857614909</v>
      </c>
      <c r="H3" s="0" t="n">
        <v>-0.494810882006605</v>
      </c>
      <c r="I3" s="0" t="n">
        <v>0.0147289344372562</v>
      </c>
      <c r="J3" s="0" t="n">
        <v>0.425705805170215</v>
      </c>
      <c r="K3" s="0" t="n">
        <v>0.0331407438271717</v>
      </c>
      <c r="L3" s="0" t="n">
        <v>0.494810882006605</v>
      </c>
      <c r="M3" s="0" t="n">
        <v>0.106006340111321</v>
      </c>
    </row>
    <row r="4" customFormat="false" ht="12.75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-5</v>
      </c>
      <c r="F4" s="0" t="n">
        <v>-0.0658724064391596</v>
      </c>
      <c r="G4" s="0" t="n">
        <v>-0.0391273768962037</v>
      </c>
      <c r="H4" s="0" t="n">
        <v>-0.475995629372526</v>
      </c>
      <c r="I4" s="0" t="n">
        <v>0.00671378021288853</v>
      </c>
      <c r="J4" s="0" t="n">
        <v>0.491934128917251</v>
      </c>
      <c r="K4" s="0" t="n">
        <v>0.0146396199507052</v>
      </c>
      <c r="L4" s="0" t="n">
        <v>0.475995629372526</v>
      </c>
      <c r="M4" s="0" t="n">
        <v>0.0658724064391596</v>
      </c>
    </row>
    <row r="5" customFormat="false" ht="12.75" hidden="false" customHeight="false" outlineLevel="0" collapsed="false">
      <c r="A5" s="0" t="n">
        <v>0</v>
      </c>
      <c r="B5" s="0" t="n">
        <v>0</v>
      </c>
      <c r="C5" s="0" t="n">
        <v>10</v>
      </c>
      <c r="D5" s="0" t="n">
        <v>0</v>
      </c>
      <c r="E5" s="0" t="n">
        <v>0</v>
      </c>
      <c r="F5" s="0" t="n">
        <v>-0.0680501083383289</v>
      </c>
      <c r="G5" s="0" t="n">
        <v>-0.000583379982848811</v>
      </c>
      <c r="H5" s="0" t="n">
        <v>-0.293363947876062</v>
      </c>
      <c r="I5" s="0" t="n">
        <v>0.0390713583675839</v>
      </c>
      <c r="J5" s="0" t="n">
        <v>0.469042574390997</v>
      </c>
      <c r="K5" s="0" t="n">
        <v>-0.00467218494554543</v>
      </c>
      <c r="L5" s="0" t="n">
        <v>0.293363947876062</v>
      </c>
      <c r="M5" s="0" t="n">
        <v>0.0680501083383289</v>
      </c>
    </row>
    <row r="6" customFormat="false" ht="12.75" hidden="false" customHeight="false" outlineLevel="0" collapsed="false">
      <c r="A6" s="0" t="n">
        <v>0</v>
      </c>
      <c r="B6" s="0" t="n">
        <v>0</v>
      </c>
      <c r="C6" s="0" t="n">
        <v>20</v>
      </c>
      <c r="D6" s="0" t="n">
        <v>0</v>
      </c>
      <c r="E6" s="0" t="n">
        <v>0</v>
      </c>
      <c r="F6" s="0" t="n">
        <v>-0.0893603785138208</v>
      </c>
      <c r="G6" s="0" t="n">
        <v>-0.00435870775527697</v>
      </c>
      <c r="H6" s="0" t="n">
        <v>-0.285497653094348</v>
      </c>
      <c r="I6" s="0" t="n">
        <v>0.097105966764504</v>
      </c>
      <c r="J6" s="0" t="n">
        <v>0.485470463807268</v>
      </c>
      <c r="K6" s="0" t="n">
        <v>-0.00118169421237132</v>
      </c>
      <c r="L6" s="0" t="n">
        <v>0.285497653094348</v>
      </c>
      <c r="M6" s="0" t="n">
        <v>0.0893603785138208</v>
      </c>
    </row>
    <row r="7" customFormat="false" ht="12.75" hidden="false" customHeight="false" outlineLevel="0" collapsed="false">
      <c r="A7" s="0" t="n">
        <v>0</v>
      </c>
      <c r="B7" s="0" t="n">
        <v>0</v>
      </c>
      <c r="C7" s="0" t="n">
        <v>5</v>
      </c>
      <c r="D7" s="0" t="n">
        <v>0</v>
      </c>
      <c r="E7" s="0" t="n">
        <v>0</v>
      </c>
      <c r="F7" s="0" t="n">
        <v>-0.0765820608999776</v>
      </c>
      <c r="G7" s="0" t="n">
        <v>-0.00153832035952698</v>
      </c>
      <c r="H7" s="0" t="n">
        <v>-0.472809483631906</v>
      </c>
      <c r="I7" s="0" t="n">
        <v>0.0379523329160307</v>
      </c>
      <c r="J7" s="0" t="n">
        <v>0.50887316386148</v>
      </c>
      <c r="K7" s="0" t="n">
        <v>0.00448777028813037</v>
      </c>
      <c r="L7" s="0" t="n">
        <v>0.472809483631906</v>
      </c>
      <c r="M7" s="0" t="n">
        <v>0.0765820608999776</v>
      </c>
    </row>
    <row r="8" customFormat="false" ht="12.75" hidden="false" customHeight="false" outlineLevel="0" collapsed="false">
      <c r="A8" s="0" t="n">
        <v>22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0.683520483440347</v>
      </c>
      <c r="G8" s="0" t="n">
        <v>0.00280882590413053</v>
      </c>
      <c r="H8" s="0" t="n">
        <v>-2.78629822513088</v>
      </c>
      <c r="I8" s="0" t="n">
        <v>-0.00121994338412832</v>
      </c>
      <c r="J8" s="0" t="n">
        <v>0.59481354149693</v>
      </c>
      <c r="K8" s="0" t="n">
        <v>-0.00210213263712358</v>
      </c>
      <c r="L8" s="0" t="n">
        <v>2.83946200818104</v>
      </c>
      <c r="M8" s="0" t="n">
        <v>0.410016529845507</v>
      </c>
    </row>
    <row r="9" customFormat="false" ht="12.75" hidden="false" customHeight="false" outlineLevel="0" collapsed="false">
      <c r="A9" s="0" t="n">
        <v>22</v>
      </c>
      <c r="B9" s="0" t="n">
        <v>10</v>
      </c>
      <c r="C9" s="0" t="n">
        <v>0</v>
      </c>
      <c r="D9" s="0" t="n">
        <v>0</v>
      </c>
      <c r="E9" s="0" t="n">
        <v>0</v>
      </c>
      <c r="F9" s="0" t="n">
        <v>0.535672137291896</v>
      </c>
      <c r="G9" s="0" t="n">
        <v>-0.0992358715026334</v>
      </c>
      <c r="H9" s="0" t="n">
        <v>-2.60491693852968</v>
      </c>
      <c r="I9" s="0" t="n">
        <v>0.0332743840279416</v>
      </c>
      <c r="J9" s="0" t="n">
        <v>0.345200387107344</v>
      </c>
      <c r="K9" s="0" t="n">
        <v>0.0239758624914179</v>
      </c>
      <c r="L9" s="0" t="n">
        <v>2.615903242431</v>
      </c>
      <c r="M9" s="0" t="n">
        <v>0.489105228504288</v>
      </c>
    </row>
    <row r="10" customFormat="false" ht="12.75" hidden="false" customHeight="false" outlineLevel="0" collapsed="false">
      <c r="A10" s="0" t="n">
        <v>22</v>
      </c>
      <c r="B10" s="0" t="n">
        <v>20</v>
      </c>
      <c r="C10" s="0" t="n">
        <v>0</v>
      </c>
      <c r="D10" s="0" t="n">
        <v>0</v>
      </c>
      <c r="E10" s="0" t="n">
        <v>0</v>
      </c>
      <c r="F10" s="0" t="n">
        <v>0.409853000230085</v>
      </c>
      <c r="G10" s="0" t="n">
        <v>-0.239703858134288</v>
      </c>
      <c r="H10" s="0" t="n">
        <v>-2.20945940817532</v>
      </c>
      <c r="I10" s="0" t="n">
        <v>0.0303252873235139</v>
      </c>
      <c r="J10" s="0" t="n">
        <v>0.630327836954233</v>
      </c>
      <c r="K10" s="0" t="n">
        <v>0.0164233560436623</v>
      </c>
      <c r="L10" s="0" t="n">
        <v>2.20210872679833</v>
      </c>
      <c r="M10" s="0" t="n">
        <v>0.502654782746796</v>
      </c>
    </row>
    <row r="11" customFormat="false" ht="12.75" hidden="false" customHeight="false" outlineLevel="0" collapsed="false">
      <c r="A11" s="0" t="n">
        <v>22</v>
      </c>
      <c r="B11" s="0" t="n">
        <v>45</v>
      </c>
      <c r="C11" s="0" t="n">
        <v>0</v>
      </c>
      <c r="D11" s="0" t="n">
        <v>0</v>
      </c>
      <c r="E11" s="0" t="n">
        <v>0</v>
      </c>
      <c r="F11" s="0" t="n">
        <v>0.174647655848156</v>
      </c>
      <c r="G11" s="0" t="n">
        <v>-0.446156886177822</v>
      </c>
      <c r="H11" s="0" t="n">
        <v>-1.20180307151519</v>
      </c>
      <c r="I11" s="0" t="n">
        <v>0.014214407874686</v>
      </c>
      <c r="J11" s="0" t="n">
        <v>0.334761799488598</v>
      </c>
      <c r="K11" s="0" t="n">
        <v>0.00871295791453744</v>
      </c>
      <c r="L11" s="0" t="n">
        <v>1.17971656768301</v>
      </c>
      <c r="M11" s="0" t="n">
        <v>0.519320259368863</v>
      </c>
    </row>
    <row r="12" customFormat="false" ht="12.75" hidden="false" customHeight="false" outlineLevel="0" collapsed="false">
      <c r="A12" s="0" t="n">
        <v>22</v>
      </c>
      <c r="B12" s="0" t="n">
        <v>5</v>
      </c>
      <c r="C12" s="0" t="n">
        <v>0</v>
      </c>
      <c r="D12" s="0" t="n">
        <v>0</v>
      </c>
      <c r="E12" s="0" t="n">
        <v>0</v>
      </c>
      <c r="F12" s="0" t="n">
        <v>0.613521896031059</v>
      </c>
      <c r="G12" s="0" t="n">
        <v>-0.0185211590613443</v>
      </c>
      <c r="H12" s="0" t="n">
        <v>-2.76172600286821</v>
      </c>
      <c r="I12" s="0" t="n">
        <v>0.0185310008636644</v>
      </c>
      <c r="J12" s="0" t="n">
        <v>0.594612422616223</v>
      </c>
      <c r="K12" s="0" t="n">
        <v>0.014105502797555</v>
      </c>
      <c r="L12" s="0" t="n">
        <v>2.79045710805494</v>
      </c>
      <c r="M12" s="0" t="n">
        <v>0.465555219606279</v>
      </c>
    </row>
    <row r="13" customFormat="false" ht="12.75" hidden="false" customHeight="false" outlineLevel="0" collapsed="false">
      <c r="A13" s="0" t="n">
        <v>25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0.572671269171861</v>
      </c>
      <c r="G13" s="0" t="n">
        <v>0.00213326227420834</v>
      </c>
      <c r="H13" s="0" t="n">
        <v>-2.66520764984033</v>
      </c>
      <c r="I13" s="0" t="n">
        <v>0.00149465890581845</v>
      </c>
      <c r="J13" s="0" t="n">
        <v>0.327563730109748</v>
      </c>
      <c r="K13" s="0" t="n">
        <v>0.000973233699808144</v>
      </c>
      <c r="L13" s="0" t="n">
        <v>2.65751978344619</v>
      </c>
      <c r="M13" s="0" t="n">
        <v>0.607348993490916</v>
      </c>
    </row>
    <row r="14" customFormat="false" ht="12.75" hidden="false" customHeight="false" outlineLevel="0" collapsed="false">
      <c r="A14" s="0" t="n">
        <v>25</v>
      </c>
      <c r="B14" s="0" t="n">
        <v>10</v>
      </c>
      <c r="C14" s="0" t="n">
        <v>0</v>
      </c>
      <c r="D14" s="0" t="n">
        <v>0</v>
      </c>
      <c r="E14" s="0" t="n">
        <v>0</v>
      </c>
      <c r="F14" s="0" t="n">
        <v>0.634346468376138</v>
      </c>
      <c r="G14" s="0" t="n">
        <v>-0.0821865220280738</v>
      </c>
      <c r="H14" s="0" t="n">
        <v>-2.77784290157431</v>
      </c>
      <c r="I14" s="0" t="n">
        <v>0.0457300387798305</v>
      </c>
      <c r="J14" s="0" t="n">
        <v>0.441757779823337</v>
      </c>
      <c r="K14" s="0" t="n">
        <v>0.0255877558509854</v>
      </c>
      <c r="L14" s="0" t="n">
        <v>2.78566705466776</v>
      </c>
      <c r="M14" s="0" t="n">
        <v>0.604224558019325</v>
      </c>
    </row>
    <row r="15" customFormat="false" ht="12.75" hidden="false" customHeight="false" outlineLevel="0" collapsed="false">
      <c r="A15" s="0" t="n">
        <v>25</v>
      </c>
      <c r="B15" s="0" t="n">
        <v>20</v>
      </c>
      <c r="C15" s="0" t="n">
        <v>0</v>
      </c>
      <c r="D15" s="0" t="n">
        <v>0</v>
      </c>
      <c r="E15" s="0" t="n">
        <v>0</v>
      </c>
      <c r="F15" s="0" t="n">
        <v>0.500032514887597</v>
      </c>
      <c r="G15" s="0" t="n">
        <v>-0.232903196533963</v>
      </c>
      <c r="H15" s="0" t="n">
        <v>-2.36890897844074</v>
      </c>
      <c r="I15" s="0" t="n">
        <v>0.0451872938006962</v>
      </c>
      <c r="J15" s="0" t="n">
        <v>0.56030165654448</v>
      </c>
      <c r="K15" s="0" t="n">
        <v>0.0232449665726272</v>
      </c>
      <c r="L15" s="0" t="n">
        <v>2.3582835261975</v>
      </c>
      <c r="M15" s="0" t="n">
        <v>0.594572335605278</v>
      </c>
    </row>
    <row r="16" customFormat="false" ht="12.75" hidden="false" customHeight="false" outlineLevel="0" collapsed="false">
      <c r="A16" s="0" t="n">
        <v>25</v>
      </c>
      <c r="B16" s="0" t="n">
        <v>45</v>
      </c>
      <c r="C16" s="0" t="n">
        <v>0</v>
      </c>
      <c r="D16" s="0" t="n">
        <v>0</v>
      </c>
      <c r="E16" s="0" t="n">
        <v>0</v>
      </c>
      <c r="F16" s="0" t="n">
        <v>0.228977182291409</v>
      </c>
      <c r="G16" s="0" t="n">
        <v>-0.458931717821282</v>
      </c>
      <c r="H16" s="0" t="n">
        <v>-1.31751814221079</v>
      </c>
      <c r="I16" s="0" t="n">
        <v>0.0157482346724358</v>
      </c>
      <c r="J16" s="0" t="n">
        <v>0.308741230615014</v>
      </c>
      <c r="K16" s="0" t="n">
        <v>0.0108506902775582</v>
      </c>
      <c r="L16" s="0" t="n">
        <v>1.29084689060598</v>
      </c>
      <c r="M16" s="0" t="n">
        <v>0.571494407233385</v>
      </c>
    </row>
    <row r="17" customFormat="false" ht="12.75" hidden="false" customHeight="false" outlineLevel="0" collapsed="false">
      <c r="A17" s="0" t="n">
        <v>25</v>
      </c>
      <c r="B17" s="0" t="n">
        <v>5</v>
      </c>
      <c r="C17" s="0" t="n">
        <v>0</v>
      </c>
      <c r="D17" s="0" t="n">
        <v>0</v>
      </c>
      <c r="E17" s="0" t="n">
        <v>0</v>
      </c>
      <c r="F17" s="0" t="n">
        <v>0.676539276315253</v>
      </c>
      <c r="G17" s="0" t="n">
        <v>-0.0357849362824727</v>
      </c>
      <c r="H17" s="0" t="n">
        <v>-2.83539769098289</v>
      </c>
      <c r="I17" s="0" t="n">
        <v>0.0364908809727948</v>
      </c>
      <c r="J17" s="0" t="n">
        <v>0.434975859910118</v>
      </c>
      <c r="K17" s="0" t="n">
        <v>0.0279486070463507</v>
      </c>
      <c r="L17" s="0" t="n">
        <v>2.8556608596392</v>
      </c>
      <c r="M17" s="0" t="n">
        <v>0.586030264988105</v>
      </c>
    </row>
    <row r="18" customFormat="false" ht="12.75" hidden="false" customHeight="false" outlineLevel="0" collapsed="false">
      <c r="A18" s="0" t="n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-0.0129730955656808</v>
      </c>
      <c r="G18" s="0" t="n">
        <v>-0.00188421721652112</v>
      </c>
      <c r="H18" s="0" t="n">
        <v>-1.82038132952646</v>
      </c>
      <c r="I18" s="0" t="n">
        <v>-0.000360307115926539</v>
      </c>
      <c r="J18" s="0" t="n">
        <v>-0.193546072718431</v>
      </c>
      <c r="K18" s="0" t="n">
        <v>0.000596985880620254</v>
      </c>
      <c r="L18" s="0" t="n">
        <v>1.48372802554411</v>
      </c>
      <c r="M18" s="0" t="n">
        <v>1.05475477354315</v>
      </c>
    </row>
    <row r="19" customFormat="false" ht="12.75" hidden="false" customHeight="false" outlineLevel="0" collapsed="false">
      <c r="A19" s="0" t="n">
        <v>35</v>
      </c>
      <c r="B19" s="0" t="n">
        <v>10</v>
      </c>
      <c r="C19" s="0" t="n">
        <v>0</v>
      </c>
      <c r="D19" s="0" t="n">
        <v>0</v>
      </c>
      <c r="E19" s="0" t="n">
        <v>0</v>
      </c>
      <c r="F19" s="0" t="n">
        <v>0.00434073939452482</v>
      </c>
      <c r="G19" s="0" t="n">
        <v>-0.127649764440858</v>
      </c>
      <c r="H19" s="0" t="n">
        <v>-1.77352636828123</v>
      </c>
      <c r="I19" s="0" t="n">
        <v>-0.0245882064960237</v>
      </c>
      <c r="J19" s="0" t="n">
        <v>-0.294516377713167</v>
      </c>
      <c r="K19" s="0" t="n">
        <v>-0.0117371329368343</v>
      </c>
      <c r="L19" s="0" t="n">
        <v>1.45527749601104</v>
      </c>
      <c r="M19" s="0" t="n">
        <v>1.02046301915633</v>
      </c>
    </row>
    <row r="20" customFormat="false" ht="12.75" hidden="false" customHeight="false" outlineLevel="0" collapsed="false">
      <c r="A20" s="0" t="n">
        <v>35</v>
      </c>
      <c r="B20" s="0" t="n">
        <v>20</v>
      </c>
      <c r="C20" s="0" t="n">
        <v>0</v>
      </c>
      <c r="D20" s="0" t="n">
        <v>0</v>
      </c>
      <c r="E20" s="0" t="n">
        <v>0</v>
      </c>
      <c r="F20" s="0" t="n">
        <v>0.0741229897995096</v>
      </c>
      <c r="G20" s="0" t="n">
        <v>-0.241870562300125</v>
      </c>
      <c r="H20" s="0" t="n">
        <v>-1.75162029405365</v>
      </c>
      <c r="I20" s="0" t="n">
        <v>-0.0453318254331328</v>
      </c>
      <c r="J20" s="0" t="n">
        <v>-0.388221737304902</v>
      </c>
      <c r="K20" s="0" t="n">
        <v>-0.0211939336767147</v>
      </c>
      <c r="L20" s="0" t="n">
        <v>1.47735854503302</v>
      </c>
      <c r="M20" s="0" t="n">
        <v>0.969766367419797</v>
      </c>
    </row>
    <row r="21" customFormat="false" ht="12.75" hidden="false" customHeight="false" outlineLevel="0" collapsed="false">
      <c r="A21" s="0" t="n">
        <v>35</v>
      </c>
      <c r="B21" s="0" t="n">
        <v>45</v>
      </c>
      <c r="C21" s="0" t="n">
        <v>0</v>
      </c>
      <c r="D21" s="0" t="n">
        <v>0</v>
      </c>
      <c r="E21" s="0" t="n">
        <v>0</v>
      </c>
      <c r="F21" s="0" t="n">
        <v>0.238945530046601</v>
      </c>
      <c r="G21" s="0" t="n">
        <v>-0.470709091191008</v>
      </c>
      <c r="H21" s="0" t="n">
        <v>-1.39724371008227</v>
      </c>
      <c r="I21" s="0" t="n">
        <v>-0.00480976350576598</v>
      </c>
      <c r="J21" s="0" t="n">
        <v>-0.0239941151035668</v>
      </c>
      <c r="K21" s="0" t="n">
        <v>0.0373971285201073</v>
      </c>
      <c r="L21" s="0" t="n">
        <v>1.28160856708997</v>
      </c>
      <c r="M21" s="0" t="n">
        <v>0.761131464413537</v>
      </c>
    </row>
    <row r="22" customFormat="false" ht="12.75" hidden="false" customHeight="false" outlineLevel="0" collapsed="false">
      <c r="A22" s="0" t="n">
        <v>35</v>
      </c>
      <c r="B22" s="0" t="n">
        <v>5</v>
      </c>
      <c r="C22" s="0" t="n">
        <v>0</v>
      </c>
      <c r="D22" s="0" t="n">
        <v>0</v>
      </c>
      <c r="E22" s="0" t="n">
        <v>0</v>
      </c>
      <c r="F22" s="0" t="n">
        <v>-0.00224654117907389</v>
      </c>
      <c r="G22" s="0" t="n">
        <v>-0.0445438839152637</v>
      </c>
      <c r="H22" s="0" t="n">
        <v>-1.79387639001311</v>
      </c>
      <c r="I22" s="0" t="n">
        <v>-0.00667118826486619</v>
      </c>
      <c r="J22" s="0" t="n">
        <v>-0.232490603259727</v>
      </c>
      <c r="K22" s="0" t="n">
        <v>-0.00789539203273815</v>
      </c>
      <c r="L22" s="0" t="n">
        <v>1.46816894899739</v>
      </c>
      <c r="M22" s="0" t="n">
        <v>1.0307253672547</v>
      </c>
    </row>
    <row r="23" customFormat="false" ht="12.75" hidden="false" customHeight="false" outlineLevel="0" collapsed="false">
      <c r="A23" s="0" t="n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0.40509845602615</v>
      </c>
      <c r="G23" s="0" t="n">
        <v>-0.00835635785921914</v>
      </c>
      <c r="H23" s="0" t="n">
        <v>-1.76148982182154</v>
      </c>
      <c r="I23" s="0" t="n">
        <v>-0.00241375526390731</v>
      </c>
      <c r="J23" s="0" t="n">
        <v>-1.2480834362937</v>
      </c>
      <c r="K23" s="0" t="n">
        <v>0.0011477498080718</v>
      </c>
      <c r="L23" s="0" t="n">
        <v>0.40509845602615</v>
      </c>
      <c r="M23" s="0" t="n">
        <v>1.76148982182154</v>
      </c>
    </row>
    <row r="24" customFormat="false" ht="12.7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-0.0669676975918639</v>
      </c>
      <c r="G24" s="0" t="n">
        <v>0</v>
      </c>
      <c r="H24" s="0" t="n">
        <v>-0.472861183952875</v>
      </c>
      <c r="I24" s="0" t="n">
        <v>0</v>
      </c>
      <c r="J24" s="0" t="n">
        <v>0.510282115982367</v>
      </c>
      <c r="K24" s="0" t="n">
        <v>0</v>
      </c>
      <c r="L24" s="0" t="n">
        <v>0.472861183952875</v>
      </c>
      <c r="M24" s="0" t="n">
        <v>0.0669676975918639</v>
      </c>
    </row>
    <row r="25" customFormat="false" ht="12.75" hidden="false" customHeight="false" outlineLevel="0" collapsed="false">
      <c r="A25" s="0" t="n">
        <v>12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0.211379976553913</v>
      </c>
      <c r="G25" s="0" t="n">
        <v>0</v>
      </c>
      <c r="H25" s="0" t="n">
        <v>-1.88674470690437</v>
      </c>
      <c r="I25" s="0" t="n">
        <v>0</v>
      </c>
      <c r="J25" s="0" t="n">
        <v>0.635363136214672</v>
      </c>
      <c r="K25" s="0" t="n">
        <v>0</v>
      </c>
      <c r="L25" s="0" t="n">
        <v>1.88946317658606</v>
      </c>
      <c r="M25" s="0" t="n">
        <v>0.185515465244568</v>
      </c>
    </row>
    <row r="26" customFormat="false" ht="12.75" hidden="false" customHeight="false" outlineLevel="0" collapsed="false">
      <c r="A26" s="0" t="n">
        <v>15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0.365368140810629</v>
      </c>
      <c r="G26" s="0" t="n">
        <v>0</v>
      </c>
      <c r="H26" s="0" t="n">
        <v>-2.26108339896529</v>
      </c>
      <c r="I26" s="0" t="n">
        <v>0</v>
      </c>
      <c r="J26" s="0" t="n">
        <v>0.672697513604488</v>
      </c>
      <c r="K26" s="0" t="n">
        <v>0</v>
      </c>
      <c r="L26" s="0" t="n">
        <v>2.27860308376953</v>
      </c>
      <c r="M26" s="0" t="n">
        <v>0.232292922905151</v>
      </c>
    </row>
    <row r="27" customFormat="false" ht="12.75" hidden="false" customHeight="false" outlineLevel="0" collapsed="false">
      <c r="A27" s="0" t="n">
        <v>18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0.558471622137079</v>
      </c>
      <c r="G27" s="0" t="n">
        <v>0</v>
      </c>
      <c r="H27" s="0" t="n">
        <v>-2.63399879484826</v>
      </c>
      <c r="I27" s="0" t="n">
        <v>0</v>
      </c>
      <c r="J27" s="0" t="n">
        <v>0.69835427003245</v>
      </c>
      <c r="K27" s="0" t="n">
        <v>0</v>
      </c>
      <c r="L27" s="0" t="n">
        <v>2.67765893987052</v>
      </c>
      <c r="M27" s="0" t="n">
        <v>0.28281231537185</v>
      </c>
    </row>
    <row r="28" customFormat="false" ht="12.75" hidden="false" customHeight="false" outlineLevel="0" collapsed="false">
      <c r="A28" s="0" t="n">
        <v>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-0.0217537201531788</v>
      </c>
      <c r="G28" s="0" t="n">
        <v>0</v>
      </c>
      <c r="H28" s="0" t="n">
        <v>-0.792651971402775</v>
      </c>
      <c r="I28" s="0" t="n">
        <v>0</v>
      </c>
      <c r="J28" s="0" t="n">
        <v>0.526243402289009</v>
      </c>
      <c r="K28" s="0" t="n">
        <v>0</v>
      </c>
      <c r="L28" s="0" t="n">
        <v>0.790427167678191</v>
      </c>
      <c r="M28" s="0" t="n">
        <v>0.0632081063269689</v>
      </c>
    </row>
    <row r="29" customFormat="false" ht="12.75" hidden="false" customHeight="false" outlineLevel="0" collapsed="false">
      <c r="A29" s="0" t="n">
        <v>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0.0230625742362631</v>
      </c>
      <c r="G29" s="0" t="n">
        <v>0</v>
      </c>
      <c r="H29" s="0" t="n">
        <v>-1.15575323304746</v>
      </c>
      <c r="I29" s="0" t="n">
        <v>0</v>
      </c>
      <c r="J29" s="0" t="n">
        <v>0.574263044898803</v>
      </c>
      <c r="K29" s="0" t="n">
        <v>0</v>
      </c>
      <c r="L29" s="0" t="n">
        <v>1.15183259135228</v>
      </c>
      <c r="M29" s="0" t="n">
        <v>0.0978728743255534</v>
      </c>
    </row>
    <row r="30" customFormat="false" ht="12.75" hidden="false" customHeight="false" outlineLevel="0" collapsed="false">
      <c r="A30" s="0" t="n">
        <v>-10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-0.0498551605354953</v>
      </c>
      <c r="G30" s="0" t="n">
        <v>0</v>
      </c>
      <c r="H30" s="0" t="n">
        <v>0.376204604561281</v>
      </c>
      <c r="I30" s="0" t="n">
        <v>0</v>
      </c>
      <c r="J30" s="0" t="n">
        <v>0.650932043770419</v>
      </c>
      <c r="K30" s="0" t="n">
        <v>0</v>
      </c>
      <c r="L30" s="0" t="n">
        <v>-0.361831953516561</v>
      </c>
      <c r="M30" s="0" t="n">
        <v>0.114424992634999</v>
      </c>
    </row>
    <row r="31" customFormat="false" ht="12.75" hidden="false" customHeight="false" outlineLevel="0" collapsed="false">
      <c r="A31" s="0" t="n">
        <v>-3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-0.0745382766174571</v>
      </c>
      <c r="G31" s="0" t="n">
        <v>0</v>
      </c>
      <c r="H31" s="0" t="n">
        <v>-0.133982327447149</v>
      </c>
      <c r="I31" s="0" t="n">
        <v>0</v>
      </c>
      <c r="J31" s="0" t="n">
        <v>0.479188213519189</v>
      </c>
      <c r="K31" s="0" t="n">
        <v>0</v>
      </c>
      <c r="L31" s="0" t="n">
        <v>0.137699741307357</v>
      </c>
      <c r="M31" s="0" t="n">
        <v>0.0674240312732971</v>
      </c>
    </row>
    <row r="32" customFormat="false" ht="12.75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10</v>
      </c>
      <c r="E32" s="0" t="n">
        <v>0</v>
      </c>
      <c r="F32" s="0" t="n">
        <v>-0.0746819876125868</v>
      </c>
      <c r="G32" s="0" t="n">
        <v>0</v>
      </c>
      <c r="H32" s="0" t="n">
        <v>-0.657507431015894</v>
      </c>
      <c r="I32" s="0" t="n">
        <v>0</v>
      </c>
      <c r="J32" s="0" t="n">
        <v>-0.263439016325695</v>
      </c>
      <c r="K32" s="0" t="n">
        <v>0</v>
      </c>
      <c r="L32" s="0" t="n">
        <v>0.657507431015894</v>
      </c>
      <c r="M32" s="0" t="n">
        <v>0.0746819876125868</v>
      </c>
    </row>
    <row r="33" customFormat="false" ht="12.75" hidden="false" customHeight="false" outlineLevel="0" collapsed="false">
      <c r="A33" s="0" t="n">
        <v>12</v>
      </c>
      <c r="B33" s="0" t="n">
        <v>0</v>
      </c>
      <c r="C33" s="0" t="n">
        <v>0</v>
      </c>
      <c r="D33" s="0" t="n">
        <v>10</v>
      </c>
      <c r="E33" s="0" t="n">
        <v>0</v>
      </c>
      <c r="F33" s="0" t="n">
        <v>0.226536183965108</v>
      </c>
      <c r="G33" s="0" t="n">
        <v>0</v>
      </c>
      <c r="H33" s="0" t="n">
        <v>-2.07050257771144</v>
      </c>
      <c r="I33" s="0" t="n">
        <v>0</v>
      </c>
      <c r="J33" s="0" t="n">
        <v>-0.137005511172294</v>
      </c>
      <c r="K33" s="0" t="n">
        <v>0</v>
      </c>
      <c r="L33" s="0" t="n">
        <v>2.07235664974119</v>
      </c>
      <c r="M33" s="0" t="n">
        <v>0.208895866949652</v>
      </c>
    </row>
    <row r="34" customFormat="false" ht="12.75" hidden="false" customHeight="false" outlineLevel="0" collapsed="false">
      <c r="A34" s="0" t="n">
        <v>15</v>
      </c>
      <c r="B34" s="0" t="n">
        <v>0</v>
      </c>
      <c r="C34" s="0" t="n">
        <v>0</v>
      </c>
      <c r="D34" s="0" t="n">
        <v>10</v>
      </c>
      <c r="E34" s="0" t="n">
        <v>0</v>
      </c>
      <c r="F34" s="0" t="n">
        <v>0.384339492722603</v>
      </c>
      <c r="G34" s="0" t="n">
        <v>0</v>
      </c>
      <c r="H34" s="0" t="n">
        <v>-2.44060846779597</v>
      </c>
      <c r="I34" s="0" t="n">
        <v>0</v>
      </c>
      <c r="J34" s="0" t="n">
        <v>-0.0794992340333668</v>
      </c>
      <c r="K34" s="0" t="n">
        <v>0</v>
      </c>
      <c r="L34" s="0" t="n">
        <v>2.45692113140557</v>
      </c>
      <c r="M34" s="0" t="n">
        <v>0.260432511020478</v>
      </c>
    </row>
    <row r="35" customFormat="false" ht="12.75" hidden="false" customHeight="false" outlineLevel="0" collapsed="false">
      <c r="A35" s="0" t="n">
        <v>18</v>
      </c>
      <c r="B35" s="0" t="n">
        <v>0</v>
      </c>
      <c r="C35" s="0" t="n">
        <v>0</v>
      </c>
      <c r="D35" s="0" t="n">
        <v>10</v>
      </c>
      <c r="E35" s="0" t="n">
        <v>0</v>
      </c>
      <c r="F35" s="0" t="n">
        <v>0.580430863283644</v>
      </c>
      <c r="G35" s="0" t="n">
        <v>0</v>
      </c>
      <c r="H35" s="0" t="n">
        <v>-2.80662003705086</v>
      </c>
      <c r="I35" s="0" t="n">
        <v>0</v>
      </c>
      <c r="J35" s="0" t="n">
        <v>-0.0277141582161587</v>
      </c>
      <c r="K35" s="0" t="n">
        <v>0</v>
      </c>
      <c r="L35" s="0" t="n">
        <v>2.84861727581613</v>
      </c>
      <c r="M35" s="0" t="n">
        <v>0.315270733417229</v>
      </c>
    </row>
    <row r="36" customFormat="false" ht="12.75" hidden="false" customHeight="false" outlineLevel="0" collapsed="false">
      <c r="A36" s="0" t="n">
        <v>22</v>
      </c>
      <c r="B36" s="0" t="n">
        <v>0</v>
      </c>
      <c r="C36" s="0" t="n">
        <v>0</v>
      </c>
      <c r="D36" s="0" t="n">
        <v>10</v>
      </c>
      <c r="E36" s="0" t="n">
        <v>0</v>
      </c>
      <c r="F36" s="0" t="n">
        <v>0.722578582450841</v>
      </c>
      <c r="G36" s="0" t="n">
        <v>0</v>
      </c>
      <c r="H36" s="0" t="n">
        <v>-2.95780978611504</v>
      </c>
      <c r="I36" s="0" t="n">
        <v>0</v>
      </c>
      <c r="J36" s="0" t="n">
        <v>0.123301192666771</v>
      </c>
      <c r="K36" s="0" t="n">
        <v>0</v>
      </c>
      <c r="L36" s="0" t="n">
        <v>3.01311617981271</v>
      </c>
      <c r="M36" s="0" t="n">
        <v>0.438051852644626</v>
      </c>
    </row>
    <row r="37" customFormat="false" ht="12.75" hidden="false" customHeight="false" outlineLevel="0" collapsed="false">
      <c r="A37" s="0" t="n">
        <v>25</v>
      </c>
      <c r="B37" s="0" t="n">
        <v>0</v>
      </c>
      <c r="C37" s="0" t="n">
        <v>0</v>
      </c>
      <c r="D37" s="0" t="n">
        <v>10</v>
      </c>
      <c r="E37" s="0" t="n">
        <v>0</v>
      </c>
      <c r="F37" s="0" t="n">
        <v>0.585656213389735</v>
      </c>
      <c r="G37" s="0" t="n">
        <v>0</v>
      </c>
      <c r="H37" s="0" t="n">
        <v>-2.7818879292521</v>
      </c>
      <c r="I37" s="0" t="n">
        <v>0</v>
      </c>
      <c r="J37" s="0" t="n">
        <v>0.0477482524899937</v>
      </c>
      <c r="K37" s="0" t="n">
        <v>0</v>
      </c>
      <c r="L37" s="0" t="n">
        <v>2.76875570382485</v>
      </c>
      <c r="M37" s="0" t="n">
        <v>0.644891854296443</v>
      </c>
    </row>
    <row r="38" customFormat="false" ht="12.75" hidden="false" customHeight="false" outlineLevel="0" collapsed="false">
      <c r="A38" s="0" t="n">
        <v>35</v>
      </c>
      <c r="B38" s="0" t="n">
        <v>0</v>
      </c>
      <c r="C38" s="0" t="n">
        <v>0</v>
      </c>
      <c r="D38" s="0" t="n">
        <v>10</v>
      </c>
      <c r="E38" s="0" t="n">
        <v>0</v>
      </c>
      <c r="F38" s="0" t="n">
        <v>-0.0155576855787753</v>
      </c>
      <c r="G38" s="0" t="n">
        <v>0</v>
      </c>
      <c r="H38" s="0" t="n">
        <v>-1.82034755901592</v>
      </c>
      <c r="I38" s="0" t="n">
        <v>0</v>
      </c>
      <c r="J38" s="0" t="n">
        <v>-0.356686642309642</v>
      </c>
      <c r="K38" s="0" t="n">
        <v>0</v>
      </c>
      <c r="L38" s="0" t="n">
        <v>1.48221790243222</v>
      </c>
      <c r="M38" s="0" t="n">
        <v>1.05685257576693</v>
      </c>
    </row>
    <row r="39" customFormat="false" ht="12.75" hidden="false" customHeight="false" outlineLevel="0" collapsed="false">
      <c r="A39" s="0" t="n">
        <v>3</v>
      </c>
      <c r="B39" s="0" t="n">
        <v>0</v>
      </c>
      <c r="C39" s="0" t="n">
        <v>0</v>
      </c>
      <c r="D39" s="0" t="n">
        <v>10</v>
      </c>
      <c r="E39" s="0" t="n">
        <v>0</v>
      </c>
      <c r="F39" s="0" t="n">
        <v>-0.0233045085508549</v>
      </c>
      <c r="G39" s="0" t="n">
        <v>0</v>
      </c>
      <c r="H39" s="0" t="n">
        <v>-0.976561859235107</v>
      </c>
      <c r="I39" s="0" t="n">
        <v>0</v>
      </c>
      <c r="J39" s="0" t="n">
        <v>-0.244679229706242</v>
      </c>
      <c r="K39" s="0" t="n">
        <v>0</v>
      </c>
      <c r="L39" s="0" t="n">
        <v>0.974003851407235</v>
      </c>
      <c r="M39" s="0" t="n">
        <v>0.0743818692652807</v>
      </c>
    </row>
    <row r="40" customFormat="false" ht="12.75" hidden="false" customHeight="false" outlineLevel="0" collapsed="false">
      <c r="A40" s="0" t="n">
        <v>6</v>
      </c>
      <c r="B40" s="0" t="n">
        <v>0</v>
      </c>
      <c r="C40" s="0" t="n">
        <v>0</v>
      </c>
      <c r="D40" s="0" t="n">
        <v>10</v>
      </c>
      <c r="E40" s="0" t="n">
        <v>0</v>
      </c>
      <c r="F40" s="0" t="n">
        <v>0.0269529508315952</v>
      </c>
      <c r="G40" s="0" t="n">
        <v>0</v>
      </c>
      <c r="H40" s="0" t="n">
        <v>-1.33075337425247</v>
      </c>
      <c r="I40" s="0" t="n">
        <v>0</v>
      </c>
      <c r="J40" s="0" t="n">
        <v>-0.210958113114781</v>
      </c>
      <c r="K40" s="0" t="n">
        <v>0</v>
      </c>
      <c r="L40" s="0" t="n">
        <v>1.32628071856024</v>
      </c>
      <c r="M40" s="0" t="n">
        <v>0.112296305452049</v>
      </c>
    </row>
    <row r="41" customFormat="false" ht="12.75" hidden="false" customHeight="false" outlineLevel="0" collapsed="false">
      <c r="A41" s="0" t="n">
        <v>-10</v>
      </c>
      <c r="B41" s="0" t="n">
        <v>0</v>
      </c>
      <c r="C41" s="0" t="n">
        <v>0</v>
      </c>
      <c r="D41" s="0" t="n">
        <v>10</v>
      </c>
      <c r="E41" s="0" t="n">
        <v>0</v>
      </c>
      <c r="F41" s="0" t="n">
        <v>-0.0771860782871876</v>
      </c>
      <c r="G41" s="0" t="n">
        <v>0</v>
      </c>
      <c r="H41" s="0" t="n">
        <v>0.18832547032291</v>
      </c>
      <c r="I41" s="0" t="n">
        <v>0</v>
      </c>
      <c r="J41" s="0" t="n">
        <v>-0.147463616510059</v>
      </c>
      <c r="K41" s="0" t="n">
        <v>0</v>
      </c>
      <c r="L41" s="0" t="n">
        <v>-0.172061161427845</v>
      </c>
      <c r="M41" s="0" t="n">
        <v>0.108715823051671</v>
      </c>
    </row>
    <row r="42" customFormat="false" ht="12.75" hidden="false" customHeight="false" outlineLevel="0" collapsed="false">
      <c r="A42" s="0" t="n">
        <v>-3</v>
      </c>
      <c r="B42" s="0" t="n">
        <v>0</v>
      </c>
      <c r="C42" s="0" t="n">
        <v>0</v>
      </c>
      <c r="D42" s="0" t="n">
        <v>10</v>
      </c>
      <c r="E42" s="0" t="n">
        <v>0</v>
      </c>
      <c r="F42" s="0" t="n">
        <v>-0.0879166097102</v>
      </c>
      <c r="G42" s="0" t="n">
        <v>0</v>
      </c>
      <c r="H42" s="0" t="n">
        <v>-0.322667597232325</v>
      </c>
      <c r="I42" s="0" t="n">
        <v>0</v>
      </c>
      <c r="J42" s="0" t="n">
        <v>-0.306918859074961</v>
      </c>
      <c r="K42" s="0" t="n">
        <v>0</v>
      </c>
      <c r="L42" s="0" t="n">
        <v>0.326826592343314</v>
      </c>
      <c r="M42" s="0" t="n">
        <v>0.0709090058023297</v>
      </c>
    </row>
    <row r="43" customFormat="false" ht="12.75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15</v>
      </c>
      <c r="E43" s="0" t="n">
        <v>0</v>
      </c>
      <c r="F43" s="0" t="n">
        <v>-0.0854296719937449</v>
      </c>
      <c r="G43" s="0" t="n">
        <v>0</v>
      </c>
      <c r="H43" s="0" t="n">
        <v>-0.723709402984288</v>
      </c>
      <c r="I43" s="0" t="n">
        <v>0</v>
      </c>
      <c r="J43" s="0" t="n">
        <v>-0.543799639545525</v>
      </c>
      <c r="K43" s="0" t="n">
        <v>0</v>
      </c>
      <c r="L43" s="0" t="n">
        <v>0.723709402984288</v>
      </c>
      <c r="M43" s="0" t="n">
        <v>0.0854296719937449</v>
      </c>
    </row>
    <row r="44" customFormat="false" ht="12.75" hidden="false" customHeight="false" outlineLevel="0" collapsed="false">
      <c r="A44" s="0" t="n">
        <v>12</v>
      </c>
      <c r="B44" s="0" t="n">
        <v>0</v>
      </c>
      <c r="C44" s="0" t="n">
        <v>0</v>
      </c>
      <c r="D44" s="0" t="n">
        <v>15</v>
      </c>
      <c r="E44" s="0" t="n">
        <v>0</v>
      </c>
      <c r="F44" s="0" t="n">
        <v>0.213329933200008</v>
      </c>
      <c r="G44" s="0" t="n">
        <v>0</v>
      </c>
      <c r="H44" s="0" t="n">
        <v>-2.09938209700857</v>
      </c>
      <c r="I44" s="0" t="n">
        <v>0</v>
      </c>
      <c r="J44" s="0" t="n">
        <v>-0.258292776601387</v>
      </c>
      <c r="K44" s="0" t="n">
        <v>0</v>
      </c>
      <c r="L44" s="0" t="n">
        <v>2.09785934832609</v>
      </c>
      <c r="M44" s="0" t="n">
        <v>0.227817919137294</v>
      </c>
    </row>
    <row r="45" customFormat="false" ht="12.75" hidden="false" customHeight="false" outlineLevel="0" collapsed="false">
      <c r="A45" s="0" t="n">
        <v>15</v>
      </c>
      <c r="B45" s="0" t="n">
        <v>0</v>
      </c>
      <c r="C45" s="0" t="n">
        <v>0</v>
      </c>
      <c r="D45" s="0" t="n">
        <v>15</v>
      </c>
      <c r="E45" s="0" t="n">
        <v>0</v>
      </c>
      <c r="F45" s="0" t="n">
        <v>0.367758056801023</v>
      </c>
      <c r="G45" s="0" t="n">
        <v>0</v>
      </c>
      <c r="H45" s="0" t="n">
        <v>-2.45589482437787</v>
      </c>
      <c r="I45" s="0" t="n">
        <v>0</v>
      </c>
      <c r="J45" s="0" t="n">
        <v>-0.142630485874845</v>
      </c>
      <c r="K45" s="0" t="n">
        <v>0</v>
      </c>
      <c r="L45" s="0" t="n">
        <v>2.46739502660624</v>
      </c>
      <c r="M45" s="0" t="n">
        <v>0.280405348427713</v>
      </c>
    </row>
    <row r="46" customFormat="false" ht="12.75" hidden="false" customHeight="false" outlineLevel="0" collapsed="false">
      <c r="A46" s="0" t="n">
        <v>18</v>
      </c>
      <c r="B46" s="0" t="n">
        <v>0</v>
      </c>
      <c r="C46" s="0" t="n">
        <v>0</v>
      </c>
      <c r="D46" s="0" t="n">
        <v>15</v>
      </c>
      <c r="E46" s="0" t="n">
        <v>0</v>
      </c>
      <c r="F46" s="0" t="n">
        <v>0.553037579895441</v>
      </c>
      <c r="G46" s="0" t="n">
        <v>0</v>
      </c>
      <c r="H46" s="0" t="n">
        <v>-2.78710451141014</v>
      </c>
      <c r="I46" s="0" t="n">
        <v>0</v>
      </c>
      <c r="J46" s="0" t="n">
        <v>0.0566395862944373</v>
      </c>
      <c r="K46" s="0" t="n">
        <v>0</v>
      </c>
      <c r="L46" s="0" t="n">
        <v>2.82159191788792</v>
      </c>
      <c r="M46" s="0" t="n">
        <v>0.335292665009157</v>
      </c>
    </row>
    <row r="47" customFormat="false" ht="12.75" hidden="false" customHeight="false" outlineLevel="0" collapsed="false">
      <c r="A47" s="0" t="n">
        <v>22</v>
      </c>
      <c r="B47" s="0" t="n">
        <v>0</v>
      </c>
      <c r="C47" s="0" t="n">
        <v>0</v>
      </c>
      <c r="D47" s="0" t="n">
        <v>15</v>
      </c>
      <c r="E47" s="0" t="n">
        <v>0</v>
      </c>
      <c r="F47" s="0" t="n">
        <v>0.681164617031261</v>
      </c>
      <c r="G47" s="0" t="n">
        <v>0</v>
      </c>
      <c r="H47" s="0" t="n">
        <v>-2.89804068234604</v>
      </c>
      <c r="I47" s="0" t="n">
        <v>0</v>
      </c>
      <c r="J47" s="0" t="n">
        <v>0.318723110466942</v>
      </c>
      <c r="K47" s="0" t="n">
        <v>0</v>
      </c>
      <c r="L47" s="0" t="n">
        <v>2.9421852872905</v>
      </c>
      <c r="M47" s="0" t="n">
        <v>0.45406031238082</v>
      </c>
    </row>
    <row r="48" customFormat="false" ht="12.75" hidden="false" customHeight="false" outlineLevel="0" collapsed="false">
      <c r="A48" s="0" t="n">
        <v>25</v>
      </c>
      <c r="B48" s="0" t="n">
        <v>0</v>
      </c>
      <c r="C48" s="0" t="n">
        <v>0</v>
      </c>
      <c r="D48" s="0" t="n">
        <v>15</v>
      </c>
      <c r="E48" s="0" t="n">
        <v>0</v>
      </c>
      <c r="F48" s="0" t="n">
        <v>0.526412559603266</v>
      </c>
      <c r="G48" s="0" t="n">
        <v>0</v>
      </c>
      <c r="H48" s="0" t="n">
        <v>-2.67021292428165</v>
      </c>
      <c r="I48" s="0" t="n">
        <v>0</v>
      </c>
      <c r="J48" s="0" t="n">
        <v>0.0593183866810595</v>
      </c>
      <c r="K48" s="0" t="n">
        <v>0</v>
      </c>
      <c r="L48" s="0" t="n">
        <v>2.64250632722037</v>
      </c>
      <c r="M48" s="0" t="n">
        <v>0.651388942575127</v>
      </c>
    </row>
    <row r="49" customFormat="false" ht="12.75" hidden="false" customHeight="false" outlineLevel="0" collapsed="false">
      <c r="A49" s="0" t="n">
        <v>35</v>
      </c>
      <c r="B49" s="0" t="n">
        <v>0</v>
      </c>
      <c r="C49" s="0" t="n">
        <v>0</v>
      </c>
      <c r="D49" s="0" t="n">
        <v>15</v>
      </c>
      <c r="E49" s="0" t="n">
        <v>0</v>
      </c>
      <c r="F49" s="0" t="n">
        <v>-0.0165391953823903</v>
      </c>
      <c r="G49" s="0" t="n">
        <v>0</v>
      </c>
      <c r="H49" s="0" t="n">
        <v>-1.88910338872243</v>
      </c>
      <c r="I49" s="0" t="n">
        <v>0</v>
      </c>
      <c r="J49" s="0" t="n">
        <v>-0.369877569459782</v>
      </c>
      <c r="K49" s="0" t="n">
        <v>0</v>
      </c>
      <c r="L49" s="0" t="n">
        <v>1.5379764099977</v>
      </c>
      <c r="M49" s="0" t="n">
        <v>1.09709330531048</v>
      </c>
    </row>
    <row r="50" customFormat="false" ht="12.75" hidden="false" customHeight="false" outlineLevel="0" collapsed="false">
      <c r="A50" s="0" t="n">
        <v>3</v>
      </c>
      <c r="B50" s="0" t="n">
        <v>0</v>
      </c>
      <c r="C50" s="0" t="n">
        <v>0</v>
      </c>
      <c r="D50" s="0" t="n">
        <v>15</v>
      </c>
      <c r="E50" s="0" t="n">
        <v>0</v>
      </c>
      <c r="F50" s="0" t="n">
        <v>-0.0335989278064871</v>
      </c>
      <c r="G50" s="0" t="n">
        <v>0</v>
      </c>
      <c r="H50" s="0" t="n">
        <v>-1.03538413752783</v>
      </c>
      <c r="I50" s="0" t="n">
        <v>0</v>
      </c>
      <c r="J50" s="0" t="n">
        <v>-0.493928774187136</v>
      </c>
      <c r="K50" s="0" t="n">
        <v>0</v>
      </c>
      <c r="L50" s="0" t="n">
        <v>1.03220674753619</v>
      </c>
      <c r="M50" s="0" t="n">
        <v>0.0877407005599394</v>
      </c>
    </row>
    <row r="51" customFormat="false" ht="12.75" hidden="false" customHeight="false" outlineLevel="0" collapsed="false">
      <c r="A51" s="0" t="n">
        <v>6</v>
      </c>
      <c r="B51" s="0" t="n">
        <v>0</v>
      </c>
      <c r="C51" s="0" t="n">
        <v>0</v>
      </c>
      <c r="D51" s="0" t="n">
        <v>15</v>
      </c>
      <c r="E51" s="0" t="n">
        <v>0</v>
      </c>
      <c r="F51" s="0" t="n">
        <v>0.0164910589296278</v>
      </c>
      <c r="G51" s="0" t="n">
        <v>0</v>
      </c>
      <c r="H51" s="0" t="n">
        <v>-1.38520096567766</v>
      </c>
      <c r="I51" s="0" t="n">
        <v>0</v>
      </c>
      <c r="J51" s="0" t="n">
        <v>-0.419341175202335</v>
      </c>
      <c r="K51" s="0" t="n">
        <v>0</v>
      </c>
      <c r="L51" s="0" t="n">
        <v>1.37933647489928</v>
      </c>
      <c r="M51" s="0" t="n">
        <v>0.128392209075832</v>
      </c>
    </row>
    <row r="52" customFormat="false" ht="12.75" hidden="false" customHeight="false" outlineLevel="0" collapsed="false">
      <c r="A52" s="0" t="n">
        <v>-10</v>
      </c>
      <c r="B52" s="0" t="n">
        <v>0</v>
      </c>
      <c r="C52" s="0" t="n">
        <v>0</v>
      </c>
      <c r="D52" s="0" t="n">
        <v>15</v>
      </c>
      <c r="E52" s="0" t="n">
        <v>0</v>
      </c>
      <c r="F52" s="0" t="n">
        <v>-0.0986264309256952</v>
      </c>
      <c r="G52" s="0" t="n">
        <v>0</v>
      </c>
      <c r="H52" s="0" t="n">
        <v>0.0905188557869869</v>
      </c>
      <c r="I52" s="0" t="n">
        <v>0</v>
      </c>
      <c r="J52" s="0" t="n">
        <v>-0.558413925395582</v>
      </c>
      <c r="K52" s="0" t="n">
        <v>0</v>
      </c>
      <c r="L52" s="0" t="n">
        <v>-0.0720173709727783</v>
      </c>
      <c r="M52" s="0" t="n">
        <v>0.112846508179454</v>
      </c>
    </row>
    <row r="53" customFormat="false" ht="12.75" hidden="false" customHeight="false" outlineLevel="0" collapsed="false">
      <c r="A53" s="0" t="n">
        <v>-3</v>
      </c>
      <c r="B53" s="0" t="n">
        <v>0</v>
      </c>
      <c r="C53" s="0" t="n">
        <v>0</v>
      </c>
      <c r="D53" s="0" t="n">
        <v>15</v>
      </c>
      <c r="E53" s="0" t="n">
        <v>0</v>
      </c>
      <c r="F53" s="0" t="n">
        <v>-0.101810967777166</v>
      </c>
      <c r="G53" s="0" t="n">
        <v>0</v>
      </c>
      <c r="H53" s="0" t="n">
        <v>-0.400034932812194</v>
      </c>
      <c r="I53" s="0" t="n">
        <v>0</v>
      </c>
      <c r="J53" s="0" t="n">
        <v>-0.628254950947382</v>
      </c>
      <c r="K53" s="0" t="n">
        <v>0</v>
      </c>
      <c r="L53" s="0" t="n">
        <v>0.404815073194456</v>
      </c>
      <c r="M53" s="0" t="n">
        <v>0.0807352286449166</v>
      </c>
    </row>
    <row r="54" customFormat="false" ht="12.75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5</v>
      </c>
      <c r="E54" s="0" t="n">
        <v>0</v>
      </c>
      <c r="F54" s="0" t="n">
        <v>-0.068496245088476</v>
      </c>
      <c r="G54" s="0" t="n">
        <v>0</v>
      </c>
      <c r="H54" s="0" t="n">
        <v>-0.564967285308505</v>
      </c>
      <c r="I54" s="0" t="n">
        <v>0</v>
      </c>
      <c r="J54" s="0" t="n">
        <v>0.121901923520936</v>
      </c>
      <c r="K54" s="0" t="n">
        <v>0</v>
      </c>
      <c r="L54" s="0" t="n">
        <v>0.564967285308505</v>
      </c>
      <c r="M54" s="0" t="n">
        <v>0.068496245088476</v>
      </c>
    </row>
    <row r="55" customFormat="false" ht="12.75" hidden="false" customHeight="false" outlineLevel="0" collapsed="false">
      <c r="A55" s="0" t="n">
        <v>12</v>
      </c>
      <c r="B55" s="0" t="n">
        <v>0</v>
      </c>
      <c r="C55" s="0" t="n">
        <v>0</v>
      </c>
      <c r="D55" s="0" t="n">
        <v>5</v>
      </c>
      <c r="E55" s="0" t="n">
        <v>0</v>
      </c>
      <c r="F55" s="0" t="n">
        <v>0.222711527059022</v>
      </c>
      <c r="G55" s="0" t="n">
        <v>0</v>
      </c>
      <c r="H55" s="0" t="n">
        <v>-1.97887061299549</v>
      </c>
      <c r="I55" s="0" t="n">
        <v>0</v>
      </c>
      <c r="J55" s="0" t="n">
        <v>0.245235098214716</v>
      </c>
      <c r="K55" s="0" t="n">
        <v>0</v>
      </c>
      <c r="L55" s="0" t="n">
        <v>1.98193187241962</v>
      </c>
      <c r="M55" s="0" t="n">
        <v>0.193585589208923</v>
      </c>
    </row>
    <row r="56" customFormat="false" ht="12.75" hidden="false" customHeight="false" outlineLevel="0" collapsed="false">
      <c r="A56" s="0" t="n">
        <v>15</v>
      </c>
      <c r="B56" s="0" t="n">
        <v>0</v>
      </c>
      <c r="C56" s="0" t="n">
        <v>0</v>
      </c>
      <c r="D56" s="0" t="n">
        <v>5</v>
      </c>
      <c r="E56" s="0" t="n">
        <v>0</v>
      </c>
      <c r="F56" s="0" t="n">
        <v>0.378560857502109</v>
      </c>
      <c r="G56" s="0" t="n">
        <v>0</v>
      </c>
      <c r="H56" s="0" t="n">
        <v>-2.3520082753719</v>
      </c>
      <c r="I56" s="0" t="n">
        <v>0</v>
      </c>
      <c r="J56" s="0" t="n">
        <v>0.289373636515644</v>
      </c>
      <c r="K56" s="0" t="n">
        <v>0</v>
      </c>
      <c r="L56" s="0" t="n">
        <v>2.36984429647922</v>
      </c>
      <c r="M56" s="0" t="n">
        <v>0.243082826821559</v>
      </c>
    </row>
    <row r="57" customFormat="false" ht="12.75" hidden="false" customHeight="false" outlineLevel="0" collapsed="false">
      <c r="A57" s="0" t="n">
        <v>18</v>
      </c>
      <c r="B57" s="0" t="n">
        <v>0</v>
      </c>
      <c r="C57" s="0" t="n">
        <v>0</v>
      </c>
      <c r="D57" s="0" t="n">
        <v>5</v>
      </c>
      <c r="E57" s="0" t="n">
        <v>0</v>
      </c>
      <c r="F57" s="0" t="n">
        <v>0.573105940711705</v>
      </c>
      <c r="G57" s="0" t="n">
        <v>0</v>
      </c>
      <c r="H57" s="0" t="n">
        <v>-2.72163493119766</v>
      </c>
      <c r="I57" s="0" t="n">
        <v>0</v>
      </c>
      <c r="J57" s="0" t="n">
        <v>0.327550546989505</v>
      </c>
      <c r="K57" s="0" t="n">
        <v>0</v>
      </c>
      <c r="L57" s="0" t="n">
        <v>2.7655281115492</v>
      </c>
      <c r="M57" s="0" t="n">
        <v>0.295975306783235</v>
      </c>
    </row>
    <row r="58" customFormat="false" ht="12.75" hidden="false" customHeight="false" outlineLevel="0" collapsed="false">
      <c r="A58" s="0" t="n">
        <v>22</v>
      </c>
      <c r="B58" s="0" t="n">
        <v>0</v>
      </c>
      <c r="C58" s="0" t="n">
        <v>0</v>
      </c>
      <c r="D58" s="0" t="n">
        <v>5</v>
      </c>
      <c r="E58" s="0" t="n">
        <v>0</v>
      </c>
      <c r="F58" s="0" t="n">
        <v>0.708868689533987</v>
      </c>
      <c r="G58" s="0" t="n">
        <v>0</v>
      </c>
      <c r="H58" s="0" t="n">
        <v>-2.87635786525023</v>
      </c>
      <c r="I58" s="0" t="n">
        <v>0</v>
      </c>
      <c r="J58" s="0" t="n">
        <v>0.338430770788535</v>
      </c>
      <c r="K58" s="0" t="n">
        <v>0</v>
      </c>
      <c r="L58" s="0" t="n">
        <v>2.93245945758173</v>
      </c>
      <c r="M58" s="0" t="n">
        <v>0.420251017402624</v>
      </c>
    </row>
    <row r="59" customFormat="false" ht="12.75" hidden="false" customHeight="false" outlineLevel="0" collapsed="false">
      <c r="A59" s="0" t="n">
        <v>25</v>
      </c>
      <c r="B59" s="0" t="n">
        <v>0</v>
      </c>
      <c r="C59" s="0" t="n">
        <v>0</v>
      </c>
      <c r="D59" s="0" t="n">
        <v>5</v>
      </c>
      <c r="E59" s="0" t="n">
        <v>0</v>
      </c>
      <c r="F59" s="0" t="n">
        <v>0.569184239183763</v>
      </c>
      <c r="G59" s="0" t="n">
        <v>0</v>
      </c>
      <c r="H59" s="0" t="n">
        <v>-2.69877927993811</v>
      </c>
      <c r="I59" s="0" t="n">
        <v>0</v>
      </c>
      <c r="J59" s="0" t="n">
        <v>0.223920123667375</v>
      </c>
      <c r="K59" s="0" t="n">
        <v>0</v>
      </c>
      <c r="L59" s="0" t="n">
        <v>2.68647233067512</v>
      </c>
      <c r="M59" s="0" t="n">
        <v>0.624697299878485</v>
      </c>
    </row>
    <row r="60" customFormat="false" ht="12.75" hidden="false" customHeight="false" outlineLevel="0" collapsed="false">
      <c r="A60" s="0" t="n">
        <v>35</v>
      </c>
      <c r="B60" s="0" t="n">
        <v>0</v>
      </c>
      <c r="C60" s="0" t="n">
        <v>0</v>
      </c>
      <c r="D60" s="0" t="n">
        <v>5</v>
      </c>
      <c r="E60" s="0" t="n">
        <v>0</v>
      </c>
      <c r="F60" s="0" t="n">
        <v>-0.0183514152592978</v>
      </c>
      <c r="G60" s="0" t="n">
        <v>0</v>
      </c>
      <c r="H60" s="0" t="n">
        <v>-1.79149184760783</v>
      </c>
      <c r="I60" s="0" t="n">
        <v>0</v>
      </c>
      <c r="J60" s="0" t="n">
        <v>-0.343245157755106</v>
      </c>
      <c r="K60" s="0" t="n">
        <v>0</v>
      </c>
      <c r="L60" s="0" t="n">
        <v>1.45697826992859</v>
      </c>
      <c r="M60" s="0" t="n">
        <v>1.0425901090281</v>
      </c>
    </row>
    <row r="61" customFormat="false" ht="12.75" hidden="false" customHeight="false" outlineLevel="0" collapsed="false">
      <c r="A61" s="0" t="n">
        <v>3</v>
      </c>
      <c r="B61" s="0" t="n">
        <v>0</v>
      </c>
      <c r="C61" s="0" t="n">
        <v>0</v>
      </c>
      <c r="D61" s="0" t="n">
        <v>5</v>
      </c>
      <c r="E61" s="0" t="n">
        <v>0</v>
      </c>
      <c r="F61" s="0" t="n">
        <v>-0.0184471387616752</v>
      </c>
      <c r="G61" s="0" t="n">
        <v>0</v>
      </c>
      <c r="H61" s="0" t="n">
        <v>-0.883844057301467</v>
      </c>
      <c r="I61" s="0" t="n">
        <v>0</v>
      </c>
      <c r="J61" s="0" t="n">
        <v>0.141077903502154</v>
      </c>
      <c r="K61" s="0" t="n">
        <v>0</v>
      </c>
      <c r="L61" s="0" t="n">
        <v>0.88166733109152</v>
      </c>
      <c r="M61" s="0" t="n">
        <v>0.0646786815076403</v>
      </c>
    </row>
    <row r="62" customFormat="false" ht="12.75" hidden="false" customHeight="false" outlineLevel="0" collapsed="false">
      <c r="A62" s="0" t="n">
        <v>6</v>
      </c>
      <c r="B62" s="0" t="n">
        <v>0</v>
      </c>
      <c r="C62" s="0" t="n">
        <v>0</v>
      </c>
      <c r="D62" s="0" t="n">
        <v>5</v>
      </c>
      <c r="E62" s="0" t="n">
        <v>0</v>
      </c>
      <c r="F62" s="0" t="n">
        <v>0.0283525902223355</v>
      </c>
      <c r="G62" s="0" t="n">
        <v>0</v>
      </c>
      <c r="H62" s="0" t="n">
        <v>-1.25635198956011</v>
      </c>
      <c r="I62" s="0" t="n">
        <v>0</v>
      </c>
      <c r="J62" s="0" t="n">
        <v>0.185623674217453</v>
      </c>
      <c r="K62" s="0" t="n">
        <v>0</v>
      </c>
      <c r="L62" s="0" t="n">
        <v>1.25243321459262</v>
      </c>
      <c r="M62" s="0" t="n">
        <v>0.103127271025461</v>
      </c>
    </row>
    <row r="63" customFormat="false" ht="12.75" hidden="false" customHeight="false" outlineLevel="0" collapsed="false">
      <c r="A63" s="0" t="n">
        <v>-10</v>
      </c>
      <c r="B63" s="0" t="n">
        <v>0</v>
      </c>
      <c r="C63" s="0" t="n">
        <v>0</v>
      </c>
      <c r="D63" s="0" t="n">
        <v>5</v>
      </c>
      <c r="E63" s="0" t="n">
        <v>0</v>
      </c>
      <c r="F63" s="0" t="n">
        <v>-0.0600643928729354</v>
      </c>
      <c r="G63" s="0" t="n">
        <v>0</v>
      </c>
      <c r="H63" s="0" t="n">
        <v>0.282519672447433</v>
      </c>
      <c r="I63" s="0" t="n">
        <v>0</v>
      </c>
      <c r="J63" s="0" t="n">
        <v>0.250455757854789</v>
      </c>
      <c r="K63" s="0" t="n">
        <v>0</v>
      </c>
      <c r="L63" s="0" t="n">
        <v>-0.267797491439646</v>
      </c>
      <c r="M63" s="0" t="n">
        <v>0.108210906056793</v>
      </c>
    </row>
    <row r="64" customFormat="false" ht="12.75" hidden="false" customHeight="false" outlineLevel="0" collapsed="false">
      <c r="A64" s="0" t="n">
        <v>-3</v>
      </c>
      <c r="B64" s="0" t="n">
        <v>0</v>
      </c>
      <c r="C64" s="0" t="n">
        <v>0</v>
      </c>
      <c r="D64" s="0" t="n">
        <v>5</v>
      </c>
      <c r="E64" s="0" t="n">
        <v>0</v>
      </c>
      <c r="F64" s="0" t="n">
        <v>-0.0777998789339803</v>
      </c>
      <c r="G64" s="0" t="n">
        <v>0</v>
      </c>
      <c r="H64" s="0" t="n">
        <v>-0.228356609511353</v>
      </c>
      <c r="I64" s="0" t="n">
        <v>0</v>
      </c>
      <c r="J64" s="0" t="n">
        <v>0.083652201891139</v>
      </c>
      <c r="K64" s="0" t="n">
        <v>0</v>
      </c>
      <c r="L64" s="0" t="n">
        <v>0.23211538577405</v>
      </c>
      <c r="M64" s="0" t="n">
        <v>0.0657419953806297</v>
      </c>
    </row>
    <row r="65" customFormat="false" ht="12.75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-10</v>
      </c>
      <c r="E65" s="0" t="n">
        <v>0</v>
      </c>
      <c r="F65" s="0" t="n">
        <v>-0.0771959310738873</v>
      </c>
      <c r="G65" s="0" t="n">
        <v>0</v>
      </c>
      <c r="H65" s="0" t="n">
        <v>-0.3054890826115</v>
      </c>
      <c r="I65" s="0" t="n">
        <v>0</v>
      </c>
      <c r="J65" s="0" t="n">
        <v>1.2170847420967</v>
      </c>
      <c r="K65" s="0" t="n">
        <v>0</v>
      </c>
      <c r="L65" s="0" t="n">
        <v>0.3054890826115</v>
      </c>
      <c r="M65" s="0" t="n">
        <v>0.0771959310738873</v>
      </c>
    </row>
    <row r="66" customFormat="false" ht="12.75" hidden="false" customHeight="false" outlineLevel="0" collapsed="false">
      <c r="A66" s="0" t="n">
        <v>12</v>
      </c>
      <c r="B66" s="0" t="n">
        <v>0</v>
      </c>
      <c r="C66" s="0" t="n">
        <v>0</v>
      </c>
      <c r="D66" s="0" t="n">
        <v>-10</v>
      </c>
      <c r="E66" s="0" t="n">
        <v>0</v>
      </c>
      <c r="F66" s="0" t="n">
        <v>0.180732176168078</v>
      </c>
      <c r="G66" s="0" t="n">
        <v>0</v>
      </c>
      <c r="H66" s="0" t="n">
        <v>-1.71881495306694</v>
      </c>
      <c r="I66" s="0" t="n">
        <v>0</v>
      </c>
      <c r="J66" s="0" t="n">
        <v>1.34946237868281</v>
      </c>
      <c r="K66" s="0" t="n">
        <v>0</v>
      </c>
      <c r="L66" s="0" t="n">
        <v>1.7188310547801</v>
      </c>
      <c r="M66" s="0" t="n">
        <v>0.180578978600791</v>
      </c>
    </row>
    <row r="67" customFormat="false" ht="12.75" hidden="false" customHeight="false" outlineLevel="0" collapsed="false">
      <c r="A67" s="0" t="n">
        <v>15</v>
      </c>
      <c r="B67" s="0" t="n">
        <v>0</v>
      </c>
      <c r="C67" s="0" t="n">
        <v>0</v>
      </c>
      <c r="D67" s="0" t="n">
        <v>-10</v>
      </c>
      <c r="E67" s="0" t="n">
        <v>0</v>
      </c>
      <c r="F67" s="0" t="n">
        <v>0.329673845169277</v>
      </c>
      <c r="G67" s="0" t="n">
        <v>0</v>
      </c>
      <c r="H67" s="0" t="n">
        <v>-2.09222298435578</v>
      </c>
      <c r="I67" s="0" t="n">
        <v>0</v>
      </c>
      <c r="J67" s="0" t="n">
        <v>1.3871647891827</v>
      </c>
      <c r="K67" s="0" t="n">
        <v>0</v>
      </c>
      <c r="L67" s="0" t="n">
        <v>2.10625808474682</v>
      </c>
      <c r="M67" s="0" t="n">
        <v>0.223066673651479</v>
      </c>
    </row>
    <row r="68" customFormat="false" ht="12.75" hidden="false" customHeight="false" outlineLevel="0" collapsed="false">
      <c r="A68" s="0" t="n">
        <v>18</v>
      </c>
      <c r="B68" s="0" t="n">
        <v>0</v>
      </c>
      <c r="C68" s="0" t="n">
        <v>0</v>
      </c>
      <c r="D68" s="0" t="n">
        <v>-10</v>
      </c>
      <c r="E68" s="0" t="n">
        <v>0</v>
      </c>
      <c r="F68" s="0" t="n">
        <v>0.51972032803105</v>
      </c>
      <c r="G68" s="0" t="n">
        <v>0</v>
      </c>
      <c r="H68" s="0" t="n">
        <v>-2.46826771859492</v>
      </c>
      <c r="I68" s="0" t="n">
        <v>0</v>
      </c>
      <c r="J68" s="0" t="n">
        <v>1.40344182385362</v>
      </c>
      <c r="K68" s="0" t="n">
        <v>0</v>
      </c>
      <c r="L68" s="0" t="n">
        <v>2.50806451141439</v>
      </c>
      <c r="M68" s="0" t="n">
        <v>0.268453267087926</v>
      </c>
    </row>
    <row r="69" customFormat="false" ht="12.75" hidden="false" customHeight="false" outlineLevel="0" collapsed="false">
      <c r="A69" s="0" t="n">
        <v>22</v>
      </c>
      <c r="B69" s="0" t="n">
        <v>0</v>
      </c>
      <c r="C69" s="0" t="n">
        <v>0</v>
      </c>
      <c r="D69" s="0" t="n">
        <v>-10</v>
      </c>
      <c r="E69" s="0" t="n">
        <v>0</v>
      </c>
      <c r="F69" s="0" t="n">
        <v>0.685997365135909</v>
      </c>
      <c r="G69" s="0" t="n">
        <v>0</v>
      </c>
      <c r="H69" s="0" t="n">
        <v>-2.72393398865432</v>
      </c>
      <c r="I69" s="0" t="n">
        <v>0</v>
      </c>
      <c r="J69" s="0" t="n">
        <v>1.15388073180731</v>
      </c>
      <c r="K69" s="0" t="n">
        <v>0</v>
      </c>
      <c r="L69" s="0" t="n">
        <v>2.78256675123185</v>
      </c>
      <c r="M69" s="0" t="n">
        <v>0.384357950950238</v>
      </c>
    </row>
    <row r="70" customFormat="false" ht="12.75" hidden="false" customHeight="false" outlineLevel="0" collapsed="false">
      <c r="A70" s="0" t="n">
        <v>25</v>
      </c>
      <c r="B70" s="0" t="n">
        <v>0</v>
      </c>
      <c r="C70" s="0" t="n">
        <v>0</v>
      </c>
      <c r="D70" s="0" t="n">
        <v>-10</v>
      </c>
      <c r="E70" s="0" t="n">
        <v>0</v>
      </c>
      <c r="F70" s="0" t="n">
        <v>0.545975247700378</v>
      </c>
      <c r="G70" s="0" t="n">
        <v>0</v>
      </c>
      <c r="H70" s="0" t="n">
        <v>-2.52738161219857</v>
      </c>
      <c r="I70" s="0" t="n">
        <v>0</v>
      </c>
      <c r="J70" s="0" t="n">
        <v>0.707647288426851</v>
      </c>
      <c r="K70" s="0" t="n">
        <v>0</v>
      </c>
      <c r="L70" s="0" t="n">
        <v>2.52132474608539</v>
      </c>
      <c r="M70" s="0" t="n">
        <v>0.573296005182652</v>
      </c>
    </row>
    <row r="71" customFormat="false" ht="12.75" hidden="false" customHeight="false" outlineLevel="0" collapsed="false">
      <c r="A71" s="0" t="n">
        <v>35</v>
      </c>
      <c r="B71" s="0" t="n">
        <v>0</v>
      </c>
      <c r="C71" s="0" t="n">
        <v>0</v>
      </c>
      <c r="D71" s="0" t="n">
        <v>-10</v>
      </c>
      <c r="E71" s="0" t="n">
        <v>0</v>
      </c>
      <c r="F71" s="0" t="n">
        <v>-0.0110395374514293</v>
      </c>
      <c r="G71" s="0" t="n">
        <v>0</v>
      </c>
      <c r="H71" s="0" t="n">
        <v>-1.79139500111322</v>
      </c>
      <c r="I71" s="0" t="n">
        <v>0</v>
      </c>
      <c r="J71" s="0" t="n">
        <v>0.0276520720075429</v>
      </c>
      <c r="K71" s="0" t="n">
        <v>0</v>
      </c>
      <c r="L71" s="0" t="n">
        <v>1.46109285874062</v>
      </c>
      <c r="M71" s="0" t="n">
        <v>1.03654502050694</v>
      </c>
    </row>
    <row r="72" customFormat="false" ht="12.75" hidden="false" customHeight="false" outlineLevel="0" collapsed="false">
      <c r="A72" s="0" t="n">
        <v>3</v>
      </c>
      <c r="B72" s="0" t="n">
        <v>0</v>
      </c>
      <c r="C72" s="0" t="n">
        <v>0</v>
      </c>
      <c r="D72" s="0" t="n">
        <v>-10</v>
      </c>
      <c r="E72" s="0" t="n">
        <v>0</v>
      </c>
      <c r="F72" s="0" t="n">
        <v>-0.0351787933561061</v>
      </c>
      <c r="G72" s="0" t="n">
        <v>0</v>
      </c>
      <c r="H72" s="0" t="n">
        <v>-0.629584620639378</v>
      </c>
      <c r="I72" s="0" t="n">
        <v>0</v>
      </c>
      <c r="J72" s="0" t="n">
        <v>1.21671735546465</v>
      </c>
      <c r="K72" s="0" t="n">
        <v>0</v>
      </c>
      <c r="L72" s="0" t="n">
        <v>0.626880681007972</v>
      </c>
      <c r="M72" s="0" t="n">
        <v>0.0680804951994484</v>
      </c>
    </row>
    <row r="73" customFormat="false" ht="12.75" hidden="false" customHeight="false" outlineLevel="0" collapsed="false">
      <c r="A73" s="0" t="n">
        <v>6</v>
      </c>
      <c r="B73" s="0" t="n">
        <v>0</v>
      </c>
      <c r="C73" s="0" t="n">
        <v>0</v>
      </c>
      <c r="D73" s="0" t="n">
        <v>-10</v>
      </c>
      <c r="E73" s="0" t="n">
        <v>0</v>
      </c>
      <c r="F73" s="0" t="n">
        <v>0.00434619439163556</v>
      </c>
      <c r="G73" s="0" t="n">
        <v>0</v>
      </c>
      <c r="H73" s="0" t="n">
        <v>-0.986499218006627</v>
      </c>
      <c r="I73" s="0" t="n">
        <v>0</v>
      </c>
      <c r="J73" s="0" t="n">
        <v>1.27791426612112</v>
      </c>
      <c r="K73" s="0" t="n">
        <v>0</v>
      </c>
      <c r="L73" s="0" t="n">
        <v>0.981549373092091</v>
      </c>
      <c r="M73" s="0" t="n">
        <v>0.0987948617889663</v>
      </c>
    </row>
    <row r="74" customFormat="false" ht="12.75" hidden="false" customHeight="false" outlineLevel="0" collapsed="false">
      <c r="A74" s="0" t="n">
        <v>-10</v>
      </c>
      <c r="B74" s="0" t="n">
        <v>0</v>
      </c>
      <c r="C74" s="0" t="n">
        <v>0</v>
      </c>
      <c r="D74" s="0" t="n">
        <v>-10</v>
      </c>
      <c r="E74" s="0" t="n">
        <v>0</v>
      </c>
      <c r="F74" s="0" t="n">
        <v>-0.0474593531297154</v>
      </c>
      <c r="G74" s="0" t="n">
        <v>0</v>
      </c>
      <c r="H74" s="0" t="n">
        <v>0.534832562619987</v>
      </c>
      <c r="I74" s="0" t="n">
        <v>0</v>
      </c>
      <c r="J74" s="0" t="n">
        <v>1.33505475459216</v>
      </c>
      <c r="K74" s="0" t="n">
        <v>0</v>
      </c>
      <c r="L74" s="0" t="n">
        <v>-0.518466024047324</v>
      </c>
      <c r="M74" s="0" t="n">
        <v>0.139611038770983</v>
      </c>
    </row>
    <row r="75" customFormat="false" ht="12.75" hidden="false" customHeight="false" outlineLevel="0" collapsed="false">
      <c r="A75" s="0" t="n">
        <v>-3</v>
      </c>
      <c r="B75" s="0" t="n">
        <v>0</v>
      </c>
      <c r="C75" s="0" t="n">
        <v>0</v>
      </c>
      <c r="D75" s="0" t="n">
        <v>-10</v>
      </c>
      <c r="E75" s="0" t="n">
        <v>0</v>
      </c>
      <c r="F75" s="0" t="n">
        <v>-0.0798377649816124</v>
      </c>
      <c r="G75" s="0" t="n">
        <v>0</v>
      </c>
      <c r="H75" s="0" t="n">
        <v>0.0335300798404696</v>
      </c>
      <c r="I75" s="0" t="n">
        <v>0</v>
      </c>
      <c r="J75" s="0" t="n">
        <v>1.18383080314105</v>
      </c>
      <c r="K75" s="0" t="n">
        <v>0</v>
      </c>
      <c r="L75" s="0" t="n">
        <v>-0.0293057422567598</v>
      </c>
      <c r="M75" s="0" t="n">
        <v>0.0814831788907859</v>
      </c>
    </row>
    <row r="76" customFormat="false" ht="12.75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-15</v>
      </c>
      <c r="E76" s="0" t="n">
        <v>0</v>
      </c>
      <c r="F76" s="0" t="n">
        <v>-0.0940843867347671</v>
      </c>
      <c r="G76" s="0" t="n">
        <v>0</v>
      </c>
      <c r="H76" s="0" t="n">
        <v>-0.29196217368461</v>
      </c>
      <c r="I76" s="0" t="n">
        <v>0</v>
      </c>
      <c r="J76" s="0" t="n">
        <v>1.27679266777407</v>
      </c>
      <c r="K76" s="0" t="n">
        <v>0</v>
      </c>
      <c r="L76" s="0" t="n">
        <v>0.29196217368461</v>
      </c>
      <c r="M76" s="0" t="n">
        <v>0.0940843867347671</v>
      </c>
    </row>
    <row r="77" customFormat="false" ht="12.75" hidden="false" customHeight="false" outlineLevel="0" collapsed="false">
      <c r="A77" s="0" t="n">
        <v>12</v>
      </c>
      <c r="B77" s="0" t="n">
        <v>0</v>
      </c>
      <c r="C77" s="0" t="n">
        <v>0</v>
      </c>
      <c r="D77" s="0" t="n">
        <v>-15</v>
      </c>
      <c r="E77" s="0" t="n">
        <v>0</v>
      </c>
      <c r="F77" s="0" t="n">
        <v>0.162244824913775</v>
      </c>
      <c r="G77" s="0" t="n">
        <v>0</v>
      </c>
      <c r="H77" s="0" t="n">
        <v>-1.67588148227363</v>
      </c>
      <c r="I77" s="0" t="n">
        <v>0</v>
      </c>
      <c r="J77" s="0" t="n">
        <v>1.52793577983716</v>
      </c>
      <c r="K77" s="0" t="n">
        <v>0</v>
      </c>
      <c r="L77" s="0" t="n">
        <v>1.67299204687442</v>
      </c>
      <c r="M77" s="0" t="n">
        <v>0.189735966368798</v>
      </c>
    </row>
    <row r="78" customFormat="false" ht="12.75" hidden="false" customHeight="false" outlineLevel="0" collapsed="false">
      <c r="A78" s="0" t="n">
        <v>15</v>
      </c>
      <c r="B78" s="0" t="n">
        <v>0</v>
      </c>
      <c r="C78" s="0" t="n">
        <v>0</v>
      </c>
      <c r="D78" s="0" t="n">
        <v>-15</v>
      </c>
      <c r="E78" s="0" t="n">
        <v>0</v>
      </c>
      <c r="F78" s="0" t="n">
        <v>0.309671249157188</v>
      </c>
      <c r="G78" s="0" t="n">
        <v>0</v>
      </c>
      <c r="H78" s="0" t="n">
        <v>-2.04445565178042</v>
      </c>
      <c r="I78" s="0" t="n">
        <v>0</v>
      </c>
      <c r="J78" s="0" t="n">
        <v>1.58818232587102</v>
      </c>
      <c r="K78" s="0" t="n">
        <v>0</v>
      </c>
      <c r="L78" s="0" t="n">
        <v>2.05494133175992</v>
      </c>
      <c r="M78" s="0" t="n">
        <v>0.230024602328134</v>
      </c>
    </row>
    <row r="79" customFormat="false" ht="12.75" hidden="false" customHeight="false" outlineLevel="0" collapsed="false">
      <c r="A79" s="0" t="n">
        <v>18</v>
      </c>
      <c r="B79" s="0" t="n">
        <v>0</v>
      </c>
      <c r="C79" s="0" t="n">
        <v>0</v>
      </c>
      <c r="D79" s="0" t="n">
        <v>-15</v>
      </c>
      <c r="E79" s="0" t="n">
        <v>0</v>
      </c>
      <c r="F79" s="0" t="n">
        <v>0.498269060455431</v>
      </c>
      <c r="G79" s="0" t="n">
        <v>0</v>
      </c>
      <c r="H79" s="0" t="n">
        <v>-2.41677662632589</v>
      </c>
      <c r="I79" s="0" t="n">
        <v>0</v>
      </c>
      <c r="J79" s="0" t="n">
        <v>1.62172104643303</v>
      </c>
      <c r="K79" s="0" t="n">
        <v>0</v>
      </c>
      <c r="L79" s="0" t="n">
        <v>2.45246476634902</v>
      </c>
      <c r="M79" s="0" t="n">
        <v>0.272943012328452</v>
      </c>
    </row>
    <row r="80" customFormat="false" ht="12.75" hidden="false" customHeight="false" outlineLevel="0" collapsed="false">
      <c r="A80" s="0" t="n">
        <v>22</v>
      </c>
      <c r="B80" s="0" t="n">
        <v>0</v>
      </c>
      <c r="C80" s="0" t="n">
        <v>0</v>
      </c>
      <c r="D80" s="0" t="n">
        <v>-15</v>
      </c>
      <c r="E80" s="0" t="n">
        <v>0</v>
      </c>
      <c r="F80" s="0" t="n">
        <v>0.667924752376103</v>
      </c>
      <c r="G80" s="0" t="n">
        <v>0</v>
      </c>
      <c r="H80" s="0" t="n">
        <v>-2.6750815273685</v>
      </c>
      <c r="I80" s="0" t="n">
        <v>0</v>
      </c>
      <c r="J80" s="0" t="n">
        <v>1.37835822854791</v>
      </c>
      <c r="K80" s="0" t="n">
        <v>0</v>
      </c>
      <c r="L80" s="0" t="n">
        <v>2.73050141797171</v>
      </c>
      <c r="M80" s="0" t="n">
        <v>0.382814131608707</v>
      </c>
    </row>
    <row r="81" customFormat="false" ht="12.75" hidden="false" customHeight="false" outlineLevel="0" collapsed="false">
      <c r="A81" s="0" t="n">
        <v>25</v>
      </c>
      <c r="B81" s="0" t="n">
        <v>0</v>
      </c>
      <c r="C81" s="0" t="n">
        <v>0</v>
      </c>
      <c r="D81" s="0" t="n">
        <v>-15</v>
      </c>
      <c r="E81" s="0" t="n">
        <v>0</v>
      </c>
      <c r="F81" s="0" t="n">
        <v>0.545693394381461</v>
      </c>
      <c r="G81" s="0" t="n">
        <v>0</v>
      </c>
      <c r="H81" s="0" t="n">
        <v>-2.52339990313563</v>
      </c>
      <c r="I81" s="0" t="n">
        <v>0</v>
      </c>
      <c r="J81" s="0" t="n">
        <v>0.895591773743027</v>
      </c>
      <c r="K81" s="0" t="n">
        <v>0</v>
      </c>
      <c r="L81" s="0" t="n">
        <v>2.51759697579622</v>
      </c>
      <c r="M81" s="0" t="n">
        <v>0.571868708077449</v>
      </c>
    </row>
    <row r="82" customFormat="false" ht="12.75" hidden="false" customHeight="false" outlineLevel="0" collapsed="false">
      <c r="A82" s="0" t="n">
        <v>35</v>
      </c>
      <c r="B82" s="0" t="n">
        <v>0</v>
      </c>
      <c r="C82" s="0" t="n">
        <v>0</v>
      </c>
      <c r="D82" s="0" t="n">
        <v>-15</v>
      </c>
      <c r="E82" s="0" t="n">
        <v>0</v>
      </c>
      <c r="F82" s="0" t="n">
        <v>-0.0225824122184373</v>
      </c>
      <c r="G82" s="0" t="n">
        <v>0</v>
      </c>
      <c r="H82" s="0" t="n">
        <v>-1.70729442242402</v>
      </c>
      <c r="I82" s="0" t="n">
        <v>0</v>
      </c>
      <c r="J82" s="0" t="n">
        <v>0.0580613164016312</v>
      </c>
      <c r="K82" s="0" t="n">
        <v>0</v>
      </c>
      <c r="L82" s="0" t="n">
        <v>1.38558097680737</v>
      </c>
      <c r="M82" s="0" t="n">
        <v>0.997762279749697</v>
      </c>
    </row>
    <row r="83" customFormat="false" ht="12.75" hidden="false" customHeight="false" outlineLevel="0" collapsed="false">
      <c r="A83" s="0" t="n">
        <v>3</v>
      </c>
      <c r="B83" s="0" t="n">
        <v>0</v>
      </c>
      <c r="C83" s="0" t="n">
        <v>0</v>
      </c>
      <c r="D83" s="0" t="n">
        <v>-15</v>
      </c>
      <c r="E83" s="0" t="n">
        <v>0</v>
      </c>
      <c r="F83" s="0" t="n">
        <v>-0.05128071050976</v>
      </c>
      <c r="G83" s="0" t="n">
        <v>0</v>
      </c>
      <c r="H83" s="0" t="n">
        <v>-0.60674342555728</v>
      </c>
      <c r="I83" s="0" t="n">
        <v>0</v>
      </c>
      <c r="J83" s="0" t="n">
        <v>1.31269317460179</v>
      </c>
      <c r="K83" s="0" t="n">
        <v>0</v>
      </c>
      <c r="L83" s="0" t="n">
        <v>0.603228079758317</v>
      </c>
      <c r="M83" s="0" t="n">
        <v>0.0829649294489053</v>
      </c>
    </row>
    <row r="84" customFormat="false" ht="12.75" hidden="false" customHeight="false" outlineLevel="0" collapsed="false">
      <c r="A84" s="0" t="n">
        <v>6</v>
      </c>
      <c r="B84" s="0" t="n">
        <v>0</v>
      </c>
      <c r="C84" s="0" t="n">
        <v>0</v>
      </c>
      <c r="D84" s="0" t="n">
        <v>-15</v>
      </c>
      <c r="E84" s="0" t="n">
        <v>0</v>
      </c>
      <c r="F84" s="0" t="n">
        <v>-0.0119247799591314</v>
      </c>
      <c r="G84" s="0" t="n">
        <v>0</v>
      </c>
      <c r="H84" s="0" t="n">
        <v>-0.951979728307223</v>
      </c>
      <c r="I84" s="0" t="n">
        <v>0</v>
      </c>
      <c r="J84" s="0" t="n">
        <v>1.39321056765352</v>
      </c>
      <c r="K84" s="0" t="n">
        <v>0</v>
      </c>
      <c r="L84" s="0" t="n">
        <v>0.945518204824341</v>
      </c>
      <c r="M84" s="0" t="n">
        <v>0.111368432828717</v>
      </c>
    </row>
    <row r="85" customFormat="false" ht="12.75" hidden="false" customHeight="false" outlineLevel="0" collapsed="false">
      <c r="A85" s="0" t="n">
        <v>-10</v>
      </c>
      <c r="B85" s="0" t="n">
        <v>0</v>
      </c>
      <c r="C85" s="0" t="n">
        <v>0</v>
      </c>
      <c r="D85" s="0" t="n">
        <v>-15</v>
      </c>
      <c r="E85" s="0" t="n">
        <v>0</v>
      </c>
      <c r="F85" s="0" t="n">
        <v>-0.0727351573466097</v>
      </c>
      <c r="G85" s="0" t="n">
        <v>0</v>
      </c>
      <c r="H85" s="0" t="n">
        <v>0.505014449430672</v>
      </c>
      <c r="I85" s="0" t="n">
        <v>0</v>
      </c>
      <c r="J85" s="0" t="n">
        <v>1.22612106687691</v>
      </c>
      <c r="K85" s="0" t="n">
        <v>0</v>
      </c>
      <c r="L85" s="0" t="n">
        <v>-0.484711817656962</v>
      </c>
      <c r="M85" s="0" t="n">
        <v>0.159324985710609</v>
      </c>
    </row>
    <row r="86" customFormat="false" ht="12.75" hidden="false" customHeight="false" outlineLevel="0" collapsed="false">
      <c r="A86" s="0" t="n">
        <v>-3</v>
      </c>
      <c r="B86" s="0" t="n">
        <v>0</v>
      </c>
      <c r="C86" s="0" t="n">
        <v>0</v>
      </c>
      <c r="D86" s="0" t="n">
        <v>-15</v>
      </c>
      <c r="E86" s="0" t="n">
        <v>0</v>
      </c>
      <c r="F86" s="0" t="n">
        <v>-0.0981087154817383</v>
      </c>
      <c r="G86" s="0" t="n">
        <v>0</v>
      </c>
      <c r="H86" s="0" t="n">
        <v>0.0366311694462973</v>
      </c>
      <c r="I86" s="0" t="n">
        <v>0</v>
      </c>
      <c r="J86" s="0" t="n">
        <v>1.20199204395865</v>
      </c>
      <c r="K86" s="0" t="n">
        <v>0</v>
      </c>
      <c r="L86" s="0" t="n">
        <v>-0.0314463542611682</v>
      </c>
      <c r="M86" s="0" t="n">
        <v>0.0998913881781665</v>
      </c>
    </row>
    <row r="87" customFormat="false" ht="12.75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-5</v>
      </c>
      <c r="E87" s="0" t="n">
        <v>0</v>
      </c>
      <c r="F87" s="0" t="n">
        <v>-0.0695064356587087</v>
      </c>
      <c r="G87" s="0" t="n">
        <v>0</v>
      </c>
      <c r="H87" s="0" t="n">
        <v>-0.385432761881022</v>
      </c>
      <c r="I87" s="0" t="n">
        <v>0</v>
      </c>
      <c r="J87" s="0" t="n">
        <v>0.875774755269148</v>
      </c>
      <c r="K87" s="0" t="n">
        <v>0</v>
      </c>
      <c r="L87" s="0" t="n">
        <v>0.385432761881022</v>
      </c>
      <c r="M87" s="0" t="n">
        <v>0.0695064356587087</v>
      </c>
    </row>
    <row r="88" customFormat="false" ht="12.75" hidden="false" customHeight="false" outlineLevel="0" collapsed="false">
      <c r="A88" s="0" t="n">
        <v>12</v>
      </c>
      <c r="B88" s="0" t="n">
        <v>0</v>
      </c>
      <c r="C88" s="0" t="n">
        <v>0</v>
      </c>
      <c r="D88" s="0" t="n">
        <v>-5</v>
      </c>
      <c r="E88" s="0" t="n">
        <v>0</v>
      </c>
      <c r="F88" s="0" t="n">
        <v>0.19825346612774</v>
      </c>
      <c r="G88" s="0" t="n">
        <v>0</v>
      </c>
      <c r="H88" s="0" t="n">
        <v>-1.80038922558701</v>
      </c>
      <c r="I88" s="0" t="n">
        <v>0</v>
      </c>
      <c r="J88" s="0" t="n">
        <v>1.0042032638442</v>
      </c>
      <c r="K88" s="0" t="n">
        <v>0</v>
      </c>
      <c r="L88" s="0" t="n">
        <v>1.80226561474803</v>
      </c>
      <c r="M88" s="0" t="n">
        <v>0.180400815791862</v>
      </c>
    </row>
    <row r="89" customFormat="false" ht="12.75" hidden="false" customHeight="false" outlineLevel="0" collapsed="false">
      <c r="A89" s="0" t="n">
        <v>15</v>
      </c>
      <c r="B89" s="0" t="n">
        <v>0</v>
      </c>
      <c r="C89" s="0" t="n">
        <v>0</v>
      </c>
      <c r="D89" s="0" t="n">
        <v>-5</v>
      </c>
      <c r="E89" s="0" t="n">
        <v>0</v>
      </c>
      <c r="F89" s="0" t="n">
        <v>0.350131688667066</v>
      </c>
      <c r="G89" s="0" t="n">
        <v>0</v>
      </c>
      <c r="H89" s="0" t="n">
        <v>-2.17574302423289</v>
      </c>
      <c r="I89" s="0" t="n">
        <v>0</v>
      </c>
      <c r="J89" s="0" t="n">
        <v>1.03833948746243</v>
      </c>
      <c r="K89" s="0" t="n">
        <v>0</v>
      </c>
      <c r="L89" s="0" t="n">
        <v>2.19222712779577</v>
      </c>
      <c r="M89" s="0" t="n">
        <v>0.224922491234704</v>
      </c>
    </row>
    <row r="90" customFormat="false" ht="12.75" hidden="false" customHeight="false" outlineLevel="0" collapsed="false">
      <c r="A90" s="0" t="n">
        <v>18</v>
      </c>
      <c r="B90" s="0" t="n">
        <v>0</v>
      </c>
      <c r="C90" s="0" t="n">
        <v>0</v>
      </c>
      <c r="D90" s="0" t="n">
        <v>-5</v>
      </c>
      <c r="E90" s="0" t="n">
        <v>0</v>
      </c>
      <c r="F90" s="0" t="n">
        <v>0.541864403883341</v>
      </c>
      <c r="G90" s="0" t="n">
        <v>0</v>
      </c>
      <c r="H90" s="0" t="n">
        <v>-2.55047449010585</v>
      </c>
      <c r="I90" s="0" t="n">
        <v>0</v>
      </c>
      <c r="J90" s="0" t="n">
        <v>1.05746763029806</v>
      </c>
      <c r="K90" s="0" t="n">
        <v>0</v>
      </c>
      <c r="L90" s="0" t="n">
        <v>2.59309069290653</v>
      </c>
      <c r="M90" s="0" t="n">
        <v>0.272796288900847</v>
      </c>
    </row>
    <row r="91" customFormat="false" ht="12.75" hidden="false" customHeight="false" outlineLevel="0" collapsed="false">
      <c r="A91" s="0" t="n">
        <v>22</v>
      </c>
      <c r="B91" s="0" t="n">
        <v>0</v>
      </c>
      <c r="C91" s="0" t="n">
        <v>0</v>
      </c>
      <c r="D91" s="0" t="n">
        <v>-5</v>
      </c>
      <c r="E91" s="0" t="n">
        <v>0</v>
      </c>
      <c r="F91" s="0" t="n">
        <v>0.695025135026358</v>
      </c>
      <c r="G91" s="0" t="n">
        <v>0</v>
      </c>
      <c r="H91" s="0" t="n">
        <v>-2.77042648944319</v>
      </c>
      <c r="I91" s="0" t="n">
        <v>0</v>
      </c>
      <c r="J91" s="0" t="n">
        <v>0.877951006750872</v>
      </c>
      <c r="K91" s="0" t="n">
        <v>0</v>
      </c>
      <c r="L91" s="0" t="n">
        <v>2.82905570944652</v>
      </c>
      <c r="M91" s="0" t="n">
        <v>0.393403945804975</v>
      </c>
    </row>
    <row r="92" customFormat="false" ht="12.75" hidden="false" customHeight="false" outlineLevel="0" collapsed="false">
      <c r="A92" s="0" t="n">
        <v>25</v>
      </c>
      <c r="B92" s="0" t="n">
        <v>0</v>
      </c>
      <c r="C92" s="0" t="n">
        <v>0</v>
      </c>
      <c r="D92" s="0" t="n">
        <v>-5</v>
      </c>
      <c r="E92" s="0" t="n">
        <v>0</v>
      </c>
      <c r="F92" s="0" t="n">
        <v>0.543539531606929</v>
      </c>
      <c r="G92" s="0" t="n">
        <v>0</v>
      </c>
      <c r="H92" s="0" t="n">
        <v>-2.57457984777874</v>
      </c>
      <c r="I92" s="0" t="n">
        <v>0</v>
      </c>
      <c r="J92" s="0" t="n">
        <v>0.549744389967581</v>
      </c>
      <c r="K92" s="0" t="n">
        <v>0</v>
      </c>
      <c r="L92" s="0" t="n">
        <v>2.56307149642458</v>
      </c>
      <c r="M92" s="0" t="n">
        <v>0.595450349923275</v>
      </c>
    </row>
    <row r="93" customFormat="false" ht="12.75" hidden="false" customHeight="false" outlineLevel="0" collapsed="false">
      <c r="A93" s="0" t="n">
        <v>35</v>
      </c>
      <c r="B93" s="0" t="n">
        <v>0</v>
      </c>
      <c r="C93" s="0" t="n">
        <v>0</v>
      </c>
      <c r="D93" s="0" t="n">
        <v>-5</v>
      </c>
      <c r="E93" s="0" t="n">
        <v>0</v>
      </c>
      <c r="F93" s="0" t="n">
        <v>-0.0124692826477482</v>
      </c>
      <c r="G93" s="0" t="n">
        <v>0</v>
      </c>
      <c r="H93" s="0" t="n">
        <v>-1.77755146666626</v>
      </c>
      <c r="I93" s="0" t="n">
        <v>0</v>
      </c>
      <c r="J93" s="0" t="n">
        <v>-0.142097312449145</v>
      </c>
      <c r="K93" s="0" t="n">
        <v>0</v>
      </c>
      <c r="L93" s="0" t="n">
        <v>1.44893283104361</v>
      </c>
      <c r="M93" s="0" t="n">
        <v>1.02977587405273</v>
      </c>
    </row>
    <row r="94" customFormat="false" ht="12.75" hidden="false" customHeight="false" outlineLevel="0" collapsed="false">
      <c r="A94" s="0" t="n">
        <v>3</v>
      </c>
      <c r="B94" s="0" t="n">
        <v>0</v>
      </c>
      <c r="C94" s="0" t="n">
        <v>0</v>
      </c>
      <c r="D94" s="0" t="n">
        <v>-5</v>
      </c>
      <c r="E94" s="0" t="n">
        <v>0</v>
      </c>
      <c r="F94" s="0" t="n">
        <v>-0.0256525721870465</v>
      </c>
      <c r="G94" s="0" t="n">
        <v>0</v>
      </c>
      <c r="H94" s="0" t="n">
        <v>-0.707892635457772</v>
      </c>
      <c r="I94" s="0" t="n">
        <v>0</v>
      </c>
      <c r="J94" s="0" t="n">
        <v>0.881751008661706</v>
      </c>
      <c r="K94" s="0" t="n">
        <v>0</v>
      </c>
      <c r="L94" s="0" t="n">
        <v>0.705579941307884</v>
      </c>
      <c r="M94" s="0" t="n">
        <v>0.0626656542224285</v>
      </c>
    </row>
    <row r="95" customFormat="false" ht="12.75" hidden="false" customHeight="false" outlineLevel="0" collapsed="false">
      <c r="A95" s="0" t="n">
        <v>6</v>
      </c>
      <c r="B95" s="0" t="n">
        <v>0</v>
      </c>
      <c r="C95" s="0" t="n">
        <v>0</v>
      </c>
      <c r="D95" s="0" t="n">
        <v>-5</v>
      </c>
      <c r="E95" s="0" t="n">
        <v>0</v>
      </c>
      <c r="F95" s="0" t="n">
        <v>0.0160223183417149</v>
      </c>
      <c r="G95" s="0" t="n">
        <v>0</v>
      </c>
      <c r="H95" s="0" t="n">
        <v>-1.06168655997997</v>
      </c>
      <c r="I95" s="0" t="n">
        <v>0</v>
      </c>
      <c r="J95" s="0" t="n">
        <v>0.93396082483092</v>
      </c>
      <c r="K95" s="0" t="n">
        <v>0</v>
      </c>
      <c r="L95" s="0" t="n">
        <v>1.05754531823254</v>
      </c>
      <c r="M95" s="0" t="n">
        <v>0.0950419181812311</v>
      </c>
    </row>
    <row r="96" customFormat="false" ht="12.75" hidden="false" customHeight="false" outlineLevel="0" collapsed="false">
      <c r="A96" s="0" t="n">
        <v>-10</v>
      </c>
      <c r="B96" s="0" t="n">
        <v>0</v>
      </c>
      <c r="C96" s="0" t="n">
        <v>0</v>
      </c>
      <c r="D96" s="0" t="n">
        <v>-5</v>
      </c>
      <c r="E96" s="0" t="n">
        <v>0</v>
      </c>
      <c r="F96" s="0" t="n">
        <v>-0.0465637917075842</v>
      </c>
      <c r="G96" s="0" t="n">
        <v>0</v>
      </c>
      <c r="H96" s="0" t="n">
        <v>0.463321190556729</v>
      </c>
      <c r="I96" s="0" t="n">
        <v>0</v>
      </c>
      <c r="J96" s="0" t="n">
        <v>1.01523888161901</v>
      </c>
      <c r="K96" s="0" t="n">
        <v>0</v>
      </c>
      <c r="L96" s="0" t="n">
        <v>-0.448196583019829</v>
      </c>
      <c r="M96" s="0" t="n">
        <v>0.126311263497923</v>
      </c>
    </row>
    <row r="97" customFormat="false" ht="12.75" hidden="false" customHeight="false" outlineLevel="0" collapsed="false">
      <c r="A97" s="0" t="n">
        <v>-3</v>
      </c>
      <c r="B97" s="0" t="n">
        <v>0</v>
      </c>
      <c r="C97" s="0" t="n">
        <v>0</v>
      </c>
      <c r="D97" s="0" t="n">
        <v>-5</v>
      </c>
      <c r="E97" s="0" t="n">
        <v>0</v>
      </c>
      <c r="F97" s="0" t="n">
        <v>-0.0745158068583189</v>
      </c>
      <c r="G97" s="0" t="n">
        <v>0</v>
      </c>
      <c r="H97" s="0" t="n">
        <v>-0.0453585218171801</v>
      </c>
      <c r="I97" s="0" t="n">
        <v>0</v>
      </c>
      <c r="J97" s="0" t="n">
        <v>0.846538284977669</v>
      </c>
      <c r="K97" s="0" t="n">
        <v>0</v>
      </c>
      <c r="L97" s="0" t="n">
        <v>0.0491962155465904</v>
      </c>
      <c r="M97" s="0" t="n">
        <v>0.0720398039217161</v>
      </c>
    </row>
    <row r="98" customFormat="false" ht="12.75" hidden="false" customHeight="false" outlineLevel="0" collapsed="false">
      <c r="A98" s="0" t="n">
        <v>0</v>
      </c>
      <c r="B98" s="0" t="n">
        <v>10</v>
      </c>
      <c r="C98" s="0" t="n">
        <v>0</v>
      </c>
      <c r="D98" s="0" t="n">
        <v>0</v>
      </c>
      <c r="E98" s="0" t="n">
        <v>0</v>
      </c>
      <c r="F98" s="0" t="n">
        <v>-0.0475057162444603</v>
      </c>
      <c r="G98" s="0" t="n">
        <v>-0.0919279124418487</v>
      </c>
      <c r="H98" s="0" t="n">
        <v>-0.397207318754529</v>
      </c>
      <c r="I98" s="0" t="n">
        <v>-0.00277721508357265</v>
      </c>
      <c r="J98" s="0" t="n">
        <v>0.603390271918943</v>
      </c>
      <c r="K98" s="0" t="n">
        <v>0.00835117176762476</v>
      </c>
      <c r="L98" s="0" t="n">
        <v>0.397207318754529</v>
      </c>
      <c r="M98" s="0" t="n">
        <v>0.0627471121421947</v>
      </c>
    </row>
    <row r="99" customFormat="false" ht="12.75" hidden="false" customHeight="false" outlineLevel="0" collapsed="false">
      <c r="A99" s="0" t="n">
        <v>12</v>
      </c>
      <c r="B99" s="0" t="n">
        <v>10</v>
      </c>
      <c r="C99" s="0" t="n">
        <v>0</v>
      </c>
      <c r="D99" s="0" t="n">
        <v>0</v>
      </c>
      <c r="E99" s="0" t="n">
        <v>0</v>
      </c>
      <c r="F99" s="0" t="n">
        <v>0.219183385270985</v>
      </c>
      <c r="G99" s="0" t="n">
        <v>-0.109361433356935</v>
      </c>
      <c r="H99" s="0" t="n">
        <v>-1.80660998065739</v>
      </c>
      <c r="I99" s="0" t="n">
        <v>0.00347814617987567</v>
      </c>
      <c r="J99" s="0" t="n">
        <v>0.654525189733553</v>
      </c>
      <c r="K99" s="0" t="n">
        <v>0.0145712899944144</v>
      </c>
      <c r="L99" s="0" t="n">
        <v>1.81270200627262</v>
      </c>
      <c r="M99" s="0" t="n">
        <v>0.177762728039748</v>
      </c>
    </row>
    <row r="100" customFormat="false" ht="12.75" hidden="false" customHeight="false" outlineLevel="0" collapsed="false">
      <c r="A100" s="0" t="n">
        <v>15</v>
      </c>
      <c r="B100" s="0" t="n">
        <v>10</v>
      </c>
      <c r="C100" s="0" t="n">
        <v>0</v>
      </c>
      <c r="D100" s="0" t="n">
        <v>0</v>
      </c>
      <c r="E100" s="0" t="n">
        <v>0</v>
      </c>
      <c r="F100" s="0" t="n">
        <v>0.355026965107953</v>
      </c>
      <c r="G100" s="0" t="n">
        <v>-0.0563260540531853</v>
      </c>
      <c r="H100" s="0" t="n">
        <v>-2.17782922028387</v>
      </c>
      <c r="I100" s="0" t="n">
        <v>0.00232630797101975</v>
      </c>
      <c r="J100" s="0" t="n">
        <v>0.660608894801463</v>
      </c>
      <c r="K100" s="0" t="n">
        <v>0.00781485880224925</v>
      </c>
      <c r="L100" s="0" t="n">
        <v>2.19550922921406</v>
      </c>
      <c r="M100" s="0" t="n">
        <v>0.227161436296702</v>
      </c>
    </row>
    <row r="101" customFormat="false" ht="12.75" hidden="false" customHeight="false" outlineLevel="0" collapsed="false">
      <c r="A101" s="0" t="n">
        <v>18</v>
      </c>
      <c r="B101" s="0" t="n">
        <v>10</v>
      </c>
      <c r="C101" s="0" t="n">
        <v>0</v>
      </c>
      <c r="D101" s="0" t="n">
        <v>0</v>
      </c>
      <c r="E101" s="0" t="n">
        <v>0</v>
      </c>
      <c r="F101" s="0" t="n">
        <v>0.551630352819879</v>
      </c>
      <c r="G101" s="0" t="n">
        <v>-0.0569611320832775</v>
      </c>
      <c r="H101" s="0" t="n">
        <v>-2.59843908034671</v>
      </c>
      <c r="I101" s="0" t="n">
        <v>0.00431820001983871</v>
      </c>
      <c r="J101" s="0" t="n">
        <v>0.717270250648195</v>
      </c>
      <c r="K101" s="0" t="n">
        <v>0.00903751733858181</v>
      </c>
      <c r="L101" s="0" t="n">
        <v>2.64172557319412</v>
      </c>
      <c r="M101" s="0" t="n">
        <v>0.283992928786891</v>
      </c>
    </row>
    <row r="102" customFormat="false" ht="12.75" hidden="false" customHeight="false" outlineLevel="0" collapsed="false">
      <c r="A102" s="0" t="n">
        <v>3</v>
      </c>
      <c r="B102" s="0" t="n">
        <v>10</v>
      </c>
      <c r="C102" s="0" t="n">
        <v>0</v>
      </c>
      <c r="D102" s="0" t="n">
        <v>0</v>
      </c>
      <c r="E102" s="0" t="n">
        <v>0</v>
      </c>
      <c r="F102" s="0" t="n">
        <v>-0.00334007602490086</v>
      </c>
      <c r="G102" s="0" t="n">
        <v>-0.094667950871192</v>
      </c>
      <c r="H102" s="0" t="n">
        <v>-0.721372811453795</v>
      </c>
      <c r="I102" s="0" t="n">
        <v>-0.00273303194789693</v>
      </c>
      <c r="J102" s="0" t="n">
        <v>0.587339219003158</v>
      </c>
      <c r="K102" s="0" t="n">
        <v>0.0110365063883396</v>
      </c>
      <c r="L102" s="0" t="n">
        <v>0.720209389014015</v>
      </c>
      <c r="M102" s="0" t="n">
        <v>0.0569039138156475</v>
      </c>
    </row>
    <row r="103" customFormat="false" ht="12.75" hidden="false" customHeight="false" outlineLevel="0" collapsed="false">
      <c r="A103" s="0" t="n">
        <v>6</v>
      </c>
      <c r="B103" s="0" t="n">
        <v>10</v>
      </c>
      <c r="C103" s="0" t="n">
        <v>0</v>
      </c>
      <c r="D103" s="0" t="n">
        <v>0</v>
      </c>
      <c r="E103" s="0" t="n">
        <v>0</v>
      </c>
      <c r="F103" s="0" t="n">
        <v>0.0412473133779367</v>
      </c>
      <c r="G103" s="0" t="n">
        <v>-0.101320408078349</v>
      </c>
      <c r="H103" s="0" t="n">
        <v>-1.07084531232261</v>
      </c>
      <c r="I103" s="0" t="n">
        <v>-0.00199569991291385</v>
      </c>
      <c r="J103" s="0" t="n">
        <v>0.607300476282073</v>
      </c>
      <c r="K103" s="0" t="n">
        <v>0.0122288221064439</v>
      </c>
      <c r="L103" s="0" t="n">
        <v>1.06929062793863</v>
      </c>
      <c r="M103" s="0" t="n">
        <v>0.0874292432524628</v>
      </c>
    </row>
    <row r="104" customFormat="false" ht="12.75" hidden="false" customHeight="false" outlineLevel="0" collapsed="false">
      <c r="A104" s="0" t="n">
        <v>-10</v>
      </c>
      <c r="B104" s="0" t="n">
        <v>10</v>
      </c>
      <c r="C104" s="0" t="n">
        <v>0</v>
      </c>
      <c r="D104" s="0" t="n">
        <v>0</v>
      </c>
      <c r="E104" s="0" t="n">
        <v>0</v>
      </c>
      <c r="F104" s="0" t="n">
        <v>-0.0460160272795027</v>
      </c>
      <c r="G104" s="0" t="n">
        <v>-0.0778400212397422</v>
      </c>
      <c r="H104" s="0" t="n">
        <v>0.398170952256361</v>
      </c>
      <c r="I104" s="0" t="n">
        <v>0.0165756314118823</v>
      </c>
      <c r="J104" s="0" t="n">
        <v>0.71149847815548</v>
      </c>
      <c r="K104" s="0" t="n">
        <v>0.00601446056124263</v>
      </c>
      <c r="L104" s="0" t="n">
        <v>-0.384131241525761</v>
      </c>
      <c r="M104" s="0" t="n">
        <v>0.126236495193223</v>
      </c>
    </row>
    <row r="105" customFormat="false" ht="12.75" hidden="false" customHeight="false" outlineLevel="0" collapsed="false">
      <c r="A105" s="0" t="n">
        <v>-3</v>
      </c>
      <c r="B105" s="0" t="n">
        <v>10</v>
      </c>
      <c r="C105" s="0" t="n">
        <v>0</v>
      </c>
      <c r="D105" s="0" t="n">
        <v>0</v>
      </c>
      <c r="E105" s="0" t="n">
        <v>0</v>
      </c>
      <c r="F105" s="0" t="n">
        <v>-0.0568032163120586</v>
      </c>
      <c r="G105" s="0" t="n">
        <v>-0.0848155261384266</v>
      </c>
      <c r="H105" s="0" t="n">
        <v>-0.0642594412633033</v>
      </c>
      <c r="I105" s="0" t="n">
        <v>-0.00301871465530801</v>
      </c>
      <c r="J105" s="0" t="n">
        <v>0.600239807086463</v>
      </c>
      <c r="K105" s="0" t="n">
        <v>0.00655208424158027</v>
      </c>
      <c r="L105" s="0" t="n">
        <v>0.0671442265757278</v>
      </c>
      <c r="M105" s="0" t="n">
        <v>0.0672796586317928</v>
      </c>
    </row>
    <row r="106" customFormat="false" ht="12.75" hidden="false" customHeight="false" outlineLevel="0" collapsed="false">
      <c r="A106" s="0" t="n">
        <v>0</v>
      </c>
      <c r="B106" s="0" t="n">
        <v>20</v>
      </c>
      <c r="C106" s="0" t="n">
        <v>0</v>
      </c>
      <c r="D106" s="0" t="n">
        <v>0</v>
      </c>
      <c r="E106" s="0" t="n">
        <v>0</v>
      </c>
      <c r="F106" s="0" t="n">
        <v>-0.0233645330495725</v>
      </c>
      <c r="G106" s="0" t="n">
        <v>-0.196419424176675</v>
      </c>
      <c r="H106" s="0" t="n">
        <v>-0.300846377332058</v>
      </c>
      <c r="I106" s="0" t="n">
        <v>-0.00242128065792027</v>
      </c>
      <c r="J106" s="0" t="n">
        <v>0.602716204190053</v>
      </c>
      <c r="K106" s="0" t="n">
        <v>0.0156518566506435</v>
      </c>
      <c r="L106" s="0" t="n">
        <v>0.300846377332058</v>
      </c>
      <c r="M106" s="0" t="n">
        <v>0.0891348789036435</v>
      </c>
    </row>
    <row r="107" customFormat="false" ht="12.75" hidden="false" customHeight="false" outlineLevel="0" collapsed="false">
      <c r="A107" s="0" t="n">
        <v>12</v>
      </c>
      <c r="B107" s="0" t="n">
        <v>20</v>
      </c>
      <c r="C107" s="0" t="n">
        <v>0</v>
      </c>
      <c r="D107" s="0" t="n">
        <v>0</v>
      </c>
      <c r="E107" s="0" t="n">
        <v>0</v>
      </c>
      <c r="F107" s="0" t="n">
        <v>0.201319019992157</v>
      </c>
      <c r="G107" s="0" t="n">
        <v>-0.214085327686254</v>
      </c>
      <c r="H107" s="0" t="n">
        <v>-1.59783043409084</v>
      </c>
      <c r="I107" s="0" t="n">
        <v>0.0025996595099345</v>
      </c>
      <c r="J107" s="0" t="n">
        <v>0.737592587912426</v>
      </c>
      <c r="K107" s="0" t="n">
        <v>0.0184093915911957</v>
      </c>
      <c r="L107" s="0" t="n">
        <v>1.60477058332576</v>
      </c>
      <c r="M107" s="0" t="n">
        <v>0.200350545923699</v>
      </c>
    </row>
    <row r="108" customFormat="false" ht="12.75" hidden="false" customHeight="false" outlineLevel="0" collapsed="false">
      <c r="A108" s="0" t="n">
        <v>15</v>
      </c>
      <c r="B108" s="0" t="n">
        <v>20</v>
      </c>
      <c r="C108" s="0" t="n">
        <v>0</v>
      </c>
      <c r="D108" s="0" t="n">
        <v>0</v>
      </c>
      <c r="E108" s="0" t="n">
        <v>0</v>
      </c>
      <c r="F108" s="0" t="n">
        <v>0.32793787472971</v>
      </c>
      <c r="G108" s="0" t="n">
        <v>-0.212174785620636</v>
      </c>
      <c r="H108" s="0" t="n">
        <v>-1.93529480530629</v>
      </c>
      <c r="I108" s="0" t="n">
        <v>0.00531455766268308</v>
      </c>
      <c r="J108" s="0" t="n">
        <v>0.771046846388117</v>
      </c>
      <c r="K108" s="0" t="n">
        <v>0.0185219053897493</v>
      </c>
      <c r="L108" s="0" t="n">
        <v>1.95422780151891</v>
      </c>
      <c r="M108" s="0" t="n">
        <v>0.245591295053201</v>
      </c>
    </row>
    <row r="109" customFormat="false" ht="12.75" hidden="false" customHeight="false" outlineLevel="0" collapsed="false">
      <c r="A109" s="0" t="n">
        <v>18</v>
      </c>
      <c r="B109" s="0" t="n">
        <v>20</v>
      </c>
      <c r="C109" s="0" t="n">
        <v>0</v>
      </c>
      <c r="D109" s="0" t="n">
        <v>0</v>
      </c>
      <c r="E109" s="0" t="n">
        <v>0</v>
      </c>
      <c r="F109" s="0" t="n">
        <v>0.285715652010866</v>
      </c>
      <c r="G109" s="0" t="n">
        <v>-0.233802161462421</v>
      </c>
      <c r="H109" s="0" t="n">
        <v>-1.9537223938166</v>
      </c>
      <c r="I109" s="0" t="n">
        <v>0.0215348724122203</v>
      </c>
      <c r="J109" s="0" t="n">
        <v>0.524127514840178</v>
      </c>
      <c r="K109" s="0" t="n">
        <v>0.0170673994367748</v>
      </c>
      <c r="L109" s="0" t="n">
        <v>1.94639140570132</v>
      </c>
      <c r="M109" s="0" t="n">
        <v>0.391944586322998</v>
      </c>
    </row>
    <row r="110" customFormat="false" ht="12.75" hidden="false" customHeight="false" outlineLevel="0" collapsed="false">
      <c r="A110" s="0" t="n">
        <v>3</v>
      </c>
      <c r="B110" s="0" t="n">
        <v>20</v>
      </c>
      <c r="C110" s="0" t="n">
        <v>0</v>
      </c>
      <c r="D110" s="0" t="n">
        <v>0</v>
      </c>
      <c r="E110" s="0" t="n">
        <v>0</v>
      </c>
      <c r="F110" s="0" t="n">
        <v>0.0119253553228615</v>
      </c>
      <c r="G110" s="0" t="n">
        <v>-0.197750520251559</v>
      </c>
      <c r="H110" s="0" t="n">
        <v>-0.592981826513232</v>
      </c>
      <c r="I110" s="0" t="n">
        <v>-0.00393648417751321</v>
      </c>
      <c r="J110" s="0" t="n">
        <v>0.625404152446049</v>
      </c>
      <c r="K110" s="0" t="n">
        <v>0.0173627513695707</v>
      </c>
      <c r="L110" s="0" t="n">
        <v>0.592793290403185</v>
      </c>
      <c r="M110" s="0" t="n">
        <v>0.0856065259262786</v>
      </c>
    </row>
    <row r="111" customFormat="false" ht="12.75" hidden="false" customHeight="false" outlineLevel="0" collapsed="false">
      <c r="A111" s="0" t="n">
        <v>6</v>
      </c>
      <c r="B111" s="0" t="n">
        <v>20</v>
      </c>
      <c r="C111" s="0" t="n">
        <v>0</v>
      </c>
      <c r="D111" s="0" t="n">
        <v>0</v>
      </c>
      <c r="E111" s="0" t="n">
        <v>0</v>
      </c>
      <c r="F111" s="0" t="n">
        <v>0.0510707468803251</v>
      </c>
      <c r="G111" s="0" t="n">
        <v>-0.205639438012727</v>
      </c>
      <c r="H111" s="0" t="n">
        <v>-0.908486282075617</v>
      </c>
      <c r="I111" s="0" t="n">
        <v>-0.00448061218594106</v>
      </c>
      <c r="J111" s="0" t="n">
        <v>0.673569422331295</v>
      </c>
      <c r="K111" s="0" t="n">
        <v>0.0182931775977326</v>
      </c>
      <c r="L111" s="0" t="n">
        <v>0.90884784585525</v>
      </c>
      <c r="M111" s="0" t="n">
        <v>0.111840649641431</v>
      </c>
    </row>
    <row r="112" customFormat="false" ht="12.75" hidden="false" customHeight="false" outlineLevel="0" collapsed="false">
      <c r="A112" s="0" t="n">
        <v>-10</v>
      </c>
      <c r="B112" s="0" t="n">
        <v>20</v>
      </c>
      <c r="C112" s="0" t="n">
        <v>0</v>
      </c>
      <c r="D112" s="0" t="n">
        <v>0</v>
      </c>
      <c r="E112" s="0" t="n">
        <v>0</v>
      </c>
      <c r="F112" s="0" t="n">
        <v>-0.0500279385773381</v>
      </c>
      <c r="G112" s="0" t="n">
        <v>-0.167875789876786</v>
      </c>
      <c r="H112" s="0" t="n">
        <v>0.385544736222052</v>
      </c>
      <c r="I112" s="0" t="n">
        <v>0.025750411456843</v>
      </c>
      <c r="J112" s="0" t="n">
        <v>0.583818337831538</v>
      </c>
      <c r="K112" s="0" t="n">
        <v>0.0139724192474138</v>
      </c>
      <c r="L112" s="0" t="n">
        <v>-0.371000184998136</v>
      </c>
      <c r="M112" s="0" t="n">
        <v>0.166625199085625</v>
      </c>
    </row>
    <row r="113" customFormat="false" ht="12.75" hidden="false" customHeight="false" outlineLevel="0" collapsed="false">
      <c r="A113" s="0" t="n">
        <v>-3</v>
      </c>
      <c r="B113" s="0" t="n">
        <v>20</v>
      </c>
      <c r="C113" s="0" t="n">
        <v>0</v>
      </c>
      <c r="D113" s="0" t="n">
        <v>0</v>
      </c>
      <c r="E113" s="0" t="n">
        <v>0</v>
      </c>
      <c r="F113" s="0" t="n">
        <v>-0.0424455988537481</v>
      </c>
      <c r="G113" s="0" t="n">
        <v>-0.174109893143563</v>
      </c>
      <c r="H113" s="0" t="n">
        <v>-0.0656954551959582</v>
      </c>
      <c r="I113" s="0" t="n">
        <v>0.00434000791898026</v>
      </c>
      <c r="J113" s="0" t="n">
        <v>0.609737704893897</v>
      </c>
      <c r="K113" s="0" t="n">
        <v>0.0155450188572308</v>
      </c>
      <c r="L113" s="0" t="n">
        <v>0.067826852862145</v>
      </c>
      <c r="M113" s="0" t="n">
        <v>0.0961493609518555</v>
      </c>
    </row>
    <row r="114" customFormat="false" ht="12.75" hidden="false" customHeight="false" outlineLevel="0" collapsed="false">
      <c r="A114" s="0" t="n">
        <v>0</v>
      </c>
      <c r="B114" s="0" t="n">
        <v>45</v>
      </c>
      <c r="C114" s="0" t="n">
        <v>0</v>
      </c>
      <c r="D114" s="0" t="n">
        <v>0</v>
      </c>
      <c r="E114" s="0" t="n">
        <v>0</v>
      </c>
      <c r="F114" s="0" t="n">
        <v>0.0145623824300741</v>
      </c>
      <c r="G114" s="0" t="n">
        <v>-0.341172742012185</v>
      </c>
      <c r="H114" s="0" t="n">
        <v>-0.262928815497323</v>
      </c>
      <c r="I114" s="0" t="n">
        <v>0.012974792629973</v>
      </c>
      <c r="J114" s="0" t="n">
        <v>0.130712351065231</v>
      </c>
      <c r="K114" s="0" t="n">
        <v>0.0365697088658062</v>
      </c>
      <c r="L114" s="0" t="n">
        <v>0.262928815497323</v>
      </c>
      <c r="M114" s="0" t="n">
        <v>0.230948400066288</v>
      </c>
    </row>
    <row r="115" customFormat="false" ht="12.75" hidden="false" customHeight="false" outlineLevel="0" collapsed="false">
      <c r="A115" s="0" t="n">
        <v>12</v>
      </c>
      <c r="B115" s="0" t="n">
        <v>45</v>
      </c>
      <c r="C115" s="0" t="n">
        <v>0</v>
      </c>
      <c r="D115" s="0" t="n">
        <v>0</v>
      </c>
      <c r="E115" s="0" t="n">
        <v>0</v>
      </c>
      <c r="F115" s="0" t="n">
        <v>0.0667449286031312</v>
      </c>
      <c r="G115" s="0" t="n">
        <v>-0.358554114997056</v>
      </c>
      <c r="H115" s="0" t="n">
        <v>-0.881894876773325</v>
      </c>
      <c r="I115" s="0" t="n">
        <v>0.00114949851825034</v>
      </c>
      <c r="J115" s="0" t="n">
        <v>0.504242920195607</v>
      </c>
      <c r="K115" s="0" t="n">
        <v>0.0152938321872988</v>
      </c>
      <c r="L115" s="0" t="n">
        <v>0.87650040877465</v>
      </c>
      <c r="M115" s="0" t="n">
        <v>0.337024047044511</v>
      </c>
    </row>
    <row r="116" customFormat="false" ht="12.75" hidden="false" customHeight="false" outlineLevel="0" collapsed="false">
      <c r="A116" s="0" t="n">
        <v>15</v>
      </c>
      <c r="B116" s="0" t="n">
        <v>45</v>
      </c>
      <c r="C116" s="0" t="n">
        <v>0</v>
      </c>
      <c r="D116" s="0" t="n">
        <v>0</v>
      </c>
      <c r="E116" s="0" t="n">
        <v>0</v>
      </c>
      <c r="F116" s="0" t="n">
        <v>0.0746815830239265</v>
      </c>
      <c r="G116" s="0" t="n">
        <v>-0.424937554209528</v>
      </c>
      <c r="H116" s="0" t="n">
        <v>-0.89827728298764</v>
      </c>
      <c r="I116" s="0" t="n">
        <v>0.00664318308381511</v>
      </c>
      <c r="J116" s="0" t="n">
        <v>0.353536356337903</v>
      </c>
      <c r="K116" s="0" t="n">
        <v>0.0120821856006845</v>
      </c>
      <c r="L116" s="0" t="n">
        <v>0.886998242811533</v>
      </c>
      <c r="M116" s="0" t="n">
        <v>0.413863908967593</v>
      </c>
    </row>
    <row r="117" customFormat="false" ht="12.75" hidden="false" customHeight="false" outlineLevel="0" collapsed="false">
      <c r="A117" s="0" t="n">
        <v>18</v>
      </c>
      <c r="B117" s="0" t="n">
        <v>45</v>
      </c>
      <c r="C117" s="0" t="n">
        <v>0</v>
      </c>
      <c r="D117" s="0" t="n">
        <v>0</v>
      </c>
      <c r="E117" s="0" t="n">
        <v>0</v>
      </c>
      <c r="F117" s="0" t="n">
        <v>0.128380337460569</v>
      </c>
      <c r="G117" s="0" t="n">
        <v>-0.411399400387358</v>
      </c>
      <c r="H117" s="0" t="n">
        <v>-1.14843981187957</v>
      </c>
      <c r="I117" s="0" t="n">
        <v>0.011027315119312</v>
      </c>
      <c r="J117" s="0" t="n">
        <v>0.363338565423988</v>
      </c>
      <c r="K117" s="0" t="n">
        <v>0.0119731876714281</v>
      </c>
      <c r="L117" s="0" t="n">
        <v>1.13190287267975</v>
      </c>
      <c r="M117" s="0" t="n">
        <v>0.455511020335498</v>
      </c>
    </row>
    <row r="118" customFormat="false" ht="12.75" hidden="false" customHeight="false" outlineLevel="0" collapsed="false">
      <c r="A118" s="0" t="n">
        <v>3</v>
      </c>
      <c r="B118" s="0" t="n">
        <v>45</v>
      </c>
      <c r="C118" s="0" t="n">
        <v>0</v>
      </c>
      <c r="D118" s="0" t="n">
        <v>0</v>
      </c>
      <c r="E118" s="0" t="n">
        <v>0</v>
      </c>
      <c r="F118" s="0" t="n">
        <v>0.0400507765518359</v>
      </c>
      <c r="G118" s="0" t="n">
        <v>-0.349067346474342</v>
      </c>
      <c r="H118" s="0" t="n">
        <v>-0.421207219556914</v>
      </c>
      <c r="I118" s="0" t="n">
        <v>0.00966451594413343</v>
      </c>
      <c r="J118" s="0" t="n">
        <v>0.211348218377957</v>
      </c>
      <c r="K118" s="0" t="n">
        <v>0.0358619305212407</v>
      </c>
      <c r="L118" s="0" t="n">
        <v>0.422726065390502</v>
      </c>
      <c r="M118" s="0" t="n">
        <v>0.234134185629038</v>
      </c>
    </row>
    <row r="119" customFormat="false" ht="12.75" hidden="false" customHeight="false" outlineLevel="0" collapsed="false">
      <c r="A119" s="0" t="n">
        <v>6</v>
      </c>
      <c r="B119" s="0" t="n">
        <v>45</v>
      </c>
      <c r="C119" s="0" t="n">
        <v>0</v>
      </c>
      <c r="D119" s="0" t="n">
        <v>0</v>
      </c>
      <c r="E119" s="0" t="n">
        <v>0</v>
      </c>
      <c r="F119" s="0" t="n">
        <v>0.0360492607539565</v>
      </c>
      <c r="G119" s="0" t="n">
        <v>-0.33714576611907</v>
      </c>
      <c r="H119" s="0" t="n">
        <v>-0.583072673261843</v>
      </c>
      <c r="I119" s="0" t="n">
        <v>0.00517229907160131</v>
      </c>
      <c r="J119" s="0" t="n">
        <v>0.372653081510361</v>
      </c>
      <c r="K119" s="0" t="n">
        <v>0.0252741506412539</v>
      </c>
      <c r="L119" s="0" t="n">
        <v>0.58364671397836</v>
      </c>
      <c r="M119" s="0" t="n">
        <v>0.256143546586408</v>
      </c>
    </row>
    <row r="120" customFormat="false" ht="12.75" hidden="false" customHeight="false" outlineLevel="0" collapsed="false">
      <c r="A120" s="0" t="n">
        <v>-10</v>
      </c>
      <c r="B120" s="0" t="n">
        <v>45</v>
      </c>
      <c r="C120" s="0" t="n">
        <v>0</v>
      </c>
      <c r="D120" s="0" t="n">
        <v>0</v>
      </c>
      <c r="E120" s="0" t="n">
        <v>0</v>
      </c>
      <c r="F120" s="0" t="n">
        <v>-0.0525965743439789</v>
      </c>
      <c r="G120" s="0" t="n">
        <v>-0.366978810866111</v>
      </c>
      <c r="H120" s="0" t="n">
        <v>0.162821441897958</v>
      </c>
      <c r="I120" s="0" t="n">
        <v>0.0205424466806385</v>
      </c>
      <c r="J120" s="0" t="n">
        <v>0.0181910061229063</v>
      </c>
      <c r="K120" s="0" t="n">
        <v>0.0320091316548025</v>
      </c>
      <c r="L120" s="0" t="n">
        <v>-0.151214519051381</v>
      </c>
      <c r="M120" s="0" t="n">
        <v>0.316112066541395</v>
      </c>
    </row>
    <row r="121" customFormat="false" ht="12.75" hidden="false" customHeight="false" outlineLevel="0" collapsed="false">
      <c r="A121" s="0" t="n">
        <v>-3</v>
      </c>
      <c r="B121" s="0" t="n">
        <v>45</v>
      </c>
      <c r="C121" s="0" t="n">
        <v>0</v>
      </c>
      <c r="D121" s="0" t="n">
        <v>0</v>
      </c>
      <c r="E121" s="0" t="n">
        <v>0</v>
      </c>
      <c r="F121" s="0" t="n">
        <v>-0.0114673500492318</v>
      </c>
      <c r="G121" s="0" t="n">
        <v>-0.339849855566853</v>
      </c>
      <c r="H121" s="0" t="n">
        <v>-0.129365933369625</v>
      </c>
      <c r="I121" s="0" t="n">
        <v>0.0166703003203803</v>
      </c>
      <c r="J121" s="0" t="n">
        <v>0.0306279500402846</v>
      </c>
      <c r="K121" s="0" t="n">
        <v>0.0358397420358378</v>
      </c>
      <c r="L121" s="0" t="n">
        <v>0.129788796584399</v>
      </c>
      <c r="M121" s="0" t="n">
        <v>0.243620206558542</v>
      </c>
    </row>
    <row r="122" customFormat="false" ht="12.75" hidden="false" customHeight="false" outlineLevel="0" collapsed="false">
      <c r="A122" s="0" t="n">
        <v>0</v>
      </c>
      <c r="B122" s="0" t="n">
        <v>5</v>
      </c>
      <c r="C122" s="0" t="n">
        <v>0</v>
      </c>
      <c r="D122" s="0" t="n">
        <v>0</v>
      </c>
      <c r="E122" s="0" t="n">
        <v>0</v>
      </c>
      <c r="F122" s="0" t="n">
        <v>-0.0592772813563487</v>
      </c>
      <c r="G122" s="0" t="n">
        <v>-0.0457951315728253</v>
      </c>
      <c r="H122" s="0" t="n">
        <v>-0.45321817305868</v>
      </c>
      <c r="I122" s="0" t="n">
        <v>0.000479072203797278</v>
      </c>
      <c r="J122" s="0" t="n">
        <v>0.535889465011787</v>
      </c>
      <c r="K122" s="0" t="n">
        <v>0.00455649457411419</v>
      </c>
      <c r="L122" s="0" t="n">
        <v>0.45321817305868</v>
      </c>
      <c r="M122" s="0" t="n">
        <v>0.0630430221109436</v>
      </c>
    </row>
    <row r="123" customFormat="false" ht="12.75" hidden="false" customHeight="false" outlineLevel="0" collapsed="false">
      <c r="A123" s="0" t="n">
        <v>12</v>
      </c>
      <c r="B123" s="0" t="n">
        <v>5</v>
      </c>
      <c r="C123" s="0" t="n">
        <v>0</v>
      </c>
      <c r="D123" s="0" t="n">
        <v>0</v>
      </c>
      <c r="E123" s="0" t="n">
        <v>0</v>
      </c>
      <c r="F123" s="0" t="n">
        <v>0.213679861982603</v>
      </c>
      <c r="G123" s="0" t="n">
        <v>-0.0559951793347078</v>
      </c>
      <c r="H123" s="0" t="n">
        <v>-1.85663238674731</v>
      </c>
      <c r="I123" s="0" t="n">
        <v>0.00137202056059427</v>
      </c>
      <c r="J123" s="0" t="n">
        <v>0.635883961923556</v>
      </c>
      <c r="K123" s="0" t="n">
        <v>0.00746922132412831</v>
      </c>
      <c r="L123" s="0" t="n">
        <v>1.86048705594007</v>
      </c>
      <c r="M123" s="0" t="n">
        <v>0.181211877901611</v>
      </c>
    </row>
    <row r="124" customFormat="false" ht="12.75" hidden="false" customHeight="false" outlineLevel="0" collapsed="false">
      <c r="A124" s="0" t="n">
        <v>15</v>
      </c>
      <c r="B124" s="0" t="n">
        <v>5</v>
      </c>
      <c r="C124" s="0" t="n">
        <v>0</v>
      </c>
      <c r="D124" s="0" t="n">
        <v>0</v>
      </c>
      <c r="E124" s="0" t="n">
        <v>0</v>
      </c>
      <c r="F124" s="0" t="n">
        <v>0.363537558842689</v>
      </c>
      <c r="G124" s="0" t="n">
        <v>-0.0569723479402283</v>
      </c>
      <c r="H124" s="0" t="n">
        <v>-2.22944073279607</v>
      </c>
      <c r="I124" s="0" t="n">
        <v>0.00241924211461648</v>
      </c>
      <c r="J124" s="0" t="n">
        <v>0.676506985632256</v>
      </c>
      <c r="K124" s="0" t="n">
        <v>0.00792941074569958</v>
      </c>
      <c r="L124" s="0" t="n">
        <v>2.24756482582712</v>
      </c>
      <c r="M124" s="0" t="n">
        <v>0.229977363076334</v>
      </c>
    </row>
    <row r="125" customFormat="false" ht="12.75" hidden="false" customHeight="false" outlineLevel="0" collapsed="false">
      <c r="A125" s="0" t="n">
        <v>18</v>
      </c>
      <c r="B125" s="0" t="n">
        <v>5</v>
      </c>
      <c r="C125" s="0" t="n">
        <v>0</v>
      </c>
      <c r="D125" s="0" t="n">
        <v>0</v>
      </c>
      <c r="E125" s="0" t="n">
        <v>0</v>
      </c>
      <c r="F125" s="0" t="n">
        <v>0.55163035281988</v>
      </c>
      <c r="G125" s="0" t="n">
        <v>-0.0569611320832776</v>
      </c>
      <c r="H125" s="0" t="n">
        <v>-2.59843908034671</v>
      </c>
      <c r="I125" s="0" t="n">
        <v>0.00431820001983838</v>
      </c>
      <c r="J125" s="0" t="n">
        <v>0.717270250648198</v>
      </c>
      <c r="K125" s="0" t="n">
        <v>0.00903751733858173</v>
      </c>
      <c r="L125" s="0" t="n">
        <v>2.64172557319412</v>
      </c>
      <c r="M125" s="0" t="n">
        <v>0.282235552399369</v>
      </c>
    </row>
    <row r="126" customFormat="false" ht="12.75" hidden="false" customHeight="false" outlineLevel="0" collapsed="false">
      <c r="A126" s="0" t="n">
        <v>3</v>
      </c>
      <c r="B126" s="0" t="n">
        <v>5</v>
      </c>
      <c r="C126" s="0" t="n">
        <v>0</v>
      </c>
      <c r="D126" s="0" t="n">
        <v>0</v>
      </c>
      <c r="E126" s="0" t="n">
        <v>0</v>
      </c>
      <c r="F126" s="0" t="n">
        <v>-0.0124418411868943</v>
      </c>
      <c r="G126" s="0" t="n">
        <v>-0.0471496605802412</v>
      </c>
      <c r="H126" s="0" t="n">
        <v>-0.772862508024608</v>
      </c>
      <c r="I126" s="0" t="n">
        <v>7.05257408674779E-005</v>
      </c>
      <c r="J126" s="0" t="n">
        <v>0.53531573297311</v>
      </c>
      <c r="K126" s="0" t="n">
        <v>0.0058990528070586</v>
      </c>
      <c r="L126" s="0" t="n">
        <v>0.771152171161928</v>
      </c>
      <c r="M126" s="0" t="n">
        <v>0.0567814533403771</v>
      </c>
    </row>
    <row r="127" customFormat="false" ht="12.75" hidden="false" customHeight="false" outlineLevel="0" collapsed="false">
      <c r="A127" s="0" t="n">
        <v>6</v>
      </c>
      <c r="B127" s="0" t="n">
        <v>5</v>
      </c>
      <c r="C127" s="0" t="n">
        <v>0</v>
      </c>
      <c r="D127" s="0" t="n">
        <v>0</v>
      </c>
      <c r="E127" s="0" t="n">
        <v>0</v>
      </c>
      <c r="F127" s="0" t="n">
        <v>0.0310974071349857</v>
      </c>
      <c r="G127" s="0" t="n">
        <v>-0.0510402825787602</v>
      </c>
      <c r="H127" s="0" t="n">
        <v>-1.12912576428863</v>
      </c>
      <c r="I127" s="0" t="n">
        <v>0.00118865446269322</v>
      </c>
      <c r="J127" s="0" t="n">
        <v>0.570990081306406</v>
      </c>
      <c r="K127" s="0" t="n">
        <v>0.00645174360411814</v>
      </c>
      <c r="L127" s="0" t="n">
        <v>1.1261908593889</v>
      </c>
      <c r="M127" s="0" t="n">
        <v>0.0912157454717838</v>
      </c>
    </row>
    <row r="128" customFormat="false" ht="12.75" hidden="false" customHeight="false" outlineLevel="0" collapsed="false">
      <c r="A128" s="0" t="n">
        <v>-10</v>
      </c>
      <c r="B128" s="0" t="n">
        <v>5</v>
      </c>
      <c r="C128" s="0" t="n">
        <v>0</v>
      </c>
      <c r="D128" s="0" t="n">
        <v>0</v>
      </c>
      <c r="E128" s="0" t="n">
        <v>0</v>
      </c>
      <c r="F128" s="0" t="n">
        <v>-0.0499480813355207</v>
      </c>
      <c r="G128" s="0" t="n">
        <v>-0.0507810225247191</v>
      </c>
      <c r="H128" s="0" t="n">
        <v>0.367391395638701</v>
      </c>
      <c r="I128" s="0" t="n">
        <v>0.0125294843561261</v>
      </c>
      <c r="J128" s="0" t="n">
        <v>0.636907317328293</v>
      </c>
      <c r="K128" s="0" t="n">
        <v>0.00664913950052499</v>
      </c>
      <c r="L128" s="0" t="n">
        <v>-0.353136501513096</v>
      </c>
      <c r="M128" s="0" t="n">
        <v>0.116982015588602</v>
      </c>
    </row>
    <row r="129" customFormat="false" ht="12.75" hidden="false" customHeight="false" outlineLevel="0" collapsed="false">
      <c r="A129" s="0" t="n">
        <v>-3</v>
      </c>
      <c r="B129" s="0" t="n">
        <v>5</v>
      </c>
      <c r="C129" s="0" t="n">
        <v>0</v>
      </c>
      <c r="D129" s="0" t="n">
        <v>0</v>
      </c>
      <c r="E129" s="0" t="n">
        <v>0</v>
      </c>
      <c r="F129" s="0" t="n">
        <v>-0.0664425453279442</v>
      </c>
      <c r="G129" s="0" t="n">
        <v>-0.0441396615483381</v>
      </c>
      <c r="H129" s="0" t="n">
        <v>-0.118656327332922</v>
      </c>
      <c r="I129" s="0" t="n">
        <v>0.00118337176988569</v>
      </c>
      <c r="J129" s="0" t="n">
        <v>0.502617308027017</v>
      </c>
      <c r="K129" s="0" t="n">
        <v>0.0042277992011486</v>
      </c>
      <c r="L129" s="0" t="n">
        <v>0.121971047105115</v>
      </c>
      <c r="M129" s="0" t="n">
        <v>0.0637596642117538</v>
      </c>
    </row>
    <row r="130" customFormat="false" ht="12.75" hidden="false" customHeight="false" outlineLevel="0" collapsed="false">
      <c r="A130" s="0" t="n">
        <v>0</v>
      </c>
      <c r="B130" s="0" t="n">
        <v>90</v>
      </c>
      <c r="C130" s="0" t="n">
        <v>0</v>
      </c>
      <c r="D130" s="0" t="n">
        <v>0</v>
      </c>
      <c r="E130" s="0" t="n">
        <v>0</v>
      </c>
      <c r="F130" s="0" t="n">
        <v>0.0170412137293244</v>
      </c>
      <c r="G130" s="0" t="n">
        <v>-0.363923687446176</v>
      </c>
      <c r="H130" s="0" t="n">
        <v>-0.0362617975672943</v>
      </c>
      <c r="I130" s="0" t="n">
        <v>-0.000402478073438614</v>
      </c>
      <c r="J130" s="0" t="n">
        <v>0.0107278073664625</v>
      </c>
      <c r="K130" s="0" t="n">
        <v>0.04319175876254</v>
      </c>
      <c r="L130" s="0" t="n">
        <v>0.0362617975672943</v>
      </c>
      <c r="M130" s="0" t="n">
        <v>0.363923687446176</v>
      </c>
    </row>
    <row r="131" customFormat="false" ht="12.75" hidden="false" customHeight="false" outlineLevel="0" collapsed="false">
      <c r="A131" s="0" t="n">
        <v>-90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0.153169965706304</v>
      </c>
      <c r="G131" s="0" t="n">
        <v>0.0112369406539928</v>
      </c>
      <c r="H131" s="0" t="n">
        <v>1.8409158950242</v>
      </c>
      <c r="I131" s="0" t="n">
        <v>0.00905406629918426</v>
      </c>
      <c r="J131" s="0" t="n">
        <v>1.04366485029964</v>
      </c>
      <c r="K131" s="0" t="n">
        <v>-0.000647416790853216</v>
      </c>
      <c r="L131" s="0" t="n">
        <v>-0.153169965706304</v>
      </c>
      <c r="M131" s="0" t="n">
        <v>1.8409158950242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dcterms:modified xsi:type="dcterms:W3CDTF">2016-02-04T20:53:50Z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