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Datos referencia" sheetId="1" state="visible" r:id="rId2"/>
    <sheet name="Aerosonde" sheetId="2" state="visible" r:id="rId3"/>
    <sheet name="Estimaciones teoricas" sheetId="3" state="visible" r:id="rId4"/>
    <sheet name="Raw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<sst xmlns="http://schemas.openxmlformats.org/spreadsheetml/2006/main" count="96" uniqueCount="72">
  <si>
    <t>Posición de BAC desde morro</t>
  </si>
  <si>
    <t>X</t>
  </si>
  <si>
    <t>m</t>
  </si>
  <si>
    <t>Z</t>
  </si>
  <si>
    <t>Datos de referencia</t>
  </si>
  <si>
    <t>ro</t>
  </si>
  <si>
    <t>kg/m^3</t>
  </si>
  <si>
    <t>Vref</t>
  </si>
  <si>
    <t>m/s</t>
  </si>
  <si>
    <t>Sref</t>
  </si>
  <si>
    <t>m^2</t>
  </si>
  <si>
    <t>Lref</t>
  </si>
  <si>
    <t>B_span</t>
  </si>
  <si>
    <t>c</t>
  </si>
  <si>
    <t>C_L</t>
  </si>
  <si>
    <t>C_Y</t>
  </si>
  <si>
    <t>C_D</t>
  </si>
  <si>
    <t>C_l</t>
  </si>
  <si>
    <t>C_m</t>
  </si>
  <si>
    <t>C_n</t>
  </si>
  <si>
    <t>_0</t>
  </si>
  <si>
    <t>0</t>
  </si>
  <si>
    <t>_alpha</t>
  </si>
  <si>
    <t>_alpha^2</t>
  </si>
  <si>
    <t>_beta</t>
  </si>
  <si>
    <t>_p</t>
  </si>
  <si>
    <t>_q</t>
  </si>
  <si>
    <t>_r</t>
  </si>
  <si>
    <t>_delta_rv_sim δe</t>
  </si>
  <si>
    <t>Esta deflexion tiene signo contrario a nuestro criterio de signos</t>
  </si>
  <si>
    <t>_delta_rv_asim δr</t>
  </si>
  <si>
    <t>_delta_a_asim δa</t>
  </si>
  <si>
    <t>K_CL2</t>
  </si>
  <si>
    <t>Referencia MIT AIRCRAFT STABILITY</t>
  </si>
  <si>
    <t>http://ocw.mit.edu/courses/aeronautics-and-astronautics/16-333-aircraft-stability-and-control-fall-2004/lecture-notes/lecture_8.pdf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</si>
  <si>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</si>
  <si>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</si>
  <si>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</si>
  <si>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</si>
  <si>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</si>
  <si>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</si>
  <si>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</si>
  <si>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(N.m)</t>
  </si>
  <si>
    <t>Adim</t>
  </si>
  <si>
    <t>reduccione de presion dinamica en cola</t>
  </si>
  <si>
    <t>C_l_p</t>
  </si>
  <si>
    <t>?</t>
  </si>
  <si>
    <t>Lp</t>
  </si>
  <si>
    <t>C_l_r</t>
  </si>
  <si>
    <t>Lr</t>
  </si>
  <si>
    <t>C_n_r</t>
  </si>
  <si>
    <t>Nr</t>
  </si>
  <si>
    <t>C_n_p</t>
  </si>
  <si>
    <t>Np</t>
  </si>
  <si>
    <t>C_m_q</t>
  </si>
  <si>
    <t>Mq</t>
  </si>
  <si>
    <t>C_Lift_q</t>
  </si>
  <si>
    <t>Lift_q</t>
  </si>
  <si>
    <t>C_D_q</t>
  </si>
  <si>
    <t>D_q</t>
  </si>
  <si>
    <t>C_Y_p</t>
  </si>
  <si>
    <t>Y_p</t>
  </si>
  <si>
    <t>C_Y_r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</si>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</sst>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"/>
    <numFmt numFmtId="166" formatCode="0.00"/>
    <numFmt numFmtId="167" formatCode="#,##0"/>
    <numFmt numFmtId="168" formatCode="0.00000"/>
    <numFmt numFmtId="169" formatCode="0.000"/>
    <numFmt numFmtId="170" formatCode="0.00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ocw.mit.edu/courses/aeronautics-and-astronautics/16-333-aircraft-stability-and-control-fall-2004/lecture-notes/lecture_8.pdf"/>
  <Relationship Id="rId2" Type="http://schemas.openxmlformats.org/officeDocument/2006/relationships/hyperlink" TargetMode="External" Target="http://ocw.mit.edu/courses/aeronautics-and-astronautics/16-333-aircraft-stability-and-control-fall-2004/lecture-notes/lecture_8.pdf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7" activeCellId="0" sqref="G7"/>
    </sheetView>
  </sheetViews>
  <sheetFormatPr defaultRowHeight="15.75"/>
  <cols>
    <col min="1" max="1" hidden="false" style="0" width="14.1734693877551" collapsed="true"/>
    <col min="2" max="2" hidden="false" style="0" width="17.5510204081633" collapsed="true"/>
    <col min="3" max="1025" hidden="false" style="0" width="14.1734693877551" collapsed="true"/>
  </cols>
  <sheetData>
    <row r="1" customFormat="false" ht="15" hidden="false" customHeight="fals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 t="s">
        <v>1</v>
      </c>
      <c r="B2" s="3" t="n">
        <f aca="false">-0.650146</f>
        <v>-0.650146</v>
      </c>
      <c r="C2" s="2" t="s">
        <v>2</v>
      </c>
    </row>
    <row r="3" customFormat="false" ht="15.75" hidden="false" customHeight="true" outlineLevel="0" collapsed="false">
      <c r="A3" s="3" t="s">
        <v>3</v>
      </c>
      <c r="B3" s="3" t="n">
        <f aca="false">-0.179757</f>
        <v>-0.179757</v>
      </c>
      <c r="C3" s="2" t="s">
        <v>2</v>
      </c>
    </row>
    <row r="4" customFormat="false" ht="15.75" hidden="false" customHeight="true" outlineLevel="0" collapsed="false">
      <c r="A4" s="4"/>
      <c r="B4" s="4"/>
    </row>
    <row r="5" customFormat="false" ht="15" hidden="false" customHeight="false" outlineLevel="0" collapsed="false">
      <c r="A5" s="5" t="s">
        <v>4</v>
      </c>
      <c r="B5" s="5"/>
    </row>
    <row r="6" customFormat="false" ht="15.75" hidden="false" customHeight="true" outlineLevel="0" collapsed="false">
      <c r="A6" s="3" t="s">
        <v>5</v>
      </c>
      <c r="B6" s="3" t="n">
        <v>1.225</v>
      </c>
      <c r="C6" s="2" t="s">
        <v>6</v>
      </c>
    </row>
    <row r="7" customFormat="false" ht="15.75" hidden="false" customHeight="true" outlineLevel="0" collapsed="false">
      <c r="A7" s="3" t="s">
        <v>7</v>
      </c>
      <c r="B7" s="3" t="n">
        <v>50</v>
      </c>
      <c r="C7" s="2" t="s">
        <v>8</v>
      </c>
    </row>
    <row r="8" customFormat="false" ht="15.75" hidden="false" customHeight="true" outlineLevel="0" collapsed="false">
      <c r="A8" s="3" t="s">
        <v>9</v>
      </c>
      <c r="B8" s="3" t="n">
        <v>0.75</v>
      </c>
      <c r="C8" s="2" t="s">
        <v>10</v>
      </c>
    </row>
    <row r="9" customFormat="false" ht="15.75" hidden="false" customHeight="true" outlineLevel="0" collapsed="false">
      <c r="A9" s="3" t="s">
        <v>11</v>
      </c>
      <c r="B9" s="3" t="n">
        <v>3</v>
      </c>
      <c r="C9" s="2" t="s">
        <v>12</v>
      </c>
    </row>
    <row r="10" customFormat="false" ht="15.75" hidden="false" customHeight="true" outlineLevel="0" collapsed="false">
      <c r="A10" s="3" t="s">
        <v>13</v>
      </c>
      <c r="B10" s="3" t="n">
        <v>0.25</v>
      </c>
      <c r="C10" s="2" t="s">
        <v>2</v>
      </c>
    </row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</sheetData>
  <mergeCells count="2">
    <mergeCell ref="A1:B1"/>
    <mergeCell ref="A5:B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/>
  <cols>
    <col min="1" max="1" hidden="false" style="0" width="22.2755102040816" collapsed="true"/>
    <col min="2" max="1025" hidden="false" style="0" width="14.1734693877551" collapsed="true"/>
  </cols>
  <sheetData>
    <row r="1" customFormat="false" ht="15.75" hidden="false" customHeight="false" outlineLevel="0" collapsed="false">
      <c r="A1" s="6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customFormat="false" ht="15.75" hidden="false" customHeight="false" outlineLevel="0" collapsed="false">
      <c r="A2" s="7" t="s">
        <v>20</v>
      </c>
      <c r="B2" s="8" t="n">
        <v>0.23</v>
      </c>
      <c r="C2" s="8" t="s">
        <v>21</v>
      </c>
      <c r="D2" s="8" t="n">
        <f aca="false">0.0434+E15*B2^2</f>
        <v>0.04487062</v>
      </c>
      <c r="E2" s="8" t="s">
        <v>21</v>
      </c>
      <c r="F2" s="8" t="n">
        <v>0.135</v>
      </c>
      <c r="G2" s="8" t="s">
        <v>21</v>
      </c>
      <c r="H2" s="9"/>
      <c r="I2" s="9"/>
    </row>
    <row r="3" customFormat="false" ht="15.75" hidden="false" customHeight="false" outlineLevel="0" collapsed="false">
      <c r="A3" s="7" t="s">
        <v>22</v>
      </c>
      <c r="B3" s="8" t="n">
        <v>5.6106</v>
      </c>
      <c r="C3" s="10"/>
      <c r="D3" s="10"/>
      <c r="E3" s="10"/>
      <c r="F3" s="8" t="n">
        <v>-2.7397</v>
      </c>
      <c r="G3" s="10"/>
      <c r="H3" s="9"/>
      <c r="I3" s="9"/>
    </row>
    <row r="4" customFormat="false" ht="15.75" hidden="false" customHeight="false" outlineLevel="0" collapsed="false">
      <c r="A4" s="11" t="s">
        <v>23</v>
      </c>
      <c r="B4" s="10"/>
      <c r="C4" s="10"/>
      <c r="D4" s="10" t="n">
        <f aca="false">E15*B3^2</f>
        <v>0.875111539608</v>
      </c>
      <c r="E4" s="10"/>
      <c r="F4" s="10"/>
      <c r="G4" s="10"/>
      <c r="H4" s="9"/>
      <c r="I4" s="9"/>
    </row>
    <row r="5" customFormat="false" ht="15.75" hidden="false" customHeight="false" outlineLevel="0" collapsed="false">
      <c r="A5" s="7" t="s">
        <v>24</v>
      </c>
      <c r="B5" s="10"/>
      <c r="C5" s="8" t="n">
        <v>-0.83</v>
      </c>
      <c r="D5" s="10"/>
      <c r="E5" s="8" t="n">
        <v>-0.13</v>
      </c>
      <c r="F5" s="10"/>
      <c r="G5" s="8" t="n">
        <v>0.0726</v>
      </c>
      <c r="H5" s="9"/>
      <c r="I5" s="9"/>
    </row>
    <row r="6" customFormat="false" ht="15.75" hidden="false" customHeight="false" outlineLevel="0" collapsed="false">
      <c r="A6" s="7" t="s">
        <v>25</v>
      </c>
      <c r="B6" s="10"/>
      <c r="C6" s="10"/>
      <c r="D6" s="10"/>
      <c r="E6" s="8" t="n">
        <v>-0.5051</v>
      </c>
      <c r="F6" s="10"/>
      <c r="G6" s="8" t="n">
        <v>-0.069</v>
      </c>
      <c r="H6" s="9"/>
      <c r="I6" s="9"/>
    </row>
    <row r="7" customFormat="false" ht="15.75" hidden="false" customHeight="false" outlineLevel="0" collapsed="false">
      <c r="A7" s="7" t="s">
        <v>26</v>
      </c>
      <c r="B7" s="8" t="n">
        <v>7.9543</v>
      </c>
      <c r="C7" s="10"/>
      <c r="D7" s="10"/>
      <c r="E7" s="10"/>
      <c r="F7" s="8" t="n">
        <v>-38.2067</v>
      </c>
      <c r="G7" s="10"/>
      <c r="H7" s="9"/>
      <c r="I7" s="9"/>
    </row>
    <row r="8" customFormat="false" ht="15.75" hidden="false" customHeight="false" outlineLevel="0" collapsed="false">
      <c r="A8" s="7" t="s">
        <v>27</v>
      </c>
      <c r="B8" s="10"/>
      <c r="C8" s="10"/>
      <c r="D8" s="8"/>
      <c r="E8" s="8" t="n">
        <v>0.2519</v>
      </c>
      <c r="F8" s="10"/>
      <c r="G8" s="8" t="n">
        <v>-0.0946</v>
      </c>
      <c r="H8" s="9"/>
      <c r="I8" s="9"/>
    </row>
    <row r="9" customFormat="false" ht="15.75" hidden="false" customHeight="false" outlineLevel="0" collapsed="false">
      <c r="A9" s="7" t="s">
        <v>28</v>
      </c>
      <c r="B9" s="8" t="n">
        <v>0.13</v>
      </c>
      <c r="C9" s="10"/>
      <c r="D9" s="8" t="n">
        <v>0.0135</v>
      </c>
      <c r="E9" s="10"/>
      <c r="F9" s="8" t="n">
        <v>-0.9918</v>
      </c>
      <c r="G9" s="10"/>
      <c r="H9" s="12" t="s">
        <v>29</v>
      </c>
      <c r="I9" s="9"/>
    </row>
    <row r="10" customFormat="false" ht="15.75" hidden="false" customHeight="false" outlineLevel="0" collapsed="false">
      <c r="A10" s="7" t="s">
        <v>30</v>
      </c>
      <c r="B10" s="10"/>
      <c r="C10" s="8" t="n">
        <v>0.1914</v>
      </c>
      <c r="D10" s="8" t="n">
        <v>0.0303</v>
      </c>
      <c r="E10" s="13" t="n">
        <v>0.0024</v>
      </c>
      <c r="F10" s="10"/>
      <c r="G10" s="8" t="n">
        <v>-0.0693</v>
      </c>
      <c r="H10" s="9"/>
      <c r="I10" s="9"/>
    </row>
    <row r="11" customFormat="false" ht="15.75" hidden="false" customHeight="false" outlineLevel="0" collapsed="false">
      <c r="A11" s="7" t="s">
        <v>31</v>
      </c>
      <c r="B11" s="10"/>
      <c r="C11" s="8" t="n">
        <v>-0.075</v>
      </c>
      <c r="D11" s="8" t="n">
        <v>0.0302</v>
      </c>
      <c r="E11" s="8" t="n">
        <v>-0.1695</v>
      </c>
      <c r="F11" s="10"/>
      <c r="G11" s="8" t="n">
        <v>0.0108</v>
      </c>
      <c r="H11" s="9"/>
      <c r="I11" s="9"/>
    </row>
    <row r="12" customFormat="false" ht="15.75" hidden="false" customHeight="true" outlineLevel="0" collapsed="false">
      <c r="A12" s="14"/>
      <c r="B12" s="10"/>
      <c r="C12" s="10"/>
      <c r="D12" s="10"/>
      <c r="E12" s="10"/>
      <c r="F12" s="10"/>
      <c r="G12" s="10"/>
      <c r="H12" s="9"/>
      <c r="I12" s="9"/>
    </row>
    <row r="13" customFormat="false" ht="15.75" hidden="false" customHeight="true" outlineLevel="0" collapsed="false">
      <c r="B13" s="9"/>
      <c r="C13" s="9"/>
      <c r="D13" s="9"/>
      <c r="E13" s="9"/>
      <c r="F13" s="9"/>
      <c r="G13" s="9"/>
      <c r="H13" s="9"/>
      <c r="I13" s="9"/>
    </row>
    <row r="15" customFormat="false" ht="15" hidden="false" customHeight="false" outlineLevel="0" collapsed="false">
      <c r="A15" s="15"/>
      <c r="B15" s="15"/>
      <c r="C15" s="15"/>
      <c r="D15" s="2" t="s">
        <v>32</v>
      </c>
      <c r="E15" s="2" t="n">
        <v>0.0278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.75"/>
  <cols>
    <col min="1" max="1" hidden="false" style="0" width="16.8724489795918" collapsed="true"/>
    <col min="2" max="1025" hidden="false" style="0" width="14.1734693877551" collapsed="true"/>
  </cols>
  <sheetData>
    <row r="1" customFormat="false" ht="15.75" hidden="false" customHeight="true" outlineLevel="0" collapsed="false">
      <c r="A1" s="2" t="s">
        <v>33</v>
      </c>
      <c r="B1" s="16"/>
      <c r="C1" s="16"/>
      <c r="D1" s="17" t="s">
        <v>34</v>
      </c>
      <c r="E1" s="16"/>
      <c r="F1" s="16"/>
      <c r="G1" s="16"/>
      <c r="H1" s="16"/>
      <c r="I1" s="16"/>
      <c r="J1" s="16"/>
      <c r="K1" s="16"/>
      <c r="L1" s="16"/>
    </row>
    <row r="2" customFormat="false" ht="15.75" hidden="false" customHeight="true" outlineLevel="0" collapsed="false">
      <c r="A2" s="18" t="s">
        <v>7</v>
      </c>
      <c r="B2" s="18" t="n">
        <v>20</v>
      </c>
      <c r="C2" s="2" t="s">
        <v>8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16"/>
      <c r="L2" s="16"/>
    </row>
    <row r="3" customFormat="false" ht="15.75" hidden="false" customHeight="true" outlineLevel="0" collapsed="false">
      <c r="A3" s="2"/>
      <c r="B3" s="16"/>
      <c r="C3" s="16"/>
      <c r="D3" s="19" t="n">
        <f aca="false">(1.38/2)*TAN(30/180*PI())/2</f>
        <v>0.199185842870421</v>
      </c>
      <c r="E3" s="20" t="n">
        <v>1.05</v>
      </c>
      <c r="F3" s="21" t="n">
        <f aca="false">(1.38/2)*TAN(30/180*PI())*0.15*2</f>
        <v>0.119511505722252</v>
      </c>
      <c r="G3" s="20" t="n">
        <v>0.208</v>
      </c>
      <c r="H3" s="2" t="n">
        <v>0.85</v>
      </c>
      <c r="I3" s="2" t="n">
        <v>5.51</v>
      </c>
      <c r="J3" s="2" t="n">
        <v>0.017</v>
      </c>
      <c r="K3" s="16"/>
      <c r="L3" s="16"/>
    </row>
    <row r="4" customFormat="false" ht="15.75" hidden="false" customHeight="true" outlineLevel="0" collapsed="false">
      <c r="A4" s="16"/>
      <c r="B4" s="2" t="s">
        <v>42</v>
      </c>
      <c r="C4" s="2" t="s">
        <v>43</v>
      </c>
      <c r="D4" s="16"/>
      <c r="E4" s="16"/>
      <c r="F4" s="16"/>
      <c r="G4" s="16"/>
      <c r="H4" s="22" t="s">
        <v>44</v>
      </c>
      <c r="I4" s="16"/>
      <c r="J4" s="16"/>
      <c r="K4" s="16"/>
      <c r="L4" s="16"/>
    </row>
    <row r="5" customFormat="false" ht="15.75" hidden="false" customHeight="true" outlineLevel="0" collapsed="false">
      <c r="A5" s="2" t="s">
        <v>45</v>
      </c>
      <c r="B5" s="23" t="n">
        <v>-34.45</v>
      </c>
      <c r="C5" s="24" t="n">
        <f aca="false">B5/(0.5*'Datos referencia'!$B$6*B2^2*'Datos referencia'!B8*'Datos referencia'!B9)*2*B2/'Datos referencia'!B9</f>
        <v>-0.833257747543462</v>
      </c>
      <c r="D5" s="2" t="s">
        <v>46</v>
      </c>
      <c r="E5" s="2" t="s">
        <v>47</v>
      </c>
      <c r="F5" s="16"/>
      <c r="G5" s="16"/>
      <c r="H5" s="22"/>
      <c r="I5" s="16"/>
      <c r="J5" s="16"/>
      <c r="K5" s="16"/>
      <c r="L5" s="16"/>
    </row>
    <row r="6" customFormat="false" ht="15.75" hidden="false" customHeight="true" outlineLevel="0" collapsed="false">
      <c r="A6" s="2" t="s">
        <v>48</v>
      </c>
      <c r="B6" s="23" t="n">
        <f aca="false">0.5*'Datos referencia'!B6*B2^2*F3*I3*H3*(ATAN(1*E3/B2))*D3</f>
        <v>1.43273399558937</v>
      </c>
      <c r="C6" s="24" t="n">
        <f aca="false">B6/(0.5*'Datos referencia'!$B$6*B2^2*'Datos referencia'!B8*'Datos referencia'!B9)*2*B2/'Datos referencia'!B9</f>
        <v>0.0346541858343612</v>
      </c>
      <c r="D6" s="16"/>
      <c r="E6" s="2" t="s">
        <v>49</v>
      </c>
      <c r="F6" s="16"/>
      <c r="G6" s="16"/>
      <c r="H6" s="22"/>
      <c r="I6" s="16"/>
      <c r="J6" s="16"/>
      <c r="K6" s="16"/>
      <c r="L6" s="16"/>
    </row>
    <row r="7" customFormat="false" ht="15.75" hidden="false" customHeight="true" outlineLevel="0" collapsed="false">
      <c r="A7" s="2" t="s">
        <v>50</v>
      </c>
      <c r="B7" s="25" t="n">
        <f aca="false">-0.5*'Datos referencia'!B6*B2^2*F3*I3*H3*(ATAN(1*E3/B2))*E3</f>
        <v>-7.55259848636682</v>
      </c>
      <c r="C7" s="24" t="n">
        <f aca="false">B7/(0.5*'Datos referencia'!$B$6*B2^2*'Datos referencia'!B8*'Datos referencia'!B9)*2*B2/'Datos referencia'!B9</f>
        <v>-0.182678119095796</v>
      </c>
      <c r="D7" s="16"/>
      <c r="E7" s="2" t="s">
        <v>51</v>
      </c>
      <c r="F7" s="16"/>
      <c r="G7" s="16"/>
      <c r="H7" s="22"/>
      <c r="I7" s="16"/>
      <c r="J7" s="16"/>
      <c r="K7" s="16"/>
      <c r="L7" s="16"/>
    </row>
    <row r="8" customFormat="false" ht="15.75" hidden="false" customHeight="true" outlineLevel="0" collapsed="false">
      <c r="A8" s="2" t="s">
        <v>52</v>
      </c>
      <c r="B8" s="23" t="n">
        <f aca="false">-0.5*'Datos referencia'!B6*B2^2*F3*I3*H3*(ATAN(1*D3/B2))*D3</f>
        <v>-0.272031319786321</v>
      </c>
      <c r="C8" s="24" t="n">
        <f aca="false">B8/(0.5*'Datos referencia'!$B$6*B2^2*'Datos referencia'!B8*'Datos referencia'!B9)*2*B2/'Datos referencia'!B9</f>
        <v>-0.00657974469626779</v>
      </c>
      <c r="D8" s="16"/>
      <c r="E8" s="2" t="s">
        <v>53</v>
      </c>
      <c r="F8" s="16"/>
      <c r="G8" s="16"/>
      <c r="H8" s="16"/>
      <c r="I8" s="16"/>
      <c r="J8" s="16"/>
      <c r="K8" s="16"/>
      <c r="L8" s="16"/>
    </row>
    <row r="9" customFormat="false" ht="15.75" hidden="false" customHeight="true" outlineLevel="0" collapsed="false">
      <c r="A9" s="2" t="s">
        <v>54</v>
      </c>
      <c r="B9" s="23" t="n">
        <f aca="false">-0.5*'Datos referencia'!B6*B2^2*G3*I3*H3*(ATAN(1*E3/20))*E3</f>
        <v>-13.1446798839201</v>
      </c>
      <c r="C9" s="24" t="n">
        <f aca="false">B9/(0.5*'Datos referencia'!$B$6*B2^2*'Datos referencia'!B8*'Datos referencia'!B10)*2*B2/'Datos referencia'!B10</f>
        <v>-45.7828306161028</v>
      </c>
      <c r="D9" s="2"/>
      <c r="E9" s="2" t="s">
        <v>55</v>
      </c>
      <c r="F9" s="16"/>
      <c r="G9" s="16"/>
      <c r="H9" s="16"/>
      <c r="I9" s="16"/>
      <c r="J9" s="16"/>
      <c r="K9" s="16"/>
      <c r="L9" s="16"/>
    </row>
    <row r="10" customFormat="false" ht="15.75" hidden="false" customHeight="true" outlineLevel="0" collapsed="false">
      <c r="A10" s="2" t="s">
        <v>56</v>
      </c>
      <c r="B10" s="25" t="n">
        <f aca="false">0.5*'Datos referencia'!B6*B2^2*G3*I3*H3*(ATAN(1*E3/20))</f>
        <v>12.5187427465906</v>
      </c>
      <c r="C10" s="24" t="n">
        <f aca="false">B10/(0.5*'Datos referencia'!$B$6*B2^2*'Datos referencia'!B8)*2*B2/'Datos referencia'!B10</f>
        <v>10.9006739562149</v>
      </c>
      <c r="D10" s="16"/>
      <c r="E10" s="2" t="s">
        <v>57</v>
      </c>
      <c r="F10" s="16"/>
      <c r="G10" s="16"/>
      <c r="H10" s="16"/>
      <c r="I10" s="16"/>
      <c r="J10" s="16"/>
      <c r="K10" s="16"/>
      <c r="L10" s="16"/>
    </row>
    <row r="11" customFormat="false" ht="15.75" hidden="false" customHeight="true" outlineLevel="0" collapsed="false">
      <c r="A11" s="2" t="s">
        <v>58</v>
      </c>
      <c r="B11" s="25" t="n">
        <f aca="false">0.5*'Datos referencia'!B6*B2^2*G3*J3*H3*(ATAN(1*E3/20))</f>
        <v>0.0386240701800436</v>
      </c>
      <c r="C11" s="24" t="n">
        <f aca="false">B11/(0.5*'Datos referencia'!$B$6*B2^2*'Datos referencia'!B8)*2*B2/'Datos referencia'!B10</f>
        <v>0.0336318434220788</v>
      </c>
      <c r="D11" s="16"/>
      <c r="E11" s="2" t="s">
        <v>59</v>
      </c>
      <c r="F11" s="16"/>
      <c r="G11" s="16"/>
      <c r="H11" s="16"/>
      <c r="I11" s="16"/>
      <c r="J11" s="16"/>
      <c r="K11" s="16"/>
      <c r="L11" s="16"/>
    </row>
    <row r="12" customFormat="false" ht="15.75" hidden="false" customHeight="true" outlineLevel="0" collapsed="false">
      <c r="A12" s="2" t="s">
        <v>60</v>
      </c>
      <c r="B12" s="24" t="n">
        <f aca="false">-0.5*'Datos referencia'!B6*B2^2*F3*I3*H3*(ATAN(1*D3/20))</f>
        <v>-1.36571613657949</v>
      </c>
      <c r="C12" s="24" t="n">
        <f aca="false">B12/(0.5*'Datos referencia'!$B$6*B2^2*'Datos referencia'!B8)*2*B2/'Datos referencia'!B9</f>
        <v>-0.0990995836066753</v>
      </c>
      <c r="D12" s="16"/>
      <c r="E12" s="2" t="s">
        <v>61</v>
      </c>
      <c r="F12" s="16"/>
      <c r="G12" s="16"/>
      <c r="H12" s="16"/>
      <c r="I12" s="16"/>
      <c r="J12" s="16"/>
      <c r="K12" s="16"/>
      <c r="L12" s="16"/>
    </row>
    <row r="13" customFormat="false" ht="15.75" hidden="false" customHeight="true" outlineLevel="0" collapsed="false">
      <c r="A13" s="2" t="s">
        <v>62</v>
      </c>
      <c r="B13" s="24" t="n">
        <f aca="false">0.5*'Datos referencia'!B6*B2^2*F3*I3*H3*(ATAN(1*E3/B2))</f>
        <v>7.19295093939697</v>
      </c>
      <c r="C13" s="24" t="n">
        <f aca="false">B13/(0.5*'Datos referencia'!$B$6*B2^2*'Datos referencia'!B8)*2*B2/'Datos referencia'!B9</f>
        <v>0.521937483130846</v>
      </c>
      <c r="D13" s="16"/>
      <c r="E13" s="2" t="s">
        <v>63</v>
      </c>
      <c r="F13" s="16"/>
      <c r="G13" s="16"/>
      <c r="H13" s="16"/>
      <c r="I13" s="16"/>
      <c r="J13" s="16"/>
      <c r="K13" s="16"/>
      <c r="L13" s="16"/>
    </row>
  </sheetData>
  <mergeCells count="1">
    <mergeCell ref="H4:H7"/>
  </mergeCells>
  <hyperlinks>
    <hyperlink ref="D1" r:id="rId2" display="http://ocw.mit.edu/courses/aeronautics-and-astronautics/16-333-aircraft-stability-and-control-fall-2004/lecture-notes/lecture_8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75"/>
  <cols>
    <col min="1" max="1025" hidden="false" style="0" width="11.2040816326531" collapsed="true"/>
  </cols>
  <sheetData>
    <row r="1" customFormat="false" ht="12.75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17</v>
      </c>
      <c r="J1" s="0" t="s">
        <v>18</v>
      </c>
      <c r="K1" s="0" t="s">
        <v>19</v>
      </c>
      <c r="L1" s="0" t="s">
        <v>14</v>
      </c>
      <c r="M1" s="0" t="s">
        <v>16</v>
      </c>
    </row>
    <row r="2" customFormat="false" ht="12.75" hidden="false" customHeight="false" outlineLevel="0" collapsed="false">
      <c r="A2" s="0" t="n">
        <v>0.0</v>
      </c>
      <c r="B2" s="0" t="n">
        <v>0.0</v>
      </c>
      <c r="C2" s="0" t="n">
        <v>0.0</v>
      </c>
      <c r="D2" s="0" t="n">
        <v>0.0</v>
      </c>
      <c r="E2" s="0" t="n">
        <v>-10.0</v>
      </c>
      <c r="F2" s="0" t="n">
        <v>-0.07449002705178959</v>
      </c>
      <c r="G2" s="0" t="n">
        <v>-0.07691777462744954</v>
      </c>
      <c r="H2" s="0" t="n">
        <v>-0.4847117878574809</v>
      </c>
      <c r="I2" s="0" t="n">
        <v>0.013212256198328</v>
      </c>
      <c r="J2" s="0" t="n">
        <v>0.46126470316603774</v>
      </c>
      <c r="K2" s="0" t="n">
        <v>0.028751945710494855</v>
      </c>
      <c r="L2" s="0" t="n">
        <v>0.4847117878574809</v>
      </c>
      <c r="M2" s="0" t="n">
        <v>0.07449002705178959</v>
      </c>
    </row>
    <row r="3" customFormat="false" ht="12.75" hidden="false" customHeight="false" outlineLevel="0" collapsed="false">
      <c r="A3" s="0" t="n">
        <v>0.0</v>
      </c>
      <c r="B3" s="0" t="n">
        <v>0.0</v>
      </c>
      <c r="C3" s="0" t="n">
        <v>0.0</v>
      </c>
      <c r="D3" s="0" t="n">
        <v>0.0</v>
      </c>
      <c r="E3" s="0" t="n">
        <v>-20.0</v>
      </c>
      <c r="F3" s="0" t="n">
        <v>-0.10600634011132104</v>
      </c>
      <c r="G3" s="0" t="n">
        <v>-0.08820328576149086</v>
      </c>
      <c r="H3" s="0" t="n">
        <v>-0.49481088200660506</v>
      </c>
      <c r="I3" s="0" t="n">
        <v>0.014728934437256178</v>
      </c>
      <c r="J3" s="0" t="n">
        <v>0.42570580517021545</v>
      </c>
      <c r="K3" s="0" t="n">
        <v>0.033140743827171734</v>
      </c>
      <c r="L3" s="0" t="n">
        <v>0.49481088200660506</v>
      </c>
      <c r="M3" s="0" t="n">
        <v>0.10600634011132104</v>
      </c>
    </row>
    <row r="4" customFormat="false" ht="12.75" hidden="false" customHeight="false" outlineLevel="0" collapsed="false">
      <c r="A4" s="0" t="n">
        <v>0.0</v>
      </c>
      <c r="B4" s="0" t="n">
        <v>0.0</v>
      </c>
      <c r="C4" s="0" t="n">
        <v>0.0</v>
      </c>
      <c r="D4" s="0" t="n">
        <v>0.0</v>
      </c>
      <c r="E4" s="0" t="n">
        <v>-5.0</v>
      </c>
      <c r="F4" s="0" t="n">
        <v>-0.06587240643915959</v>
      </c>
      <c r="G4" s="0" t="n">
        <v>-0.039127376896203686</v>
      </c>
      <c r="H4" s="0" t="n">
        <v>-0.47599562937252643</v>
      </c>
      <c r="I4" s="0" t="n">
        <v>0.006713780212888526</v>
      </c>
      <c r="J4" s="0" t="n">
        <v>0.491934128917251</v>
      </c>
      <c r="K4" s="0" t="n">
        <v>0.014639619950705157</v>
      </c>
      <c r="L4" s="0" t="n">
        <v>0.47599562937252643</v>
      </c>
      <c r="M4" s="0" t="n">
        <v>0.06587240643915959</v>
      </c>
    </row>
    <row r="5" customFormat="false" ht="12.75" hidden="false" customHeight="false" outlineLevel="0" collapsed="false">
      <c r="A5" s="0" t="n">
        <v>0.0</v>
      </c>
      <c r="B5" s="0" t="n">
        <v>0.0</v>
      </c>
      <c r="C5" s="0" t="n">
        <v>10.0</v>
      </c>
      <c r="D5" s="0" t="n">
        <v>0.0</v>
      </c>
      <c r="E5" s="0" t="n">
        <v>-0.0</v>
      </c>
      <c r="F5" s="0" t="n">
        <v>-0.06805010833832886</v>
      </c>
      <c r="G5" s="0" t="n">
        <v>-5.83379982848811E-4</v>
      </c>
      <c r="H5" s="0" t="n">
        <v>-0.29336394787606235</v>
      </c>
      <c r="I5" s="0" t="n">
        <v>0.039071358367583936</v>
      </c>
      <c r="J5" s="0" t="n">
        <v>0.46904257439099706</v>
      </c>
      <c r="K5" s="0" t="n">
        <v>-0.004672184945545435</v>
      </c>
      <c r="L5" s="0" t="n">
        <v>0.29336394787606235</v>
      </c>
      <c r="M5" s="0" t="n">
        <v>0.06805010833832886</v>
      </c>
    </row>
    <row r="6" customFormat="false" ht="12.75" hidden="false" customHeight="false" outlineLevel="0" collapsed="false">
      <c r="A6" s="0" t="n">
        <v>0.0</v>
      </c>
      <c r="B6" s="0" t="n">
        <v>0.0</v>
      </c>
      <c r="C6" s="0" t="n">
        <v>20.0</v>
      </c>
      <c r="D6" s="0" t="n">
        <v>0.0</v>
      </c>
      <c r="E6" s="0" t="n">
        <v>-0.0</v>
      </c>
      <c r="F6" s="0" t="n">
        <v>-0.08936037851382078</v>
      </c>
      <c r="G6" s="0" t="n">
        <v>-0.004358707755276974</v>
      </c>
      <c r="H6" s="0" t="n">
        <v>-0.2854976530943479</v>
      </c>
      <c r="I6" s="0" t="n">
        <v>0.09710596676450398</v>
      </c>
      <c r="J6" s="0" t="n">
        <v>0.48547046380726755</v>
      </c>
      <c r="K6" s="0" t="n">
        <v>-0.001181694212371317</v>
      </c>
      <c r="L6" s="0" t="n">
        <v>0.2854976530943479</v>
      </c>
      <c r="M6" s="0" t="n">
        <v>0.08936037851382078</v>
      </c>
    </row>
    <row r="7" customFormat="false" ht="12.75" hidden="false" customHeight="false" outlineLevel="0" collapsed="false">
      <c r="A7" s="0" t="n">
        <v>0.0</v>
      </c>
      <c r="B7" s="0" t="n">
        <v>0.0</v>
      </c>
      <c r="C7" s="0" t="n">
        <v>5.0</v>
      </c>
      <c r="D7" s="0" t="n">
        <v>0.0</v>
      </c>
      <c r="E7" s="0" t="n">
        <v>-0.0</v>
      </c>
      <c r="F7" s="0" t="n">
        <v>-0.07658206089997757</v>
      </c>
      <c r="G7" s="0" t="n">
        <v>-0.0015383203595269789</v>
      </c>
      <c r="H7" s="0" t="n">
        <v>-0.4728094836319056</v>
      </c>
      <c r="I7" s="0" t="n">
        <v>0.03795233291603074</v>
      </c>
      <c r="J7" s="0" t="n">
        <v>0.5088731638614804</v>
      </c>
      <c r="K7" s="0" t="n">
        <v>0.004487770288130371</v>
      </c>
      <c r="L7" s="0" t="n">
        <v>0.4728094836319056</v>
      </c>
      <c r="M7" s="0" t="n">
        <v>0.07658206089997757</v>
      </c>
    </row>
    <row r="8" customFormat="false" ht="12.75" hidden="false" customHeight="false" outlineLevel="0" collapsed="false">
      <c r="A8" s="0" t="n">
        <v>22.0</v>
      </c>
      <c r="B8" s="0" t="n">
        <v>0.0</v>
      </c>
      <c r="C8" s="0" t="n">
        <v>0.0</v>
      </c>
      <c r="D8" s="0" t="n">
        <v>0.0</v>
      </c>
      <c r="E8" s="0" t="n">
        <v>-0.0</v>
      </c>
      <c r="F8" s="0" t="n">
        <v>0.6835204834403465</v>
      </c>
      <c r="G8" s="0" t="n">
        <v>0.002808825904130531</v>
      </c>
      <c r="H8" s="0" t="n">
        <v>-2.7862982251308828</v>
      </c>
      <c r="I8" s="0" t="n">
        <v>-0.0012199433841283166</v>
      </c>
      <c r="J8" s="0" t="n">
        <v>0.5948135414969297</v>
      </c>
      <c r="K8" s="0" t="n">
        <v>-0.0021021326371235788</v>
      </c>
      <c r="L8" s="0" t="n">
        <v>2.8394620081810356</v>
      </c>
      <c r="M8" s="0" t="n">
        <v>0.4100165298455073</v>
      </c>
    </row>
    <row r="9" customFormat="false" ht="12.75" hidden="false" customHeight="false" outlineLevel="0" collapsed="false">
      <c r="A9" s="0" t="n">
        <v>22.0</v>
      </c>
      <c r="B9" s="0" t="n">
        <v>10.0</v>
      </c>
      <c r="C9" s="0" t="n">
        <v>0.0</v>
      </c>
      <c r="D9" s="0" t="n">
        <v>0.0</v>
      </c>
      <c r="E9" s="0" t="n">
        <v>-0.0</v>
      </c>
      <c r="F9" s="0" t="n">
        <v>0.535672137291896</v>
      </c>
      <c r="G9" s="0" t="n">
        <v>-0.09923587150263342</v>
      </c>
      <c r="H9" s="0" t="n">
        <v>-2.6049169385296773</v>
      </c>
      <c r="I9" s="0" t="n">
        <v>0.03327438402794163</v>
      </c>
      <c r="J9" s="0" t="n">
        <v>0.3452003871073438</v>
      </c>
      <c r="K9" s="0" t="n">
        <v>0.023975862491417872</v>
      </c>
      <c r="L9" s="0" t="n">
        <v>2.615903242430999</v>
      </c>
      <c r="M9" s="0" t="n">
        <v>0.4891052285042879</v>
      </c>
    </row>
    <row r="10" customFormat="false" ht="12.75" hidden="false" customHeight="false" outlineLevel="0" collapsed="false">
      <c r="A10" s="0" t="n">
        <v>22.0</v>
      </c>
      <c r="B10" s="0" t="n">
        <v>20.0</v>
      </c>
      <c r="C10" s="0" t="n">
        <v>0.0</v>
      </c>
      <c r="D10" s="0" t="n">
        <v>0.0</v>
      </c>
      <c r="E10" s="0" t="n">
        <v>-0.0</v>
      </c>
      <c r="F10" s="0" t="n">
        <v>0.4098530002300846</v>
      </c>
      <c r="G10" s="0" t="n">
        <v>-0.23970385813428832</v>
      </c>
      <c r="H10" s="0" t="n">
        <v>-2.209459408175316</v>
      </c>
      <c r="I10" s="0" t="n">
        <v>0.030325287323513948</v>
      </c>
      <c r="J10" s="0" t="n">
        <v>0.6303278369542329</v>
      </c>
      <c r="K10" s="0" t="n">
        <v>0.016423356043662286</v>
      </c>
      <c r="L10" s="0" t="n">
        <v>2.2021087267983255</v>
      </c>
      <c r="M10" s="0" t="n">
        <v>0.5026547827467963</v>
      </c>
    </row>
    <row r="11" customFormat="false" ht="12.75" hidden="false" customHeight="false" outlineLevel="0" collapsed="false">
      <c r="A11" s="0" t="n">
        <v>22.0</v>
      </c>
      <c r="B11" s="0" t="n">
        <v>45.0</v>
      </c>
      <c r="C11" s="0" t="n">
        <v>0.0</v>
      </c>
      <c r="D11" s="0" t="n">
        <v>0.0</v>
      </c>
      <c r="E11" s="0" t="n">
        <v>-0.0</v>
      </c>
      <c r="F11" s="0" t="n">
        <v>0.17464765584815586</v>
      </c>
      <c r="G11" s="0" t="n">
        <v>-0.44615688617782173</v>
      </c>
      <c r="H11" s="0" t="n">
        <v>-1.2018030715151875</v>
      </c>
      <c r="I11" s="0" t="n">
        <v>0.01421440787468599</v>
      </c>
      <c r="J11" s="0" t="n">
        <v>0.33476179948859836</v>
      </c>
      <c r="K11" s="0" t="n">
        <v>0.008712957914537441</v>
      </c>
      <c r="L11" s="0" t="n">
        <v>1.1797165676830084</v>
      </c>
      <c r="M11" s="0" t="n">
        <v>0.5193202593688626</v>
      </c>
    </row>
    <row r="12" customFormat="false" ht="12.75" hidden="false" customHeight="false" outlineLevel="0" collapsed="false">
      <c r="A12" s="0" t="n">
        <v>22.0</v>
      </c>
      <c r="B12" s="0" t="n">
        <v>5.0</v>
      </c>
      <c r="C12" s="0" t="n">
        <v>0.0</v>
      </c>
      <c r="D12" s="0" t="n">
        <v>0.0</v>
      </c>
      <c r="E12" s="0" t="n">
        <v>-0.0</v>
      </c>
      <c r="F12" s="0" t="n">
        <v>0.6135218960310592</v>
      </c>
      <c r="G12" s="0" t="n">
        <v>-0.0185211590613443</v>
      </c>
      <c r="H12" s="0" t="n">
        <v>-2.7617260028682145</v>
      </c>
      <c r="I12" s="0" t="n">
        <v>0.018531000863664358</v>
      </c>
      <c r="J12" s="0" t="n">
        <v>0.5946124226162234</v>
      </c>
      <c r="K12" s="0" t="n">
        <v>0.014105502797554981</v>
      </c>
      <c r="L12" s="0" t="n">
        <v>2.7904571080549445</v>
      </c>
      <c r="M12" s="0" t="n">
        <v>0.4655552196062786</v>
      </c>
    </row>
    <row r="13" customFormat="false" ht="12.75" hidden="false" customHeight="false" outlineLevel="0" collapsed="false">
      <c r="A13" s="0" t="n">
        <v>25.0</v>
      </c>
      <c r="B13" s="0" t="n">
        <v>0.0</v>
      </c>
      <c r="C13" s="0" t="n">
        <v>0.0</v>
      </c>
      <c r="D13" s="0" t="n">
        <v>0.0</v>
      </c>
      <c r="E13" s="0" t="n">
        <v>-0.0</v>
      </c>
      <c r="F13" s="0" t="n">
        <v>0.5726712691718612</v>
      </c>
      <c r="G13" s="0" t="n">
        <v>0.002133262274208337</v>
      </c>
      <c r="H13" s="0" t="n">
        <v>-2.6652076498403314</v>
      </c>
      <c r="I13" s="0" t="n">
        <v>0.0014946589058184505</v>
      </c>
      <c r="J13" s="0" t="n">
        <v>0.3275637301097483</v>
      </c>
      <c r="K13" s="0" t="n">
        <v>9.732336998081437E-4</v>
      </c>
      <c r="L13" s="0" t="n">
        <v>2.6575197834461934</v>
      </c>
      <c r="M13" s="0" t="n">
        <v>0.6073489934909164</v>
      </c>
    </row>
    <row r="14" customFormat="false" ht="12.75" hidden="false" customHeight="false" outlineLevel="0" collapsed="false">
      <c r="A14" s="0" t="n">
        <v>25.0</v>
      </c>
      <c r="B14" s="0" t="n">
        <v>10.0</v>
      </c>
      <c r="C14" s="0" t="n">
        <v>0.0</v>
      </c>
      <c r="D14" s="0" t="n">
        <v>0.0</v>
      </c>
      <c r="E14" s="0" t="n">
        <v>-0.0</v>
      </c>
      <c r="F14" s="0" t="n">
        <v>0.6343464683761384</v>
      </c>
      <c r="G14" s="0" t="n">
        <v>-0.08218652202807382</v>
      </c>
      <c r="H14" s="0" t="n">
        <v>-2.7778429015743122</v>
      </c>
      <c r="I14" s="0" t="n">
        <v>0.04573003877983045</v>
      </c>
      <c r="J14" s="0" t="n">
        <v>0.44175777982333736</v>
      </c>
      <c r="K14" s="0" t="n">
        <v>0.025587755850985352</v>
      </c>
      <c r="L14" s="0" t="n">
        <v>2.7856670546677567</v>
      </c>
      <c r="M14" s="0" t="n">
        <v>0.6042245580193245</v>
      </c>
    </row>
    <row r="15" customFormat="false" ht="12.75" hidden="false" customHeight="false" outlineLevel="0" collapsed="false">
      <c r="A15" s="0" t="n">
        <v>25.0</v>
      </c>
      <c r="B15" s="0" t="n">
        <v>20.0</v>
      </c>
      <c r="C15" s="0" t="n">
        <v>0.0</v>
      </c>
      <c r="D15" s="0" t="n">
        <v>0.0</v>
      </c>
      <c r="E15" s="0" t="n">
        <v>-0.0</v>
      </c>
      <c r="F15" s="0" t="n">
        <v>0.5000325148875973</v>
      </c>
      <c r="G15" s="0" t="n">
        <v>-0.23290319653396258</v>
      </c>
      <c r="H15" s="0" t="n">
        <v>-2.368908978440737</v>
      </c>
      <c r="I15" s="0" t="n">
        <v>0.04518729380069624</v>
      </c>
      <c r="J15" s="0" t="n">
        <v>0.5603016565444802</v>
      </c>
      <c r="K15" s="0" t="n">
        <v>0.023244966572627247</v>
      </c>
      <c r="L15" s="0" t="n">
        <v>2.358283526197502</v>
      </c>
      <c r="M15" s="0" t="n">
        <v>0.5945723356052779</v>
      </c>
    </row>
    <row r="16" customFormat="false" ht="12.75" hidden="false" customHeight="false" outlineLevel="0" collapsed="false">
      <c r="A16" s="0" t="n">
        <v>25.0</v>
      </c>
      <c r="B16" s="0" t="n">
        <v>45.0</v>
      </c>
      <c r="C16" s="0" t="n">
        <v>0.0</v>
      </c>
      <c r="D16" s="0" t="n">
        <v>0.0</v>
      </c>
      <c r="E16" s="0" t="n">
        <v>-0.0</v>
      </c>
      <c r="F16" s="0" t="n">
        <v>0.2289771822914095</v>
      </c>
      <c r="G16" s="0" t="n">
        <v>-0.45893171782128195</v>
      </c>
      <c r="H16" s="0" t="n">
        <v>-1.3175181422107893</v>
      </c>
      <c r="I16" s="0" t="n">
        <v>0.01574823467243581</v>
      </c>
      <c r="J16" s="0" t="n">
        <v>0.30874123061501435</v>
      </c>
      <c r="K16" s="0" t="n">
        <v>0.010850690277558164</v>
      </c>
      <c r="L16" s="0" t="n">
        <v>1.2908468906059773</v>
      </c>
      <c r="M16" s="0" t="n">
        <v>0.5714944072333854</v>
      </c>
    </row>
    <row r="17" customFormat="false" ht="12.75" hidden="false" customHeight="false" outlineLevel="0" collapsed="false">
      <c r="A17" s="0" t="n">
        <v>25.0</v>
      </c>
      <c r="B17" s="0" t="n">
        <v>5.0</v>
      </c>
      <c r="C17" s="0" t="n">
        <v>0.0</v>
      </c>
      <c r="D17" s="0" t="n">
        <v>0.0</v>
      </c>
      <c r="E17" s="0" t="n">
        <v>-0.0</v>
      </c>
      <c r="F17" s="0" t="n">
        <v>0.6765392763152527</v>
      </c>
      <c r="G17" s="0" t="n">
        <v>-0.035784936282472715</v>
      </c>
      <c r="H17" s="0" t="n">
        <v>-2.835397690982895</v>
      </c>
      <c r="I17" s="0" t="n">
        <v>0.0364908809727948</v>
      </c>
      <c r="J17" s="0" t="n">
        <v>0.4349758599101182</v>
      </c>
      <c r="K17" s="0" t="n">
        <v>0.027948607046350743</v>
      </c>
      <c r="L17" s="0" t="n">
        <v>2.8556608596391975</v>
      </c>
      <c r="M17" s="0" t="n">
        <v>0.5860302649881051</v>
      </c>
    </row>
    <row r="18" customFormat="false" ht="12.75" hidden="false" customHeight="false" outlineLevel="0" collapsed="false">
      <c r="A18" s="0" t="n">
        <v>35.0</v>
      </c>
      <c r="B18" s="0" t="n">
        <v>0.0</v>
      </c>
      <c r="C18" s="0" t="n">
        <v>0.0</v>
      </c>
      <c r="D18" s="0" t="n">
        <v>0.0</v>
      </c>
      <c r="E18" s="0" t="n">
        <v>-0.0</v>
      </c>
      <c r="F18" s="0" t="n">
        <v>-0.012973095565680754</v>
      </c>
      <c r="G18" s="0" t="n">
        <v>-0.0018842172165211245</v>
      </c>
      <c r="H18" s="0" t="n">
        <v>-1.820381329526459</v>
      </c>
      <c r="I18" s="0" t="n">
        <v>-3.603071159265395E-4</v>
      </c>
      <c r="J18" s="0" t="n">
        <v>-0.19354607271843077</v>
      </c>
      <c r="K18" s="0" t="n">
        <v>5.969858806202543E-4</v>
      </c>
      <c r="L18" s="0" t="n">
        <v>1.4837280255441072</v>
      </c>
      <c r="M18" s="0" t="n">
        <v>1.0547547735431495</v>
      </c>
    </row>
    <row r="19" customFormat="false" ht="12.75" hidden="false" customHeight="false" outlineLevel="0" collapsed="false">
      <c r="A19" s="0" t="n">
        <v>35.0</v>
      </c>
      <c r="B19" s="0" t="n">
        <v>10.0</v>
      </c>
      <c r="C19" s="0" t="n">
        <v>0.0</v>
      </c>
      <c r="D19" s="0" t="n">
        <v>0.0</v>
      </c>
      <c r="E19" s="0" t="n">
        <v>-0.0</v>
      </c>
      <c r="F19" s="0" t="n">
        <v>0.004340739394524819</v>
      </c>
      <c r="G19" s="0" t="n">
        <v>-0.1276497644408579</v>
      </c>
      <c r="H19" s="0" t="n">
        <v>-1.7735263682812281</v>
      </c>
      <c r="I19" s="0" t="n">
        <v>-0.02458820649602372</v>
      </c>
      <c r="J19" s="0" t="n">
        <v>-0.29451637771316697</v>
      </c>
      <c r="K19" s="0" t="n">
        <v>-0.011737132936834272</v>
      </c>
      <c r="L19" s="0" t="n">
        <v>1.4552774960110393</v>
      </c>
      <c r="M19" s="0" t="n">
        <v>1.0204630191563318</v>
      </c>
    </row>
    <row r="20" customFormat="false" ht="12.75" hidden="false" customHeight="false" outlineLevel="0" collapsed="false">
      <c r="A20" s="0" t="n">
        <v>35.0</v>
      </c>
      <c r="B20" s="0" t="n">
        <v>20.0</v>
      </c>
      <c r="C20" s="0" t="n">
        <v>0.0</v>
      </c>
      <c r="D20" s="0" t="n">
        <v>0.0</v>
      </c>
      <c r="E20" s="0" t="n">
        <v>-0.0</v>
      </c>
      <c r="F20" s="0" t="n">
        <v>0.07412298979950956</v>
      </c>
      <c r="G20" s="0" t="n">
        <v>-0.24187056230012494</v>
      </c>
      <c r="H20" s="0" t="n">
        <v>-1.7516202940536467</v>
      </c>
      <c r="I20" s="0" t="n">
        <v>-0.045331825433132834</v>
      </c>
      <c r="J20" s="0" t="n">
        <v>-0.38822173730490195</v>
      </c>
      <c r="K20" s="0" t="n">
        <v>-0.021193933676714675</v>
      </c>
      <c r="L20" s="0" t="n">
        <v>1.4773585450330173</v>
      </c>
      <c r="M20" s="0" t="n">
        <v>0.9697663674197967</v>
      </c>
    </row>
    <row r="21" customFormat="false" ht="12.75" hidden="false" customHeight="false" outlineLevel="0" collapsed="false">
      <c r="A21" s="0" t="n">
        <v>35.0</v>
      </c>
      <c r="B21" s="0" t="n">
        <v>45.0</v>
      </c>
      <c r="C21" s="0" t="n">
        <v>0.0</v>
      </c>
      <c r="D21" s="0" t="n">
        <v>0.0</v>
      </c>
      <c r="E21" s="0" t="n">
        <v>-0.0</v>
      </c>
      <c r="F21" s="0" t="n">
        <v>0.23894553004660132</v>
      </c>
      <c r="G21" s="0" t="n">
        <v>-0.4707090911910082</v>
      </c>
      <c r="H21" s="0" t="n">
        <v>-1.397243710082267</v>
      </c>
      <c r="I21" s="0" t="n">
        <v>-0.004809763505765981</v>
      </c>
      <c r="J21" s="0" t="n">
        <v>-0.023994115103566766</v>
      </c>
      <c r="K21" s="0" t="n">
        <v>0.037397128520107265</v>
      </c>
      <c r="L21" s="0" t="n">
        <v>1.2816085670899657</v>
      </c>
      <c r="M21" s="0" t="n">
        <v>0.7611314644135371</v>
      </c>
    </row>
    <row r="22" customFormat="false" ht="12.75" hidden="false" customHeight="false" outlineLevel="0" collapsed="false">
      <c r="A22" s="0" t="n">
        <v>35.0</v>
      </c>
      <c r="B22" s="0" t="n">
        <v>5.0</v>
      </c>
      <c r="C22" s="0" t="n">
        <v>0.0</v>
      </c>
      <c r="D22" s="0" t="n">
        <v>0.0</v>
      </c>
      <c r="E22" s="0" t="n">
        <v>-0.0</v>
      </c>
      <c r="F22" s="0" t="n">
        <v>-0.0022465411790738854</v>
      </c>
      <c r="G22" s="0" t="n">
        <v>-0.044543883915263656</v>
      </c>
      <c r="H22" s="0" t="n">
        <v>-1.793876390013108</v>
      </c>
      <c r="I22" s="0" t="n">
        <v>-0.006671188264866193</v>
      </c>
      <c r="J22" s="0" t="n">
        <v>-0.2324906032597266</v>
      </c>
      <c r="K22" s="0" t="n">
        <v>-0.007895392032738148</v>
      </c>
      <c r="L22" s="0" t="n">
        <v>1.4681689489973853</v>
      </c>
      <c r="M22" s="0" t="n">
        <v>1.0307253672546959</v>
      </c>
    </row>
    <row r="23" customFormat="false" ht="12.75" hidden="false" customHeight="false" outlineLevel="0" collapsed="false">
      <c r="A23" s="0" t="n">
        <v>90.0</v>
      </c>
      <c r="B23" s="0" t="n">
        <v>0.0</v>
      </c>
      <c r="C23" s="0" t="n">
        <v>0.0</v>
      </c>
      <c r="D23" s="0" t="n">
        <v>0.0</v>
      </c>
      <c r="E23" s="0" t="n">
        <v>-0.0</v>
      </c>
      <c r="F23" s="0" t="n">
        <v>0.4050984560261502</v>
      </c>
      <c r="G23" s="0" t="n">
        <v>-0.008356357859219135</v>
      </c>
      <c r="H23" s="0" t="n">
        <v>-1.7614898218215362</v>
      </c>
      <c r="I23" s="0" t="n">
        <v>-0.0024137552639073067</v>
      </c>
      <c r="J23" s="0" t="n">
        <v>-1.2480834362936954</v>
      </c>
      <c r="K23" s="0" t="n">
        <v>0.0011477498080717985</v>
      </c>
      <c r="L23" s="0" t="n">
        <v>0.4050984560261503</v>
      </c>
      <c r="M23" s="0" t="n">
        <v>1.7614898218215362</v>
      </c>
    </row>
    <row r="24" customFormat="false" ht="12.75" hidden="false" customHeight="false" outlineLevel="0" collapsed="false">
      <c r="A24" s="0" t="n">
        <v>0.0</v>
      </c>
      <c r="B24" s="0" t="n">
        <v>0.0</v>
      </c>
      <c r="C24" s="0" t="n">
        <v>0.0</v>
      </c>
      <c r="D24" s="0" t="n">
        <v>0.0</v>
      </c>
      <c r="E24" s="0" t="n">
        <v>-0.0</v>
      </c>
      <c r="F24" s="0" t="n">
        <v>-0.0669676975918639</v>
      </c>
      <c r="G24" s="0" t="n">
        <v>0.0</v>
      </c>
      <c r="H24" s="0" t="n">
        <v>-0.47286118395287446</v>
      </c>
      <c r="I24" s="0" t="n">
        <v>0.0</v>
      </c>
      <c r="J24" s="0" t="n">
        <v>0.5102821159823666</v>
      </c>
      <c r="K24" s="0" t="n">
        <v>0.0</v>
      </c>
      <c r="L24" s="0" t="n">
        <v>0.47286118395287446</v>
      </c>
      <c r="M24" s="0" t="n">
        <v>0.0669676975918639</v>
      </c>
    </row>
    <row r="25" customFormat="false" ht="12.75" hidden="false" customHeight="false" outlineLevel="0" collapsed="false">
      <c r="A25" s="0" t="n">
        <v>12.0</v>
      </c>
      <c r="B25" s="0" t="n">
        <v>0.0</v>
      </c>
      <c r="C25" s="0" t="n">
        <v>0.0</v>
      </c>
      <c r="D25" s="0" t="n">
        <v>0.0</v>
      </c>
      <c r="E25" s="0" t="n">
        <v>-0.0</v>
      </c>
      <c r="F25" s="0" t="n">
        <v>0.21137997655391308</v>
      </c>
      <c r="G25" s="0" t="n">
        <v>0.0</v>
      </c>
      <c r="H25" s="0" t="n">
        <v>-1.8867447069043743</v>
      </c>
      <c r="I25" s="0" t="n">
        <v>0.0</v>
      </c>
      <c r="J25" s="0" t="n">
        <v>0.6353631362146722</v>
      </c>
      <c r="K25" s="0" t="n">
        <v>0.0</v>
      </c>
      <c r="L25" s="0" t="n">
        <v>1.8894631765860634</v>
      </c>
      <c r="M25" s="0" t="n">
        <v>0.18551546524456805</v>
      </c>
    </row>
    <row r="26" customFormat="false" ht="12.75" hidden="false" customHeight="false" outlineLevel="0" collapsed="false">
      <c r="A26" s="0" t="n">
        <v>15.0</v>
      </c>
      <c r="B26" s="0" t="n">
        <v>0.0</v>
      </c>
      <c r="C26" s="0" t="n">
        <v>0.0</v>
      </c>
      <c r="D26" s="0" t="n">
        <v>0.0</v>
      </c>
      <c r="E26" s="0" t="n">
        <v>-0.0</v>
      </c>
      <c r="F26" s="0" t="n">
        <v>0.36536814081062885</v>
      </c>
      <c r="G26" s="0" t="n">
        <v>0.0</v>
      </c>
      <c r="H26" s="0" t="n">
        <v>-2.261083398965291</v>
      </c>
      <c r="I26" s="0" t="n">
        <v>0.0</v>
      </c>
      <c r="J26" s="0" t="n">
        <v>0.6726975136044884</v>
      </c>
      <c r="K26" s="0" t="n">
        <v>0.0</v>
      </c>
      <c r="L26" s="0" t="n">
        <v>2.2786030837695344</v>
      </c>
      <c r="M26" s="0" t="n">
        <v>0.23229292290515124</v>
      </c>
    </row>
    <row r="27" customFormat="false" ht="12.75" hidden="false" customHeight="false" outlineLevel="0" collapsed="false">
      <c r="A27" s="0" t="n">
        <v>18.0</v>
      </c>
      <c r="B27" s="0" t="n">
        <v>0.0</v>
      </c>
      <c r="C27" s="0" t="n">
        <v>0.0</v>
      </c>
      <c r="D27" s="0" t="n">
        <v>0.0</v>
      </c>
      <c r="E27" s="0" t="n">
        <v>-0.0</v>
      </c>
      <c r="F27" s="0" t="n">
        <v>0.5584716221370793</v>
      </c>
      <c r="G27" s="0" t="n">
        <v>0.0</v>
      </c>
      <c r="H27" s="0" t="n">
        <v>-2.6339987948482624</v>
      </c>
      <c r="I27" s="0" t="n">
        <v>0.0</v>
      </c>
      <c r="J27" s="0" t="n">
        <v>0.6983542700324502</v>
      </c>
      <c r="K27" s="0" t="n">
        <v>0.0</v>
      </c>
      <c r="L27" s="0" t="n">
        <v>2.677658939870523</v>
      </c>
      <c r="M27" s="0" t="n">
        <v>0.2828123153718497</v>
      </c>
    </row>
    <row r="28" customFormat="false" ht="12.75" hidden="false" customHeight="false" outlineLevel="0" collapsed="false">
      <c r="A28" s="0" t="n">
        <v>3.0</v>
      </c>
      <c r="B28" s="0" t="n">
        <v>0.0</v>
      </c>
      <c r="C28" s="0" t="n">
        <v>0.0</v>
      </c>
      <c r="D28" s="0" t="n">
        <v>0.0</v>
      </c>
      <c r="E28" s="0" t="n">
        <v>-0.0</v>
      </c>
      <c r="F28" s="0" t="n">
        <v>-0.02175372015317875</v>
      </c>
      <c r="G28" s="0" t="n">
        <v>0.0</v>
      </c>
      <c r="H28" s="0" t="n">
        <v>-0.7926519714027747</v>
      </c>
      <c r="I28" s="0" t="n">
        <v>0.0</v>
      </c>
      <c r="J28" s="0" t="n">
        <v>0.5262434022890089</v>
      </c>
      <c r="K28" s="0" t="n">
        <v>0.0</v>
      </c>
      <c r="L28" s="0" t="n">
        <v>0.7904271676781905</v>
      </c>
      <c r="M28" s="0" t="n">
        <v>0.06320810632696887</v>
      </c>
    </row>
    <row r="29" customFormat="false" ht="12.75" hidden="false" customHeight="false" outlineLevel="0" collapsed="false">
      <c r="A29" s="0" t="n">
        <v>6.0</v>
      </c>
      <c r="B29" s="0" t="n">
        <v>0.0</v>
      </c>
      <c r="C29" s="0" t="n">
        <v>0.0</v>
      </c>
      <c r="D29" s="0" t="n">
        <v>0.0</v>
      </c>
      <c r="E29" s="0" t="n">
        <v>-0.0</v>
      </c>
      <c r="F29" s="0" t="n">
        <v>0.023062574236263095</v>
      </c>
      <c r="G29" s="0" t="n">
        <v>0.0</v>
      </c>
      <c r="H29" s="0" t="n">
        <v>-1.1557532330474607</v>
      </c>
      <c r="I29" s="0" t="n">
        <v>0.0</v>
      </c>
      <c r="J29" s="0" t="n">
        <v>0.5742630448988033</v>
      </c>
      <c r="K29" s="0" t="n">
        <v>0.0</v>
      </c>
      <c r="L29" s="0" t="n">
        <v>1.151832591352283</v>
      </c>
      <c r="M29" s="0" t="n">
        <v>0.09787287432555336</v>
      </c>
    </row>
    <row r="30" customFormat="false" ht="12.75" hidden="false" customHeight="false" outlineLevel="0" collapsed="false">
      <c r="A30" s="0" t="n">
        <v>-10.0</v>
      </c>
      <c r="B30" s="0" t="n">
        <v>0.0</v>
      </c>
      <c r="C30" s="0" t="n">
        <v>0.0</v>
      </c>
      <c r="D30" s="0" t="n">
        <v>0.0</v>
      </c>
      <c r="E30" s="0" t="n">
        <v>-0.0</v>
      </c>
      <c r="F30" s="0" t="n">
        <v>-0.04985516053549531</v>
      </c>
      <c r="G30" s="0" t="n">
        <v>0.0</v>
      </c>
      <c r="H30" s="0" t="n">
        <v>0.37620460456128124</v>
      </c>
      <c r="I30" s="0" t="n">
        <v>0.0</v>
      </c>
      <c r="J30" s="0" t="n">
        <v>0.6509320437704187</v>
      </c>
      <c r="K30" s="0" t="n">
        <v>0.0</v>
      </c>
      <c r="L30" s="0" t="n">
        <v>-0.36183195351656067</v>
      </c>
      <c r="M30" s="0" t="n">
        <v>0.11442499263499868</v>
      </c>
    </row>
    <row r="31" customFormat="false" ht="12.75" hidden="false" customHeight="false" outlineLevel="0" collapsed="false">
      <c r="A31" s="0" t="n">
        <v>-3.0</v>
      </c>
      <c r="B31" s="0" t="n">
        <v>0.0</v>
      </c>
      <c r="C31" s="0" t="n">
        <v>0.0</v>
      </c>
      <c r="D31" s="0" t="n">
        <v>0.0</v>
      </c>
      <c r="E31" s="0" t="n">
        <v>-0.0</v>
      </c>
      <c r="F31" s="0" t="n">
        <v>-0.07453827661745709</v>
      </c>
      <c r="G31" s="0" t="n">
        <v>0.0</v>
      </c>
      <c r="H31" s="0" t="n">
        <v>-0.1339823274471489</v>
      </c>
      <c r="I31" s="0" t="n">
        <v>0.0</v>
      </c>
      <c r="J31" s="0" t="n">
        <v>0.4791882135191888</v>
      </c>
      <c r="K31" s="0" t="n">
        <v>0.0</v>
      </c>
      <c r="L31" s="0" t="n">
        <v>0.137699741307357</v>
      </c>
      <c r="M31" s="0" t="n">
        <v>0.06742403127329714</v>
      </c>
    </row>
    <row r="32" customFormat="false" ht="12.75" hidden="false" customHeight="false" outlineLevel="0" collapsed="false">
      <c r="A32" s="0" t="n">
        <v>0.0</v>
      </c>
      <c r="B32" s="0" t="n">
        <v>0.0</v>
      </c>
      <c r="C32" s="0" t="n">
        <v>0.0</v>
      </c>
      <c r="D32" s="0" t="n">
        <v>10.0</v>
      </c>
      <c r="E32" s="0" t="n">
        <v>-0.0</v>
      </c>
      <c r="F32" s="0" t="n">
        <v>-0.07468198761258685</v>
      </c>
      <c r="G32" s="0" t="n">
        <v>0.0</v>
      </c>
      <c r="H32" s="0" t="n">
        <v>-0.6575074310158944</v>
      </c>
      <c r="I32" s="0" t="n">
        <v>0.0</v>
      </c>
      <c r="J32" s="0" t="n">
        <v>-0.2634390163256949</v>
      </c>
      <c r="K32" s="0" t="n">
        <v>0.0</v>
      </c>
      <c r="L32" s="0" t="n">
        <v>0.6575074310158944</v>
      </c>
      <c r="M32" s="0" t="n">
        <v>0.07468198761258685</v>
      </c>
    </row>
    <row r="33" customFormat="false" ht="12.75" hidden="false" customHeight="false" outlineLevel="0" collapsed="false">
      <c r="A33" s="0" t="n">
        <v>12.0</v>
      </c>
      <c r="B33" s="0" t="n">
        <v>0.0</v>
      </c>
      <c r="C33" s="0" t="n">
        <v>0.0</v>
      </c>
      <c r="D33" s="0" t="n">
        <v>10.0</v>
      </c>
      <c r="E33" s="0" t="n">
        <v>-0.0</v>
      </c>
      <c r="F33" s="0" t="n">
        <v>0.2265361839651081</v>
      </c>
      <c r="G33" s="0" t="n">
        <v>0.0</v>
      </c>
      <c r="H33" s="0" t="n">
        <v>-2.07050257771144</v>
      </c>
      <c r="I33" s="0" t="n">
        <v>0.0</v>
      </c>
      <c r="J33" s="0" t="n">
        <v>-0.13700551117229398</v>
      </c>
      <c r="K33" s="0" t="n">
        <v>0.0</v>
      </c>
      <c r="L33" s="0" t="n">
        <v>2.072356649741194</v>
      </c>
      <c r="M33" s="0" t="n">
        <v>0.20889586694965218</v>
      </c>
    </row>
    <row r="34" customFormat="false" ht="12.75" hidden="false" customHeight="false" outlineLevel="0" collapsed="false">
      <c r="A34" s="0" t="n">
        <v>15.0</v>
      </c>
      <c r="B34" s="0" t="n">
        <v>0.0</v>
      </c>
      <c r="C34" s="0" t="n">
        <v>0.0</v>
      </c>
      <c r="D34" s="0" t="n">
        <v>10.0</v>
      </c>
      <c r="E34" s="0" t="n">
        <v>-0.0</v>
      </c>
      <c r="F34" s="0" t="n">
        <v>0.38433949272260276</v>
      </c>
      <c r="G34" s="0" t="n">
        <v>0.0</v>
      </c>
      <c r="H34" s="0" t="n">
        <v>-2.440608467795972</v>
      </c>
      <c r="I34" s="0" t="n">
        <v>0.0</v>
      </c>
      <c r="J34" s="0" t="n">
        <v>-0.0794992340333668</v>
      </c>
      <c r="K34" s="0" t="n">
        <v>0.0</v>
      </c>
      <c r="L34" s="0" t="n">
        <v>2.4569211314055726</v>
      </c>
      <c r="M34" s="0" t="n">
        <v>0.2604325110204783</v>
      </c>
    </row>
    <row r="35" customFormat="false" ht="12.75" hidden="false" customHeight="false" outlineLevel="0" collapsed="false">
      <c r="A35" s="0" t="n">
        <v>18.0</v>
      </c>
      <c r="B35" s="0" t="n">
        <v>0.0</v>
      </c>
      <c r="C35" s="0" t="n">
        <v>0.0</v>
      </c>
      <c r="D35" s="0" t="n">
        <v>10.0</v>
      </c>
      <c r="E35" s="0" t="n">
        <v>-0.0</v>
      </c>
      <c r="F35" s="0" t="n">
        <v>0.5804308632836441</v>
      </c>
      <c r="G35" s="0" t="n">
        <v>0.0</v>
      </c>
      <c r="H35" s="0" t="n">
        <v>-2.80662003705086</v>
      </c>
      <c r="I35" s="0" t="n">
        <v>0.0</v>
      </c>
      <c r="J35" s="0" t="n">
        <v>-0.027714158216158725</v>
      </c>
      <c r="K35" s="0" t="n">
        <v>0.0</v>
      </c>
      <c r="L35" s="0" t="n">
        <v>2.8486172758161334</v>
      </c>
      <c r="M35" s="0" t="n">
        <v>0.3152707334172291</v>
      </c>
    </row>
    <row r="36" customFormat="false" ht="12.75" hidden="false" customHeight="false" outlineLevel="0" collapsed="false">
      <c r="A36" s="0" t="n">
        <v>22.0</v>
      </c>
      <c r="B36" s="0" t="n">
        <v>0.0</v>
      </c>
      <c r="C36" s="0" t="n">
        <v>0.0</v>
      </c>
      <c r="D36" s="0" t="n">
        <v>10.0</v>
      </c>
      <c r="E36" s="0" t="n">
        <v>-0.0</v>
      </c>
      <c r="F36" s="0" t="n">
        <v>0.7225785824508412</v>
      </c>
      <c r="G36" s="0" t="n">
        <v>0.0</v>
      </c>
      <c r="H36" s="0" t="n">
        <v>-2.9578097861150385</v>
      </c>
      <c r="I36" s="0" t="n">
        <v>0.0</v>
      </c>
      <c r="J36" s="0" t="n">
        <v>0.1233011926667714</v>
      </c>
      <c r="K36" s="0" t="n">
        <v>0.0</v>
      </c>
      <c r="L36" s="0" t="n">
        <v>3.0131161798127146</v>
      </c>
      <c r="M36" s="0" t="n">
        <v>0.43805185264462587</v>
      </c>
    </row>
    <row r="37" customFormat="false" ht="12.75" hidden="false" customHeight="false" outlineLevel="0" collapsed="false">
      <c r="A37" s="0" t="n">
        <v>25.0</v>
      </c>
      <c r="B37" s="0" t="n">
        <v>0.0</v>
      </c>
      <c r="C37" s="0" t="n">
        <v>0.0</v>
      </c>
      <c r="D37" s="0" t="n">
        <v>10.0</v>
      </c>
      <c r="E37" s="0" t="n">
        <v>-0.0</v>
      </c>
      <c r="F37" s="0" t="n">
        <v>0.5856562133897353</v>
      </c>
      <c r="G37" s="0" t="n">
        <v>0.0</v>
      </c>
      <c r="H37" s="0" t="n">
        <v>-2.781887929252105</v>
      </c>
      <c r="I37" s="0" t="n">
        <v>0.0</v>
      </c>
      <c r="J37" s="0" t="n">
        <v>0.04774825248999369</v>
      </c>
      <c r="K37" s="0" t="n">
        <v>0.0</v>
      </c>
      <c r="L37" s="0" t="n">
        <v>2.768755703824854</v>
      </c>
      <c r="M37" s="0" t="n">
        <v>0.6448918542964434</v>
      </c>
    </row>
    <row r="38" customFormat="false" ht="12.75" hidden="false" customHeight="false" outlineLevel="0" collapsed="false">
      <c r="A38" s="0" t="n">
        <v>35.0</v>
      </c>
      <c r="B38" s="0" t="n">
        <v>0.0</v>
      </c>
      <c r="C38" s="0" t="n">
        <v>0.0</v>
      </c>
      <c r="D38" s="0" t="n">
        <v>10.0</v>
      </c>
      <c r="E38" s="0" t="n">
        <v>-0.0</v>
      </c>
      <c r="F38" s="0" t="n">
        <v>-0.015557685578775272</v>
      </c>
      <c r="G38" s="0" t="n">
        <v>0.0</v>
      </c>
      <c r="H38" s="0" t="n">
        <v>-1.8203475590159175</v>
      </c>
      <c r="I38" s="0" t="n">
        <v>0.0</v>
      </c>
      <c r="J38" s="0" t="n">
        <v>-0.3566866423096421</v>
      </c>
      <c r="K38" s="0" t="n">
        <v>0.0</v>
      </c>
      <c r="L38" s="0" t="n">
        <v>1.4822179024322213</v>
      </c>
      <c r="M38" s="0" t="n">
        <v>1.0568525757669345</v>
      </c>
    </row>
    <row r="39" customFormat="false" ht="12.75" hidden="false" customHeight="false" outlineLevel="0" collapsed="false">
      <c r="A39" s="0" t="n">
        <v>3.0</v>
      </c>
      <c r="B39" s="0" t="n">
        <v>0.0</v>
      </c>
      <c r="C39" s="0" t="n">
        <v>0.0</v>
      </c>
      <c r="D39" s="0" t="n">
        <v>10.0</v>
      </c>
      <c r="E39" s="0" t="n">
        <v>-0.0</v>
      </c>
      <c r="F39" s="0" t="n">
        <v>-0.023304508550854926</v>
      </c>
      <c r="G39" s="0" t="n">
        <v>0.0</v>
      </c>
      <c r="H39" s="0" t="n">
        <v>-0.9765618592351067</v>
      </c>
      <c r="I39" s="0" t="n">
        <v>0.0</v>
      </c>
      <c r="J39" s="0" t="n">
        <v>-0.2446792297062415</v>
      </c>
      <c r="K39" s="0" t="n">
        <v>0.0</v>
      </c>
      <c r="L39" s="0" t="n">
        <v>0.9740038514072352</v>
      </c>
      <c r="M39" s="0" t="n">
        <v>0.07438186926528066</v>
      </c>
    </row>
    <row r="40" customFormat="false" ht="12.75" hidden="false" customHeight="false" outlineLevel="0" collapsed="false">
      <c r="A40" s="0" t="n">
        <v>6.0</v>
      </c>
      <c r="B40" s="0" t="n">
        <v>0.0</v>
      </c>
      <c r="C40" s="0" t="n">
        <v>0.0</v>
      </c>
      <c r="D40" s="0" t="n">
        <v>10.0</v>
      </c>
      <c r="E40" s="0" t="n">
        <v>-0.0</v>
      </c>
      <c r="F40" s="0" t="n">
        <v>0.0269529508315952</v>
      </c>
      <c r="G40" s="0" t="n">
        <v>0.0</v>
      </c>
      <c r="H40" s="0" t="n">
        <v>-1.3307533742524675</v>
      </c>
      <c r="I40" s="0" t="n">
        <v>0.0</v>
      </c>
      <c r="J40" s="0" t="n">
        <v>-0.21095811311478116</v>
      </c>
      <c r="K40" s="0" t="n">
        <v>0.0</v>
      </c>
      <c r="L40" s="0" t="n">
        <v>1.3262807185602445</v>
      </c>
      <c r="M40" s="0" t="n">
        <v>0.11229630545204904</v>
      </c>
    </row>
    <row r="41" customFormat="false" ht="12.75" hidden="false" customHeight="false" outlineLevel="0" collapsed="false">
      <c r="A41" s="0" t="n">
        <v>-10.0</v>
      </c>
      <c r="B41" s="0" t="n">
        <v>0.0</v>
      </c>
      <c r="C41" s="0" t="n">
        <v>0.0</v>
      </c>
      <c r="D41" s="0" t="n">
        <v>10.0</v>
      </c>
      <c r="E41" s="0" t="n">
        <v>-0.0</v>
      </c>
      <c r="F41" s="0" t="n">
        <v>-0.07718607828718764</v>
      </c>
      <c r="G41" s="0" t="n">
        <v>0.0</v>
      </c>
      <c r="H41" s="0" t="n">
        <v>0.18832547032290964</v>
      </c>
      <c r="I41" s="0" t="n">
        <v>0.0</v>
      </c>
      <c r="J41" s="0" t="n">
        <v>-0.14746361651005876</v>
      </c>
      <c r="K41" s="0" t="n">
        <v>0.0</v>
      </c>
      <c r="L41" s="0" t="n">
        <v>-0.17206116142784475</v>
      </c>
      <c r="M41" s="0" t="n">
        <v>0.10871582305167048</v>
      </c>
    </row>
    <row r="42" customFormat="false" ht="12.75" hidden="false" customHeight="false" outlineLevel="0" collapsed="false">
      <c r="A42" s="0" t="n">
        <v>-3.0</v>
      </c>
      <c r="B42" s="0" t="n">
        <v>0.0</v>
      </c>
      <c r="C42" s="0" t="n">
        <v>0.0</v>
      </c>
      <c r="D42" s="0" t="n">
        <v>10.0</v>
      </c>
      <c r="E42" s="0" t="n">
        <v>-0.0</v>
      </c>
      <c r="F42" s="0" t="n">
        <v>-0.08791660971019999</v>
      </c>
      <c r="G42" s="0" t="n">
        <v>0.0</v>
      </c>
      <c r="H42" s="0" t="n">
        <v>-0.3226675972323254</v>
      </c>
      <c r="I42" s="0" t="n">
        <v>0.0</v>
      </c>
      <c r="J42" s="0" t="n">
        <v>-0.30691885907496097</v>
      </c>
      <c r="K42" s="0" t="n">
        <v>0.0</v>
      </c>
      <c r="L42" s="0" t="n">
        <v>0.32682659234331435</v>
      </c>
      <c r="M42" s="0" t="n">
        <v>0.07090900580232967</v>
      </c>
    </row>
    <row r="43" customFormat="false" ht="12.75" hidden="false" customHeight="false" outlineLevel="0" collapsed="false">
      <c r="A43" s="0" t="n">
        <v>0.0</v>
      </c>
      <c r="B43" s="0" t="n">
        <v>0.0</v>
      </c>
      <c r="C43" s="0" t="n">
        <v>0.0</v>
      </c>
      <c r="D43" s="0" t="n">
        <v>15.0</v>
      </c>
      <c r="E43" s="0" t="n">
        <v>-0.0</v>
      </c>
      <c r="F43" s="0" t="n">
        <v>-0.08542967199374489</v>
      </c>
      <c r="G43" s="0" t="n">
        <v>0.0</v>
      </c>
      <c r="H43" s="0" t="n">
        <v>-0.723709402984288</v>
      </c>
      <c r="I43" s="0" t="n">
        <v>0.0</v>
      </c>
      <c r="J43" s="0" t="n">
        <v>-0.5437996395455252</v>
      </c>
      <c r="K43" s="0" t="n">
        <v>0.0</v>
      </c>
      <c r="L43" s="0" t="n">
        <v>0.723709402984288</v>
      </c>
      <c r="M43" s="0" t="n">
        <v>0.08542967199374489</v>
      </c>
    </row>
    <row r="44" customFormat="false" ht="12.75" hidden="false" customHeight="false" outlineLevel="0" collapsed="false">
      <c r="A44" s="0" t="n">
        <v>12.0</v>
      </c>
      <c r="B44" s="0" t="n">
        <v>0.0</v>
      </c>
      <c r="C44" s="0" t="n">
        <v>0.0</v>
      </c>
      <c r="D44" s="0" t="n">
        <v>15.0</v>
      </c>
      <c r="E44" s="0" t="n">
        <v>-0.0</v>
      </c>
      <c r="F44" s="0" t="n">
        <v>0.21332993320000762</v>
      </c>
      <c r="G44" s="0" t="n">
        <v>0.0</v>
      </c>
      <c r="H44" s="0" t="n">
        <v>-2.0993820970085664</v>
      </c>
      <c r="I44" s="0" t="n">
        <v>0.0</v>
      </c>
      <c r="J44" s="0" t="n">
        <v>-0.25829277660138666</v>
      </c>
      <c r="K44" s="0" t="n">
        <v>0.0</v>
      </c>
      <c r="L44" s="0" t="n">
        <v>2.097859348326088</v>
      </c>
      <c r="M44" s="0" t="n">
        <v>0.2278179191372938</v>
      </c>
    </row>
    <row r="45" customFormat="false" ht="12.75" hidden="false" customHeight="false" outlineLevel="0" collapsed="false">
      <c r="A45" s="0" t="n">
        <v>15.0</v>
      </c>
      <c r="B45" s="0" t="n">
        <v>0.0</v>
      </c>
      <c r="C45" s="0" t="n">
        <v>0.0</v>
      </c>
      <c r="D45" s="0" t="n">
        <v>15.0</v>
      </c>
      <c r="E45" s="0" t="n">
        <v>-0.0</v>
      </c>
      <c r="F45" s="0" t="n">
        <v>0.36775805680102264</v>
      </c>
      <c r="G45" s="0" t="n">
        <v>0.0</v>
      </c>
      <c r="H45" s="0" t="n">
        <v>-2.455894824377868</v>
      </c>
      <c r="I45" s="0" t="n">
        <v>0.0</v>
      </c>
      <c r="J45" s="0" t="n">
        <v>-0.14263048587484461</v>
      </c>
      <c r="K45" s="0" t="n">
        <v>0.0</v>
      </c>
      <c r="L45" s="0" t="n">
        <v>2.467395026606238</v>
      </c>
      <c r="M45" s="0" t="n">
        <v>0.2804053484277128</v>
      </c>
    </row>
    <row r="46" customFormat="false" ht="12.75" hidden="false" customHeight="false" outlineLevel="0" collapsed="false">
      <c r="A46" s="0" t="n">
        <v>18.0</v>
      </c>
      <c r="B46" s="0" t="n">
        <v>0.0</v>
      </c>
      <c r="C46" s="0" t="n">
        <v>0.0</v>
      </c>
      <c r="D46" s="0" t="n">
        <v>15.0</v>
      </c>
      <c r="E46" s="0" t="n">
        <v>-0.0</v>
      </c>
      <c r="F46" s="0" t="n">
        <v>0.5530375798954411</v>
      </c>
      <c r="G46" s="0" t="n">
        <v>0.0</v>
      </c>
      <c r="H46" s="0" t="n">
        <v>-2.787104511410142</v>
      </c>
      <c r="I46" s="0" t="n">
        <v>0.0</v>
      </c>
      <c r="J46" s="0" t="n">
        <v>0.05663958629443735</v>
      </c>
      <c r="K46" s="0" t="n">
        <v>0.0</v>
      </c>
      <c r="L46" s="0" t="n">
        <v>2.82159191788792</v>
      </c>
      <c r="M46" s="0" t="n">
        <v>0.3352926650091575</v>
      </c>
    </row>
    <row r="47" customFormat="false" ht="12.75" hidden="false" customHeight="false" outlineLevel="0" collapsed="false">
      <c r="A47" s="0" t="n">
        <v>22.0</v>
      </c>
      <c r="B47" s="0" t="n">
        <v>0.0</v>
      </c>
      <c r="C47" s="0" t="n">
        <v>0.0</v>
      </c>
      <c r="D47" s="0" t="n">
        <v>15.0</v>
      </c>
      <c r="E47" s="0" t="n">
        <v>-0.0</v>
      </c>
      <c r="F47" s="0" t="n">
        <v>0.6811646170312611</v>
      </c>
      <c r="G47" s="0" t="n">
        <v>0.0</v>
      </c>
      <c r="H47" s="0" t="n">
        <v>-2.8980406823460374</v>
      </c>
      <c r="I47" s="0" t="n">
        <v>0.0</v>
      </c>
      <c r="J47" s="0" t="n">
        <v>0.3187231104669421</v>
      </c>
      <c r="K47" s="0" t="n">
        <v>0.0</v>
      </c>
      <c r="L47" s="0" t="n">
        <v>2.9421852872904966</v>
      </c>
      <c r="M47" s="0" t="n">
        <v>0.45406031238082</v>
      </c>
    </row>
    <row r="48" customFormat="false" ht="12.75" hidden="false" customHeight="false" outlineLevel="0" collapsed="false">
      <c r="A48" s="0" t="n">
        <v>25.0</v>
      </c>
      <c r="B48" s="0" t="n">
        <v>0.0</v>
      </c>
      <c r="C48" s="0" t="n">
        <v>0.0</v>
      </c>
      <c r="D48" s="0" t="n">
        <v>15.0</v>
      </c>
      <c r="E48" s="0" t="n">
        <v>-0.0</v>
      </c>
      <c r="F48" s="0" t="n">
        <v>0.5264125596032659</v>
      </c>
      <c r="G48" s="0" t="n">
        <v>0.0</v>
      </c>
      <c r="H48" s="0" t="n">
        <v>-2.670212924281651</v>
      </c>
      <c r="I48" s="0" t="n">
        <v>0.0</v>
      </c>
      <c r="J48" s="0" t="n">
        <v>0.05931838668105953</v>
      </c>
      <c r="K48" s="0" t="n">
        <v>0.0</v>
      </c>
      <c r="L48" s="0" t="n">
        <v>2.6425063272203695</v>
      </c>
      <c r="M48" s="0" t="n">
        <v>0.6513889425751267</v>
      </c>
    </row>
    <row r="49" customFormat="false" ht="12.75" hidden="false" customHeight="false" outlineLevel="0" collapsed="false">
      <c r="A49" s="0" t="n">
        <v>35.0</v>
      </c>
      <c r="B49" s="0" t="n">
        <v>0.0</v>
      </c>
      <c r="C49" s="0" t="n">
        <v>0.0</v>
      </c>
      <c r="D49" s="0" t="n">
        <v>15.0</v>
      </c>
      <c r="E49" s="0" t="n">
        <v>-0.0</v>
      </c>
      <c r="F49" s="0" t="n">
        <v>-0.016539195382390338</v>
      </c>
      <c r="G49" s="0" t="n">
        <v>0.0</v>
      </c>
      <c r="H49" s="0" t="n">
        <v>-1.8891033887224336</v>
      </c>
      <c r="I49" s="0" t="n">
        <v>0.0</v>
      </c>
      <c r="J49" s="0" t="n">
        <v>-0.36987756945978184</v>
      </c>
      <c r="K49" s="0" t="n">
        <v>0.0</v>
      </c>
      <c r="L49" s="0" t="n">
        <v>1.5379764099976985</v>
      </c>
      <c r="M49" s="0" t="n">
        <v>1.0970933053104786</v>
      </c>
    </row>
    <row r="50" customFormat="false" ht="12.75" hidden="false" customHeight="false" outlineLevel="0" collapsed="false">
      <c r="A50" s="0" t="n">
        <v>3.0</v>
      </c>
      <c r="B50" s="0" t="n">
        <v>0.0</v>
      </c>
      <c r="C50" s="0" t="n">
        <v>0.0</v>
      </c>
      <c r="D50" s="0" t="n">
        <v>15.0</v>
      </c>
      <c r="E50" s="0" t="n">
        <v>-0.0</v>
      </c>
      <c r="F50" s="0" t="n">
        <v>-0.03359892780648708</v>
      </c>
      <c r="G50" s="0" t="n">
        <v>0.0</v>
      </c>
      <c r="H50" s="0" t="n">
        <v>-1.0353841375278308</v>
      </c>
      <c r="I50" s="0" t="n">
        <v>0.0</v>
      </c>
      <c r="J50" s="0" t="n">
        <v>-0.4939287741871362</v>
      </c>
      <c r="K50" s="0" t="n">
        <v>0.0</v>
      </c>
      <c r="L50" s="0" t="n">
        <v>1.0322067475361931</v>
      </c>
      <c r="M50" s="0" t="n">
        <v>0.08774070055993939</v>
      </c>
    </row>
    <row r="51" customFormat="false" ht="12.75" hidden="false" customHeight="false" outlineLevel="0" collapsed="false">
      <c r="A51" s="0" t="n">
        <v>6.0</v>
      </c>
      <c r="B51" s="0" t="n">
        <v>0.0</v>
      </c>
      <c r="C51" s="0" t="n">
        <v>0.0</v>
      </c>
      <c r="D51" s="0" t="n">
        <v>15.0</v>
      </c>
      <c r="E51" s="0" t="n">
        <v>-0.0</v>
      </c>
      <c r="F51" s="0" t="n">
        <v>0.016491058929627832</v>
      </c>
      <c r="G51" s="0" t="n">
        <v>0.0</v>
      </c>
      <c r="H51" s="0" t="n">
        <v>-1.3852009656776634</v>
      </c>
      <c r="I51" s="0" t="n">
        <v>0.0</v>
      </c>
      <c r="J51" s="0" t="n">
        <v>-0.41934117520233494</v>
      </c>
      <c r="K51" s="0" t="n">
        <v>0.0</v>
      </c>
      <c r="L51" s="0" t="n">
        <v>1.3793364748992825</v>
      </c>
      <c r="M51" s="0" t="n">
        <v>0.1283922090758324</v>
      </c>
    </row>
    <row r="52" customFormat="false" ht="12.75" hidden="false" customHeight="false" outlineLevel="0" collapsed="false">
      <c r="A52" s="0" t="n">
        <v>-10.0</v>
      </c>
      <c r="B52" s="0" t="n">
        <v>0.0</v>
      </c>
      <c r="C52" s="0" t="n">
        <v>0.0</v>
      </c>
      <c r="D52" s="0" t="n">
        <v>15.0</v>
      </c>
      <c r="E52" s="0" t="n">
        <v>-0.0</v>
      </c>
      <c r="F52" s="0" t="n">
        <v>-0.09862643092569519</v>
      </c>
      <c r="G52" s="0" t="n">
        <v>0.0</v>
      </c>
      <c r="H52" s="0" t="n">
        <v>0.09051885578698689</v>
      </c>
      <c r="I52" s="0" t="n">
        <v>0.0</v>
      </c>
      <c r="J52" s="0" t="n">
        <v>-0.5584139253955815</v>
      </c>
      <c r="K52" s="0" t="n">
        <v>0.0</v>
      </c>
      <c r="L52" s="0" t="n">
        <v>-0.07201737097277831</v>
      </c>
      <c r="M52" s="0" t="n">
        <v>0.11284650817945356</v>
      </c>
    </row>
    <row r="53" customFormat="false" ht="12.75" hidden="false" customHeight="false" outlineLevel="0" collapsed="false">
      <c r="A53" s="0" t="n">
        <v>-3.0</v>
      </c>
      <c r="B53" s="0" t="n">
        <v>0.0</v>
      </c>
      <c r="C53" s="0" t="n">
        <v>0.0</v>
      </c>
      <c r="D53" s="0" t="n">
        <v>15.0</v>
      </c>
      <c r="E53" s="0" t="n">
        <v>-0.0</v>
      </c>
      <c r="F53" s="0" t="n">
        <v>-0.10181096777716636</v>
      </c>
      <c r="G53" s="0" t="n">
        <v>0.0</v>
      </c>
      <c r="H53" s="0" t="n">
        <v>-0.40003493281219354</v>
      </c>
      <c r="I53" s="0" t="n">
        <v>0.0</v>
      </c>
      <c r="J53" s="0" t="n">
        <v>-0.628254950947382</v>
      </c>
      <c r="K53" s="0" t="n">
        <v>0.0</v>
      </c>
      <c r="L53" s="0" t="n">
        <v>0.4048150731944556</v>
      </c>
      <c r="M53" s="0" t="n">
        <v>0.08073522864491661</v>
      </c>
    </row>
    <row r="54" customFormat="false" ht="12.75" hidden="false" customHeight="false" outlineLevel="0" collapsed="false">
      <c r="A54" s="0" t="n">
        <v>0.0</v>
      </c>
      <c r="B54" s="0" t="n">
        <v>0.0</v>
      </c>
      <c r="C54" s="0" t="n">
        <v>0.0</v>
      </c>
      <c r="D54" s="0" t="n">
        <v>5.0</v>
      </c>
      <c r="E54" s="0" t="n">
        <v>-0.0</v>
      </c>
      <c r="F54" s="0" t="n">
        <v>-0.06849624508847599</v>
      </c>
      <c r="G54" s="0" t="n">
        <v>0.0</v>
      </c>
      <c r="H54" s="0" t="n">
        <v>-0.5649672853085052</v>
      </c>
      <c r="I54" s="0" t="n">
        <v>0.0</v>
      </c>
      <c r="J54" s="0" t="n">
        <v>0.121901923520936</v>
      </c>
      <c r="K54" s="0" t="n">
        <v>0.0</v>
      </c>
      <c r="L54" s="0" t="n">
        <v>0.5649672853085052</v>
      </c>
      <c r="M54" s="0" t="n">
        <v>0.06849624508847599</v>
      </c>
    </row>
    <row r="55" customFormat="false" ht="12.75" hidden="false" customHeight="false" outlineLevel="0" collapsed="false">
      <c r="A55" s="0" t="n">
        <v>12.0</v>
      </c>
      <c r="B55" s="0" t="n">
        <v>0.0</v>
      </c>
      <c r="C55" s="0" t="n">
        <v>0.0</v>
      </c>
      <c r="D55" s="0" t="n">
        <v>5.0</v>
      </c>
      <c r="E55" s="0" t="n">
        <v>-0.0</v>
      </c>
      <c r="F55" s="0" t="n">
        <v>0.22271152705902242</v>
      </c>
      <c r="G55" s="0" t="n">
        <v>0.0</v>
      </c>
      <c r="H55" s="0" t="n">
        <v>-1.9788706129954865</v>
      </c>
      <c r="I55" s="0" t="n">
        <v>0.0</v>
      </c>
      <c r="J55" s="0" t="n">
        <v>0.24523509821471629</v>
      </c>
      <c r="K55" s="0" t="n">
        <v>0.0</v>
      </c>
      <c r="L55" s="0" t="n">
        <v>1.9819318724196169</v>
      </c>
      <c r="M55" s="0" t="n">
        <v>0.19358558920892263</v>
      </c>
    </row>
    <row r="56" customFormat="false" ht="12.75" hidden="false" customHeight="false" outlineLevel="0" collapsed="false">
      <c r="A56" s="0" t="n">
        <v>15.0</v>
      </c>
      <c r="B56" s="0" t="n">
        <v>0.0</v>
      </c>
      <c r="C56" s="0" t="n">
        <v>0.0</v>
      </c>
      <c r="D56" s="0" t="n">
        <v>5.0</v>
      </c>
      <c r="E56" s="0" t="n">
        <v>-0.0</v>
      </c>
      <c r="F56" s="0" t="n">
        <v>0.3785608575021088</v>
      </c>
      <c r="G56" s="0" t="n">
        <v>0.0</v>
      </c>
      <c r="H56" s="0" t="n">
        <v>-2.3520082753719005</v>
      </c>
      <c r="I56" s="0" t="n">
        <v>0.0</v>
      </c>
      <c r="J56" s="0" t="n">
        <v>0.28937363651564396</v>
      </c>
      <c r="K56" s="0" t="n">
        <v>0.0</v>
      </c>
      <c r="L56" s="0" t="n">
        <v>2.369844296479217</v>
      </c>
      <c r="M56" s="0" t="n">
        <v>0.24308282682155927</v>
      </c>
    </row>
    <row r="57" customFormat="false" ht="12.75" hidden="false" customHeight="false" outlineLevel="0" collapsed="false">
      <c r="A57" s="0" t="n">
        <v>18.0</v>
      </c>
      <c r="B57" s="0" t="n">
        <v>0.0</v>
      </c>
      <c r="C57" s="0" t="n">
        <v>0.0</v>
      </c>
      <c r="D57" s="0" t="n">
        <v>5.0</v>
      </c>
      <c r="E57" s="0" t="n">
        <v>-0.0</v>
      </c>
      <c r="F57" s="0" t="n">
        <v>0.5731059407117051</v>
      </c>
      <c r="G57" s="0" t="n">
        <v>0.0</v>
      </c>
      <c r="H57" s="0" t="n">
        <v>-2.7216349311976553</v>
      </c>
      <c r="I57" s="0" t="n">
        <v>0.0</v>
      </c>
      <c r="J57" s="0" t="n">
        <v>0.32755054698950536</v>
      </c>
      <c r="K57" s="0" t="n">
        <v>0.0</v>
      </c>
      <c r="L57" s="0" t="n">
        <v>2.7655281115492</v>
      </c>
      <c r="M57" s="0" t="n">
        <v>0.2959753067832351</v>
      </c>
    </row>
    <row r="58" customFormat="false" ht="12.75" hidden="false" customHeight="false" outlineLevel="0" collapsed="false">
      <c r="A58" s="0" t="n">
        <v>22.0</v>
      </c>
      <c r="B58" s="0" t="n">
        <v>0.0</v>
      </c>
      <c r="C58" s="0" t="n">
        <v>0.0</v>
      </c>
      <c r="D58" s="0" t="n">
        <v>5.0</v>
      </c>
      <c r="E58" s="0" t="n">
        <v>-0.0</v>
      </c>
      <c r="F58" s="0" t="n">
        <v>0.708868689533987</v>
      </c>
      <c r="G58" s="0" t="n">
        <v>0.0</v>
      </c>
      <c r="H58" s="0" t="n">
        <v>-2.8763578652502293</v>
      </c>
      <c r="I58" s="0" t="n">
        <v>0.0</v>
      </c>
      <c r="J58" s="0" t="n">
        <v>0.338430770788535</v>
      </c>
      <c r="K58" s="0" t="n">
        <v>0.0</v>
      </c>
      <c r="L58" s="0" t="n">
        <v>2.932459457581732</v>
      </c>
      <c r="M58" s="0" t="n">
        <v>0.42025101740262394</v>
      </c>
    </row>
    <row r="59" customFormat="false" ht="12.75" hidden="false" customHeight="false" outlineLevel="0" collapsed="false">
      <c r="A59" s="0" t="n">
        <v>25.0</v>
      </c>
      <c r="B59" s="0" t="n">
        <v>0.0</v>
      </c>
      <c r="C59" s="0" t="n">
        <v>0.0</v>
      </c>
      <c r="D59" s="0" t="n">
        <v>5.0</v>
      </c>
      <c r="E59" s="0" t="n">
        <v>-0.0</v>
      </c>
      <c r="F59" s="0" t="n">
        <v>0.5691842391837635</v>
      </c>
      <c r="G59" s="0" t="n">
        <v>0.0</v>
      </c>
      <c r="H59" s="0" t="n">
        <v>-2.698779279938112</v>
      </c>
      <c r="I59" s="0" t="n">
        <v>0.0</v>
      </c>
      <c r="J59" s="0" t="n">
        <v>0.22392012366737543</v>
      </c>
      <c r="K59" s="0" t="n">
        <v>0.0</v>
      </c>
      <c r="L59" s="0" t="n">
        <v>2.686472330675118</v>
      </c>
      <c r="M59" s="0" t="n">
        <v>0.6246972998784853</v>
      </c>
    </row>
    <row r="60" customFormat="false" ht="12.75" hidden="false" customHeight="false" outlineLevel="0" collapsed="false">
      <c r="A60" s="0" t="n">
        <v>35.0</v>
      </c>
      <c r="B60" s="0" t="n">
        <v>0.0</v>
      </c>
      <c r="C60" s="0" t="n">
        <v>0.0</v>
      </c>
      <c r="D60" s="0" t="n">
        <v>5.0</v>
      </c>
      <c r="E60" s="0" t="n">
        <v>-0.0</v>
      </c>
      <c r="F60" s="0" t="n">
        <v>-0.01835141525929784</v>
      </c>
      <c r="G60" s="0" t="n">
        <v>0.0</v>
      </c>
      <c r="H60" s="0" t="n">
        <v>-1.791491847607832</v>
      </c>
      <c r="I60" s="0" t="n">
        <v>0.0</v>
      </c>
      <c r="J60" s="0" t="n">
        <v>-0.34324515775510595</v>
      </c>
      <c r="K60" s="0" t="n">
        <v>0.0</v>
      </c>
      <c r="L60" s="0" t="n">
        <v>1.4569782699285925</v>
      </c>
      <c r="M60" s="0" t="n">
        <v>1.0425901090281018</v>
      </c>
    </row>
    <row r="61" customFormat="false" ht="12.75" hidden="false" customHeight="false" outlineLevel="0" collapsed="false">
      <c r="A61" s="0" t="n">
        <v>3.0</v>
      </c>
      <c r="B61" s="0" t="n">
        <v>0.0</v>
      </c>
      <c r="C61" s="0" t="n">
        <v>0.0</v>
      </c>
      <c r="D61" s="0" t="n">
        <v>5.0</v>
      </c>
      <c r="E61" s="0" t="n">
        <v>-0.0</v>
      </c>
      <c r="F61" s="0" t="n">
        <v>-0.01844713876167519</v>
      </c>
      <c r="G61" s="0" t="n">
        <v>0.0</v>
      </c>
      <c r="H61" s="0" t="n">
        <v>-0.8838440573014669</v>
      </c>
      <c r="I61" s="0" t="n">
        <v>0.0</v>
      </c>
      <c r="J61" s="0" t="n">
        <v>0.14107790350215352</v>
      </c>
      <c r="K61" s="0" t="n">
        <v>0.0</v>
      </c>
      <c r="L61" s="0" t="n">
        <v>0.8816673310915203</v>
      </c>
      <c r="M61" s="0" t="n">
        <v>0.06467868150764026</v>
      </c>
    </row>
    <row r="62" customFormat="false" ht="12.75" hidden="false" customHeight="false" outlineLevel="0" collapsed="false">
      <c r="A62" s="0" t="n">
        <v>6.0</v>
      </c>
      <c r="B62" s="0" t="n">
        <v>0.0</v>
      </c>
      <c r="C62" s="0" t="n">
        <v>0.0</v>
      </c>
      <c r="D62" s="0" t="n">
        <v>5.0</v>
      </c>
      <c r="E62" s="0" t="n">
        <v>-0.0</v>
      </c>
      <c r="F62" s="0" t="n">
        <v>0.028352590222335456</v>
      </c>
      <c r="G62" s="0" t="n">
        <v>0.0</v>
      </c>
      <c r="H62" s="0" t="n">
        <v>-1.2563519895601134</v>
      </c>
      <c r="I62" s="0" t="n">
        <v>0.0</v>
      </c>
      <c r="J62" s="0" t="n">
        <v>0.18562367421745316</v>
      </c>
      <c r="K62" s="0" t="n">
        <v>0.0</v>
      </c>
      <c r="L62" s="0" t="n">
        <v>1.2524332145926234</v>
      </c>
      <c r="M62" s="0" t="n">
        <v>0.10312727102546064</v>
      </c>
    </row>
    <row r="63" customFormat="false" ht="12.75" hidden="false" customHeight="false" outlineLevel="0" collapsed="false">
      <c r="A63" s="0" t="n">
        <v>-10.0</v>
      </c>
      <c r="B63" s="0" t="n">
        <v>0.0</v>
      </c>
      <c r="C63" s="0" t="n">
        <v>0.0</v>
      </c>
      <c r="D63" s="0" t="n">
        <v>5.0</v>
      </c>
      <c r="E63" s="0" t="n">
        <v>-0.0</v>
      </c>
      <c r="F63" s="0" t="n">
        <v>-0.06006439287293537</v>
      </c>
      <c r="G63" s="0" t="n">
        <v>0.0</v>
      </c>
      <c r="H63" s="0" t="n">
        <v>0.28251967244743303</v>
      </c>
      <c r="I63" s="0" t="n">
        <v>0.0</v>
      </c>
      <c r="J63" s="0" t="n">
        <v>0.2504557578547895</v>
      </c>
      <c r="K63" s="0" t="n">
        <v>0.0</v>
      </c>
      <c r="L63" s="0" t="n">
        <v>-0.26779749143964576</v>
      </c>
      <c r="M63" s="0" t="n">
        <v>0.10821090605679277</v>
      </c>
    </row>
    <row r="64" customFormat="false" ht="12.75" hidden="false" customHeight="false" outlineLevel="0" collapsed="false">
      <c r="A64" s="0" t="n">
        <v>-3.0</v>
      </c>
      <c r="B64" s="0" t="n">
        <v>0.0</v>
      </c>
      <c r="C64" s="0" t="n">
        <v>0.0</v>
      </c>
      <c r="D64" s="0" t="n">
        <v>5.0</v>
      </c>
      <c r="E64" s="0" t="n">
        <v>-0.0</v>
      </c>
      <c r="F64" s="0" t="n">
        <v>-0.07779987893398026</v>
      </c>
      <c r="G64" s="0" t="n">
        <v>0.0</v>
      </c>
      <c r="H64" s="0" t="n">
        <v>-0.2283566095113531</v>
      </c>
      <c r="I64" s="0" t="n">
        <v>0.0</v>
      </c>
      <c r="J64" s="0" t="n">
        <v>0.08365220189113896</v>
      </c>
      <c r="K64" s="0" t="n">
        <v>0.0</v>
      </c>
      <c r="L64" s="0" t="n">
        <v>0.23211538577404953</v>
      </c>
      <c r="M64" s="0" t="n">
        <v>0.06574199538062969</v>
      </c>
    </row>
    <row r="65" customFormat="false" ht="12.75" hidden="false" customHeight="false" outlineLevel="0" collapsed="false">
      <c r="A65" s="0" t="n">
        <v>0.0</v>
      </c>
      <c r="B65" s="0" t="n">
        <v>0.0</v>
      </c>
      <c r="C65" s="0" t="n">
        <v>0.0</v>
      </c>
      <c r="D65" s="0" t="n">
        <v>-10.0</v>
      </c>
      <c r="E65" s="0" t="n">
        <v>-0.0</v>
      </c>
      <c r="F65" s="0" t="n">
        <v>-0.07719593107388732</v>
      </c>
      <c r="G65" s="0" t="n">
        <v>0.0</v>
      </c>
      <c r="H65" s="0" t="n">
        <v>-0.3054890826114998</v>
      </c>
      <c r="I65" s="0" t="n">
        <v>0.0</v>
      </c>
      <c r="J65" s="0" t="n">
        <v>1.2170847420967017</v>
      </c>
      <c r="K65" s="0" t="n">
        <v>0.0</v>
      </c>
      <c r="L65" s="0" t="n">
        <v>0.3054890826114998</v>
      </c>
      <c r="M65" s="0" t="n">
        <v>0.07719593107388732</v>
      </c>
    </row>
    <row r="66" customFormat="false" ht="12.75" hidden="false" customHeight="false" outlineLevel="0" collapsed="false">
      <c r="A66" s="0" t="n">
        <v>12.0</v>
      </c>
      <c r="B66" s="0" t="n">
        <v>0.0</v>
      </c>
      <c r="C66" s="0" t="n">
        <v>0.0</v>
      </c>
      <c r="D66" s="0" t="n">
        <v>-10.0</v>
      </c>
      <c r="E66" s="0" t="n">
        <v>-0.0</v>
      </c>
      <c r="F66" s="0" t="n">
        <v>0.1807321761680782</v>
      </c>
      <c r="G66" s="0" t="n">
        <v>0.0</v>
      </c>
      <c r="H66" s="0" t="n">
        <v>-1.7188149530669425</v>
      </c>
      <c r="I66" s="0" t="n">
        <v>0.0</v>
      </c>
      <c r="J66" s="0" t="n">
        <v>1.3494623786828075</v>
      </c>
      <c r="K66" s="0" t="n">
        <v>0.0</v>
      </c>
      <c r="L66" s="0" t="n">
        <v>1.7188310547800971</v>
      </c>
      <c r="M66" s="0" t="n">
        <v>0.1805789786007905</v>
      </c>
    </row>
    <row r="67" customFormat="false" ht="12.75" hidden="false" customHeight="false" outlineLevel="0" collapsed="false">
      <c r="A67" s="0" t="n">
        <v>15.0</v>
      </c>
      <c r="B67" s="0" t="n">
        <v>0.0</v>
      </c>
      <c r="C67" s="0" t="n">
        <v>0.0</v>
      </c>
      <c r="D67" s="0" t="n">
        <v>-10.0</v>
      </c>
      <c r="E67" s="0" t="n">
        <v>-0.0</v>
      </c>
      <c r="F67" s="0" t="n">
        <v>0.3296738451692775</v>
      </c>
      <c r="G67" s="0" t="n">
        <v>0.0</v>
      </c>
      <c r="H67" s="0" t="n">
        <v>-2.092222984355775</v>
      </c>
      <c r="I67" s="0" t="n">
        <v>0.0</v>
      </c>
      <c r="J67" s="0" t="n">
        <v>1.3871647891826986</v>
      </c>
      <c r="K67" s="0" t="n">
        <v>0.0</v>
      </c>
      <c r="L67" s="0" t="n">
        <v>2.106258084746821</v>
      </c>
      <c r="M67" s="0" t="n">
        <v>0.22306667365147909</v>
      </c>
    </row>
    <row r="68" customFormat="false" ht="12.75" hidden="false" customHeight="false" outlineLevel="0" collapsed="false">
      <c r="A68" s="0" t="n">
        <v>18.0</v>
      </c>
      <c r="B68" s="0" t="n">
        <v>0.0</v>
      </c>
      <c r="C68" s="0" t="n">
        <v>0.0</v>
      </c>
      <c r="D68" s="0" t="n">
        <v>-10.0</v>
      </c>
      <c r="E68" s="0" t="n">
        <v>-0.0</v>
      </c>
      <c r="F68" s="0" t="n">
        <v>0.5197203280310502</v>
      </c>
      <c r="G68" s="0" t="n">
        <v>0.0</v>
      </c>
      <c r="H68" s="0" t="n">
        <v>-2.4682677185949227</v>
      </c>
      <c r="I68" s="0" t="n">
        <v>0.0</v>
      </c>
      <c r="J68" s="0" t="n">
        <v>1.4034418238536202</v>
      </c>
      <c r="K68" s="0" t="n">
        <v>0.0</v>
      </c>
      <c r="L68" s="0" t="n">
        <v>2.5080645114143905</v>
      </c>
      <c r="M68" s="0" t="n">
        <v>0.2684532670879265</v>
      </c>
    </row>
    <row r="69" customFormat="false" ht="12.75" hidden="false" customHeight="false" outlineLevel="0" collapsed="false">
      <c r="A69" s="0" t="n">
        <v>22.0</v>
      </c>
      <c r="B69" s="0" t="n">
        <v>0.0</v>
      </c>
      <c r="C69" s="0" t="n">
        <v>0.0</v>
      </c>
      <c r="D69" s="0" t="n">
        <v>-10.0</v>
      </c>
      <c r="E69" s="0" t="n">
        <v>-0.0</v>
      </c>
      <c r="F69" s="0" t="n">
        <v>0.6859973651359093</v>
      </c>
      <c r="G69" s="0" t="n">
        <v>0.0</v>
      </c>
      <c r="H69" s="0" t="n">
        <v>-2.7239339886543155</v>
      </c>
      <c r="I69" s="0" t="n">
        <v>0.0</v>
      </c>
      <c r="J69" s="0" t="n">
        <v>1.153880731807312</v>
      </c>
      <c r="K69" s="0" t="n">
        <v>0.0</v>
      </c>
      <c r="L69" s="0" t="n">
        <v>2.7825667512318466</v>
      </c>
      <c r="M69" s="0" t="n">
        <v>0.38435795095023834</v>
      </c>
    </row>
    <row r="70" customFormat="false" ht="12.75" hidden="false" customHeight="false" outlineLevel="0" collapsed="false">
      <c r="A70" s="0" t="n">
        <v>25.0</v>
      </c>
      <c r="B70" s="0" t="n">
        <v>0.0</v>
      </c>
      <c r="C70" s="0" t="n">
        <v>0.0</v>
      </c>
      <c r="D70" s="0" t="n">
        <v>-10.0</v>
      </c>
      <c r="E70" s="0" t="n">
        <v>-0.0</v>
      </c>
      <c r="F70" s="0" t="n">
        <v>0.5459752477003778</v>
      </c>
      <c r="G70" s="0" t="n">
        <v>0.0</v>
      </c>
      <c r="H70" s="0" t="n">
        <v>-2.5273816121985733</v>
      </c>
      <c r="I70" s="0" t="n">
        <v>0.0</v>
      </c>
      <c r="J70" s="0" t="n">
        <v>0.7076472884268511</v>
      </c>
      <c r="K70" s="0" t="n">
        <v>0.0</v>
      </c>
      <c r="L70" s="0" t="n">
        <v>2.521324746085391</v>
      </c>
      <c r="M70" s="0" t="n">
        <v>0.5732960051826516</v>
      </c>
    </row>
    <row r="71" customFormat="false" ht="12.75" hidden="false" customHeight="false" outlineLevel="0" collapsed="false">
      <c r="A71" s="0" t="n">
        <v>35.0</v>
      </c>
      <c r="B71" s="0" t="n">
        <v>0.0</v>
      </c>
      <c r="C71" s="0" t="n">
        <v>0.0</v>
      </c>
      <c r="D71" s="0" t="n">
        <v>-10.0</v>
      </c>
      <c r="E71" s="0" t="n">
        <v>-0.0</v>
      </c>
      <c r="F71" s="0" t="n">
        <v>-0.011039537451429347</v>
      </c>
      <c r="G71" s="0" t="n">
        <v>0.0</v>
      </c>
      <c r="H71" s="0" t="n">
        <v>-1.7913950011132203</v>
      </c>
      <c r="I71" s="0" t="n">
        <v>0.0</v>
      </c>
      <c r="J71" s="0" t="n">
        <v>0.027652072007542945</v>
      </c>
      <c r="K71" s="0" t="n">
        <v>0.0</v>
      </c>
      <c r="L71" s="0" t="n">
        <v>1.4610928587406207</v>
      </c>
      <c r="M71" s="0" t="n">
        <v>1.0365450205069424</v>
      </c>
    </row>
    <row r="72" customFormat="false" ht="12.75" hidden="false" customHeight="false" outlineLevel="0" collapsed="false">
      <c r="A72" s="0" t="n">
        <v>3.0</v>
      </c>
      <c r="B72" s="0" t="n">
        <v>0.0</v>
      </c>
      <c r="C72" s="0" t="n">
        <v>0.0</v>
      </c>
      <c r="D72" s="0" t="n">
        <v>-10.0</v>
      </c>
      <c r="E72" s="0" t="n">
        <v>-0.0</v>
      </c>
      <c r="F72" s="0" t="n">
        <v>-0.03517879335610613</v>
      </c>
      <c r="G72" s="0" t="n">
        <v>0.0</v>
      </c>
      <c r="H72" s="0" t="n">
        <v>-0.6295846206393775</v>
      </c>
      <c r="I72" s="0" t="n">
        <v>0.0</v>
      </c>
      <c r="J72" s="0" t="n">
        <v>1.2167173554646495</v>
      </c>
      <c r="K72" s="0" t="n">
        <v>0.0</v>
      </c>
      <c r="L72" s="0" t="n">
        <v>0.6268806810079717</v>
      </c>
      <c r="M72" s="0" t="n">
        <v>0.06808049519944841</v>
      </c>
    </row>
    <row r="73" customFormat="false" ht="12.75" hidden="false" customHeight="false" outlineLevel="0" collapsed="false">
      <c r="A73" s="0" t="n">
        <v>6.0</v>
      </c>
      <c r="B73" s="0" t="n">
        <v>0.0</v>
      </c>
      <c r="C73" s="0" t="n">
        <v>0.0</v>
      </c>
      <c r="D73" s="0" t="n">
        <v>-10.0</v>
      </c>
      <c r="E73" s="0" t="n">
        <v>-0.0</v>
      </c>
      <c r="F73" s="0" t="n">
        <v>0.004346194391635559</v>
      </c>
      <c r="G73" s="0" t="n">
        <v>0.0</v>
      </c>
      <c r="H73" s="0" t="n">
        <v>-0.9864992180066274</v>
      </c>
      <c r="I73" s="0" t="n">
        <v>0.0</v>
      </c>
      <c r="J73" s="0" t="n">
        <v>1.277914266121115</v>
      </c>
      <c r="K73" s="0" t="n">
        <v>0.0</v>
      </c>
      <c r="L73" s="0" t="n">
        <v>0.9815493730920907</v>
      </c>
      <c r="M73" s="0" t="n">
        <v>0.09879486178896627</v>
      </c>
    </row>
    <row r="74" customFormat="false" ht="12.75" hidden="false" customHeight="false" outlineLevel="0" collapsed="false">
      <c r="A74" s="0" t="n">
        <v>-10.0</v>
      </c>
      <c r="B74" s="0" t="n">
        <v>0.0</v>
      </c>
      <c r="C74" s="0" t="n">
        <v>0.0</v>
      </c>
      <c r="D74" s="0" t="n">
        <v>-10.0</v>
      </c>
      <c r="E74" s="0" t="n">
        <v>-0.0</v>
      </c>
      <c r="F74" s="0" t="n">
        <v>-0.047459353129715436</v>
      </c>
      <c r="G74" s="0" t="n">
        <v>0.0</v>
      </c>
      <c r="H74" s="0" t="n">
        <v>0.5348325626199869</v>
      </c>
      <c r="I74" s="0" t="n">
        <v>0.0</v>
      </c>
      <c r="J74" s="0" t="n">
        <v>1.3350547545921554</v>
      </c>
      <c r="K74" s="0" t="n">
        <v>0.0</v>
      </c>
      <c r="L74" s="0" t="n">
        <v>-0.518466024047324</v>
      </c>
      <c r="M74" s="0" t="n">
        <v>0.1396110387709831</v>
      </c>
    </row>
    <row r="75" customFormat="false" ht="12.75" hidden="false" customHeight="false" outlineLevel="0" collapsed="false">
      <c r="A75" s="0" t="n">
        <v>-3.0</v>
      </c>
      <c r="B75" s="0" t="n">
        <v>0.0</v>
      </c>
      <c r="C75" s="0" t="n">
        <v>0.0</v>
      </c>
      <c r="D75" s="0" t="n">
        <v>-10.0</v>
      </c>
      <c r="E75" s="0" t="n">
        <v>-0.0</v>
      </c>
      <c r="F75" s="0" t="n">
        <v>-0.07983776498161244</v>
      </c>
      <c r="G75" s="0" t="n">
        <v>0.0</v>
      </c>
      <c r="H75" s="0" t="n">
        <v>0.033530079840469615</v>
      </c>
      <c r="I75" s="0" t="n">
        <v>0.0</v>
      </c>
      <c r="J75" s="0" t="n">
        <v>1.183830803141051</v>
      </c>
      <c r="K75" s="0" t="n">
        <v>0.0</v>
      </c>
      <c r="L75" s="0" t="n">
        <v>-0.029305742256759783</v>
      </c>
      <c r="M75" s="0" t="n">
        <v>0.08148317889078587</v>
      </c>
    </row>
    <row r="76" customFormat="false" ht="12.75" hidden="false" customHeight="false" outlineLevel="0" collapsed="false">
      <c r="A76" s="0" t="n">
        <v>0.0</v>
      </c>
      <c r="B76" s="0" t="n">
        <v>0.0</v>
      </c>
      <c r="C76" s="0" t="n">
        <v>0.0</v>
      </c>
      <c r="D76" s="0" t="n">
        <v>-15.0</v>
      </c>
      <c r="E76" s="0" t="n">
        <v>-0.0</v>
      </c>
      <c r="F76" s="0" t="n">
        <v>-0.09408438673476713</v>
      </c>
      <c r="G76" s="0" t="n">
        <v>0.0</v>
      </c>
      <c r="H76" s="0" t="n">
        <v>-0.2919621736846096</v>
      </c>
      <c r="I76" s="0" t="n">
        <v>0.0</v>
      </c>
      <c r="J76" s="0" t="n">
        <v>1.2767926677740682</v>
      </c>
      <c r="K76" s="0" t="n">
        <v>0.0</v>
      </c>
      <c r="L76" s="0" t="n">
        <v>0.2919621736846096</v>
      </c>
      <c r="M76" s="0" t="n">
        <v>0.09408438673476713</v>
      </c>
    </row>
    <row r="77" customFormat="false" ht="12.75" hidden="false" customHeight="false" outlineLevel="0" collapsed="false">
      <c r="A77" s="0" t="n">
        <v>12.0</v>
      </c>
      <c r="B77" s="0" t="n">
        <v>0.0</v>
      </c>
      <c r="C77" s="0" t="n">
        <v>0.0</v>
      </c>
      <c r="D77" s="0" t="n">
        <v>-15.0</v>
      </c>
      <c r="E77" s="0" t="n">
        <v>-0.0</v>
      </c>
      <c r="F77" s="0" t="n">
        <v>0.16224482491377495</v>
      </c>
      <c r="G77" s="0" t="n">
        <v>0.0</v>
      </c>
      <c r="H77" s="0" t="n">
        <v>-1.6758814822736328</v>
      </c>
      <c r="I77" s="0" t="n">
        <v>0.0</v>
      </c>
      <c r="J77" s="0" t="n">
        <v>1.52793577983716</v>
      </c>
      <c r="K77" s="0" t="n">
        <v>0.0</v>
      </c>
      <c r="L77" s="0" t="n">
        <v>1.672992046874422</v>
      </c>
      <c r="M77" s="0" t="n">
        <v>0.18973596636879841</v>
      </c>
    </row>
    <row r="78" customFormat="false" ht="12.75" hidden="false" customHeight="false" outlineLevel="0" collapsed="false">
      <c r="A78" s="0" t="n">
        <v>15.0</v>
      </c>
      <c r="B78" s="0" t="n">
        <v>0.0</v>
      </c>
      <c r="C78" s="0" t="n">
        <v>0.0</v>
      </c>
      <c r="D78" s="0" t="n">
        <v>-15.0</v>
      </c>
      <c r="E78" s="0" t="n">
        <v>-0.0</v>
      </c>
      <c r="F78" s="0" t="n">
        <v>0.3096712491571882</v>
      </c>
      <c r="G78" s="0" t="n">
        <v>0.0</v>
      </c>
      <c r="H78" s="0" t="n">
        <v>-2.0444556517804156</v>
      </c>
      <c r="I78" s="0" t="n">
        <v>0.0</v>
      </c>
      <c r="J78" s="0" t="n">
        <v>1.58818232587102</v>
      </c>
      <c r="K78" s="0" t="n">
        <v>0.0</v>
      </c>
      <c r="L78" s="0" t="n">
        <v>2.0549413317599217</v>
      </c>
      <c r="M78" s="0" t="n">
        <v>0.23002460232813388</v>
      </c>
    </row>
    <row r="79" customFormat="false" ht="12.75" hidden="false" customHeight="false" outlineLevel="0" collapsed="false">
      <c r="A79" s="0" t="n">
        <v>18.0</v>
      </c>
      <c r="B79" s="0" t="n">
        <v>0.0</v>
      </c>
      <c r="C79" s="0" t="n">
        <v>0.0</v>
      </c>
      <c r="D79" s="0" t="n">
        <v>-15.0</v>
      </c>
      <c r="E79" s="0" t="n">
        <v>-0.0</v>
      </c>
      <c r="F79" s="0" t="n">
        <v>0.4982690604554307</v>
      </c>
      <c r="G79" s="0" t="n">
        <v>0.0</v>
      </c>
      <c r="H79" s="0" t="n">
        <v>-2.4167766263258925</v>
      </c>
      <c r="I79" s="0" t="n">
        <v>0.0</v>
      </c>
      <c r="J79" s="0" t="n">
        <v>1.621721046433027</v>
      </c>
      <c r="K79" s="0" t="n">
        <v>0.0</v>
      </c>
      <c r="L79" s="0" t="n">
        <v>2.4524647663490233</v>
      </c>
      <c r="M79" s="0" t="n">
        <v>0.2729430123284516</v>
      </c>
    </row>
    <row r="80" customFormat="false" ht="12.75" hidden="false" customHeight="false" outlineLevel="0" collapsed="false">
      <c r="A80" s="0" t="n">
        <v>22.0</v>
      </c>
      <c r="B80" s="0" t="n">
        <v>0.0</v>
      </c>
      <c r="C80" s="0" t="n">
        <v>0.0</v>
      </c>
      <c r="D80" s="0" t="n">
        <v>-15.0</v>
      </c>
      <c r="E80" s="0" t="n">
        <v>-0.0</v>
      </c>
      <c r="F80" s="0" t="n">
        <v>0.6679247523761033</v>
      </c>
      <c r="G80" s="0" t="n">
        <v>0.0</v>
      </c>
      <c r="H80" s="0" t="n">
        <v>-2.6750815273685014</v>
      </c>
      <c r="I80" s="0" t="n">
        <v>0.0</v>
      </c>
      <c r="J80" s="0" t="n">
        <v>1.3783582285479135</v>
      </c>
      <c r="K80" s="0" t="n">
        <v>0.0</v>
      </c>
      <c r="L80" s="0" t="n">
        <v>2.730501417971715</v>
      </c>
      <c r="M80" s="0" t="n">
        <v>0.38281413160870664</v>
      </c>
    </row>
    <row r="81" customFormat="false" ht="12.75" hidden="false" customHeight="false" outlineLevel="0" collapsed="false">
      <c r="A81" s="0" t="n">
        <v>25.0</v>
      </c>
      <c r="B81" s="0" t="n">
        <v>0.0</v>
      </c>
      <c r="C81" s="0" t="n">
        <v>0.0</v>
      </c>
      <c r="D81" s="0" t="n">
        <v>-15.0</v>
      </c>
      <c r="E81" s="0" t="n">
        <v>-0.0</v>
      </c>
      <c r="F81" s="0" t="n">
        <v>0.5456933943814606</v>
      </c>
      <c r="G81" s="0" t="n">
        <v>0.0</v>
      </c>
      <c r="H81" s="0" t="n">
        <v>-2.523399903135628</v>
      </c>
      <c r="I81" s="0" t="n">
        <v>0.0</v>
      </c>
      <c r="J81" s="0" t="n">
        <v>0.8955917737430277</v>
      </c>
      <c r="K81" s="0" t="n">
        <v>0.0</v>
      </c>
      <c r="L81" s="0" t="n">
        <v>2.5175969757962227</v>
      </c>
      <c r="M81" s="0" t="n">
        <v>0.5718687080774492</v>
      </c>
    </row>
    <row r="82" customFormat="false" ht="12.75" hidden="false" customHeight="false" outlineLevel="0" collapsed="false">
      <c r="A82" s="0" t="n">
        <v>35.0</v>
      </c>
      <c r="B82" s="0" t="n">
        <v>0.0</v>
      </c>
      <c r="C82" s="0" t="n">
        <v>0.0</v>
      </c>
      <c r="D82" s="0" t="n">
        <v>-15.0</v>
      </c>
      <c r="E82" s="0" t="n">
        <v>-0.0</v>
      </c>
      <c r="F82" s="0" t="n">
        <v>-0.022582412218437254</v>
      </c>
      <c r="G82" s="0" t="n">
        <v>0.0</v>
      </c>
      <c r="H82" s="0" t="n">
        <v>-1.707294422424021</v>
      </c>
      <c r="I82" s="0" t="n">
        <v>0.0</v>
      </c>
      <c r="J82" s="0" t="n">
        <v>0.058061316401631174</v>
      </c>
      <c r="K82" s="0" t="n">
        <v>0.0</v>
      </c>
      <c r="L82" s="0" t="n">
        <v>1.3855809768073688</v>
      </c>
      <c r="M82" s="0" t="n">
        <v>0.9977622797496971</v>
      </c>
    </row>
    <row r="83" customFormat="false" ht="12.75" hidden="false" customHeight="false" outlineLevel="0" collapsed="false">
      <c r="A83" s="0" t="n">
        <v>3.0</v>
      </c>
      <c r="B83" s="0" t="n">
        <v>0.0</v>
      </c>
      <c r="C83" s="0" t="n">
        <v>0.0</v>
      </c>
      <c r="D83" s="0" t="n">
        <v>-15.0</v>
      </c>
      <c r="E83" s="0" t="n">
        <v>-0.0</v>
      </c>
      <c r="F83" s="0" t="n">
        <v>-0.05128071050976004</v>
      </c>
      <c r="G83" s="0" t="n">
        <v>0.0</v>
      </c>
      <c r="H83" s="0" t="n">
        <v>-0.6067434255572796</v>
      </c>
      <c r="I83" s="0" t="n">
        <v>0.0</v>
      </c>
      <c r="J83" s="0" t="n">
        <v>1.3126931746017902</v>
      </c>
      <c r="K83" s="0" t="n">
        <v>0.0</v>
      </c>
      <c r="L83" s="0" t="n">
        <v>0.6032280797583166</v>
      </c>
      <c r="M83" s="0" t="n">
        <v>0.0829649294489053</v>
      </c>
    </row>
    <row r="84" customFormat="false" ht="12.75" hidden="false" customHeight="false" outlineLevel="0" collapsed="false">
      <c r="A84" s="0" t="n">
        <v>6.0</v>
      </c>
      <c r="B84" s="0" t="n">
        <v>0.0</v>
      </c>
      <c r="C84" s="0" t="n">
        <v>0.0</v>
      </c>
      <c r="D84" s="0" t="n">
        <v>-15.0</v>
      </c>
      <c r="E84" s="0" t="n">
        <v>-0.0</v>
      </c>
      <c r="F84" s="0" t="n">
        <v>-0.011924779959131403</v>
      </c>
      <c r="G84" s="0" t="n">
        <v>0.0</v>
      </c>
      <c r="H84" s="0" t="n">
        <v>-0.9519797283072233</v>
      </c>
      <c r="I84" s="0" t="n">
        <v>0.0</v>
      </c>
      <c r="J84" s="0" t="n">
        <v>1.3932105676535247</v>
      </c>
      <c r="K84" s="0" t="n">
        <v>0.0</v>
      </c>
      <c r="L84" s="0" t="n">
        <v>0.9455182048243409</v>
      </c>
      <c r="M84" s="0" t="n">
        <v>0.11136843282871729</v>
      </c>
    </row>
    <row r="85" customFormat="false" ht="12.75" hidden="false" customHeight="false" outlineLevel="0" collapsed="false">
      <c r="A85" s="0" t="n">
        <v>-10.0</v>
      </c>
      <c r="B85" s="0" t="n">
        <v>0.0</v>
      </c>
      <c r="C85" s="0" t="n">
        <v>0.0</v>
      </c>
      <c r="D85" s="0" t="n">
        <v>-15.0</v>
      </c>
      <c r="E85" s="0" t="n">
        <v>-0.0</v>
      </c>
      <c r="F85" s="0" t="n">
        <v>-0.07273515734660975</v>
      </c>
      <c r="G85" s="0" t="n">
        <v>0.0</v>
      </c>
      <c r="H85" s="0" t="n">
        <v>0.5050144494306724</v>
      </c>
      <c r="I85" s="0" t="n">
        <v>0.0</v>
      </c>
      <c r="J85" s="0" t="n">
        <v>1.2261210668769142</v>
      </c>
      <c r="K85" s="0" t="n">
        <v>0.0</v>
      </c>
      <c r="L85" s="0" t="n">
        <v>-0.48471181765696153</v>
      </c>
      <c r="M85" s="0" t="n">
        <v>0.15932498571060855</v>
      </c>
    </row>
    <row r="86" customFormat="false" ht="12.75" hidden="false" customHeight="false" outlineLevel="0" collapsed="false">
      <c r="A86" s="0" t="n">
        <v>-3.0</v>
      </c>
      <c r="B86" s="0" t="n">
        <v>0.0</v>
      </c>
      <c r="C86" s="0" t="n">
        <v>0.0</v>
      </c>
      <c r="D86" s="0" t="n">
        <v>-15.0</v>
      </c>
      <c r="E86" s="0" t="n">
        <v>-0.0</v>
      </c>
      <c r="F86" s="0" t="n">
        <v>-0.09810871548173834</v>
      </c>
      <c r="G86" s="0" t="n">
        <v>0.0</v>
      </c>
      <c r="H86" s="0" t="n">
        <v>0.03663116944629734</v>
      </c>
      <c r="I86" s="0" t="n">
        <v>0.0</v>
      </c>
      <c r="J86" s="0" t="n">
        <v>1.2019920439586451</v>
      </c>
      <c r="K86" s="0" t="n">
        <v>0.0</v>
      </c>
      <c r="L86" s="0" t="n">
        <v>-0.03144635426116819</v>
      </c>
      <c r="M86" s="0" t="n">
        <v>0.0998913881781665</v>
      </c>
    </row>
    <row r="87" customFormat="false" ht="12.75" hidden="false" customHeight="false" outlineLevel="0" collapsed="false">
      <c r="A87" s="0" t="n">
        <v>0.0</v>
      </c>
      <c r="B87" s="0" t="n">
        <v>0.0</v>
      </c>
      <c r="C87" s="0" t="n">
        <v>0.0</v>
      </c>
      <c r="D87" s="0" t="n">
        <v>-5.0</v>
      </c>
      <c r="E87" s="0" t="n">
        <v>-0.0</v>
      </c>
      <c r="F87" s="0" t="n">
        <v>-0.0695064356587087</v>
      </c>
      <c r="G87" s="0" t="n">
        <v>0.0</v>
      </c>
      <c r="H87" s="0" t="n">
        <v>-0.3854327618810225</v>
      </c>
      <c r="I87" s="0" t="n">
        <v>0.0</v>
      </c>
      <c r="J87" s="0" t="n">
        <v>0.8757747552691485</v>
      </c>
      <c r="K87" s="0" t="n">
        <v>0.0</v>
      </c>
      <c r="L87" s="0" t="n">
        <v>0.3854327618810225</v>
      </c>
      <c r="M87" s="0" t="n">
        <v>0.0695064356587087</v>
      </c>
    </row>
    <row r="88" customFormat="false" ht="12.75" hidden="false" customHeight="false" outlineLevel="0" collapsed="false">
      <c r="A88" s="0" t="n">
        <v>12.0</v>
      </c>
      <c r="B88" s="0" t="n">
        <v>0.0</v>
      </c>
      <c r="C88" s="0" t="n">
        <v>0.0</v>
      </c>
      <c r="D88" s="0" t="n">
        <v>-5.0</v>
      </c>
      <c r="E88" s="0" t="n">
        <v>-0.0</v>
      </c>
      <c r="F88" s="0" t="n">
        <v>0.19825346612774047</v>
      </c>
      <c r="G88" s="0" t="n">
        <v>0.0</v>
      </c>
      <c r="H88" s="0" t="n">
        <v>-1.8003892255870124</v>
      </c>
      <c r="I88" s="0" t="n">
        <v>0.0</v>
      </c>
      <c r="J88" s="0" t="n">
        <v>1.0042032638441956</v>
      </c>
      <c r="K88" s="0" t="n">
        <v>0.0</v>
      </c>
      <c r="L88" s="0" t="n">
        <v>1.8022656147480305</v>
      </c>
      <c r="M88" s="0" t="n">
        <v>0.18040081579186193</v>
      </c>
    </row>
    <row r="89" customFormat="false" ht="12.75" hidden="false" customHeight="false" outlineLevel="0" collapsed="false">
      <c r="A89" s="0" t="n">
        <v>15.0</v>
      </c>
      <c r="B89" s="0" t="n">
        <v>0.0</v>
      </c>
      <c r="C89" s="0" t="n">
        <v>0.0</v>
      </c>
      <c r="D89" s="0" t="n">
        <v>-5.0</v>
      </c>
      <c r="E89" s="0" t="n">
        <v>-0.0</v>
      </c>
      <c r="F89" s="0" t="n">
        <v>0.3501316886670665</v>
      </c>
      <c r="G89" s="0" t="n">
        <v>0.0</v>
      </c>
      <c r="H89" s="0" t="n">
        <v>-2.1757430242328892</v>
      </c>
      <c r="I89" s="0" t="n">
        <v>0.0</v>
      </c>
      <c r="J89" s="0" t="n">
        <v>1.0383394874624312</v>
      </c>
      <c r="K89" s="0" t="n">
        <v>0.0</v>
      </c>
      <c r="L89" s="0" t="n">
        <v>2.1922271277957734</v>
      </c>
      <c r="M89" s="0" t="n">
        <v>0.22492249123470398</v>
      </c>
    </row>
    <row r="90" customFormat="false" ht="12.75" hidden="false" customHeight="false" outlineLevel="0" collapsed="false">
      <c r="A90" s="0" t="n">
        <v>18.0</v>
      </c>
      <c r="B90" s="0" t="n">
        <v>0.0</v>
      </c>
      <c r="C90" s="0" t="n">
        <v>0.0</v>
      </c>
      <c r="D90" s="0" t="n">
        <v>-5.0</v>
      </c>
      <c r="E90" s="0" t="n">
        <v>-0.0</v>
      </c>
      <c r="F90" s="0" t="n">
        <v>0.5418644038833412</v>
      </c>
      <c r="G90" s="0" t="n">
        <v>0.0</v>
      </c>
      <c r="H90" s="0" t="n">
        <v>-2.550474490105854</v>
      </c>
      <c r="I90" s="0" t="n">
        <v>0.0</v>
      </c>
      <c r="J90" s="0" t="n">
        <v>1.0574676302980566</v>
      </c>
      <c r="K90" s="0" t="n">
        <v>0.0</v>
      </c>
      <c r="L90" s="0" t="n">
        <v>2.5930906929065345</v>
      </c>
      <c r="M90" s="0" t="n">
        <v>0.2727962889008469</v>
      </c>
    </row>
    <row r="91" customFormat="false" ht="12.75" hidden="false" customHeight="false" outlineLevel="0" collapsed="false">
      <c r="A91" s="0" t="n">
        <v>22.0</v>
      </c>
      <c r="B91" s="0" t="n">
        <v>0.0</v>
      </c>
      <c r="C91" s="0" t="n">
        <v>0.0</v>
      </c>
      <c r="D91" s="0" t="n">
        <v>-5.0</v>
      </c>
      <c r="E91" s="0" t="n">
        <v>-0.0</v>
      </c>
      <c r="F91" s="0" t="n">
        <v>0.6950251350263579</v>
      </c>
      <c r="G91" s="0" t="n">
        <v>0.0</v>
      </c>
      <c r="H91" s="0" t="n">
        <v>-2.770426489443185</v>
      </c>
      <c r="I91" s="0" t="n">
        <v>0.0</v>
      </c>
      <c r="J91" s="0" t="n">
        <v>0.8779510067508723</v>
      </c>
      <c r="K91" s="0" t="n">
        <v>0.0</v>
      </c>
      <c r="L91" s="0" t="n">
        <v>2.8290557094465236</v>
      </c>
      <c r="M91" s="0" t="n">
        <v>0.3934039458049753</v>
      </c>
    </row>
    <row r="92" customFormat="false" ht="12.75" hidden="false" customHeight="false" outlineLevel="0" collapsed="false">
      <c r="A92" s="0" t="n">
        <v>25.0</v>
      </c>
      <c r="B92" s="0" t="n">
        <v>0.0</v>
      </c>
      <c r="C92" s="0" t="n">
        <v>0.0</v>
      </c>
      <c r="D92" s="0" t="n">
        <v>-5.0</v>
      </c>
      <c r="E92" s="0" t="n">
        <v>-0.0</v>
      </c>
      <c r="F92" s="0" t="n">
        <v>0.5435395316069286</v>
      </c>
      <c r="G92" s="0" t="n">
        <v>0.0</v>
      </c>
      <c r="H92" s="0" t="n">
        <v>-2.574579847778745</v>
      </c>
      <c r="I92" s="0" t="n">
        <v>0.0</v>
      </c>
      <c r="J92" s="0" t="n">
        <v>0.5497443899675811</v>
      </c>
      <c r="K92" s="0" t="n">
        <v>0.0</v>
      </c>
      <c r="L92" s="0" t="n">
        <v>2.563071496424583</v>
      </c>
      <c r="M92" s="0" t="n">
        <v>0.5954503499232751</v>
      </c>
    </row>
    <row r="93" customFormat="false" ht="12.75" hidden="false" customHeight="false" outlineLevel="0" collapsed="false">
      <c r="A93" s="0" t="n">
        <v>35.0</v>
      </c>
      <c r="B93" s="0" t="n">
        <v>0.0</v>
      </c>
      <c r="C93" s="0" t="n">
        <v>0.0</v>
      </c>
      <c r="D93" s="0" t="n">
        <v>-5.0</v>
      </c>
      <c r="E93" s="0" t="n">
        <v>-0.0</v>
      </c>
      <c r="F93" s="0" t="n">
        <v>-0.012469282647748162</v>
      </c>
      <c r="G93" s="0" t="n">
        <v>0.0</v>
      </c>
      <c r="H93" s="0" t="n">
        <v>-1.7775514666662569</v>
      </c>
      <c r="I93" s="0" t="n">
        <v>0.0</v>
      </c>
      <c r="J93" s="0" t="n">
        <v>-0.142097312449145</v>
      </c>
      <c r="K93" s="0" t="n">
        <v>0.0</v>
      </c>
      <c r="L93" s="0" t="n">
        <v>1.4489328310436105</v>
      </c>
      <c r="M93" s="0" t="n">
        <v>1.0297758740527272</v>
      </c>
    </row>
    <row r="94" customFormat="false" ht="12.75" hidden="false" customHeight="false" outlineLevel="0" collapsed="false">
      <c r="A94" s="0" t="n">
        <v>3.0</v>
      </c>
      <c r="B94" s="0" t="n">
        <v>0.0</v>
      </c>
      <c r="C94" s="0" t="n">
        <v>0.0</v>
      </c>
      <c r="D94" s="0" t="n">
        <v>-5.0</v>
      </c>
      <c r="E94" s="0" t="n">
        <v>-0.0</v>
      </c>
      <c r="F94" s="0" t="n">
        <v>-0.025652572187046505</v>
      </c>
      <c r="G94" s="0" t="n">
        <v>0.0</v>
      </c>
      <c r="H94" s="0" t="n">
        <v>-0.7078926354577718</v>
      </c>
      <c r="I94" s="0" t="n">
        <v>0.0</v>
      </c>
      <c r="J94" s="0" t="n">
        <v>0.881751008661706</v>
      </c>
      <c r="K94" s="0" t="n">
        <v>0.0</v>
      </c>
      <c r="L94" s="0" t="n">
        <v>0.7055799413078836</v>
      </c>
      <c r="M94" s="0" t="n">
        <v>0.06266565422242851</v>
      </c>
    </row>
    <row r="95" customFormat="false" ht="12.75" hidden="false" customHeight="false" outlineLevel="0" collapsed="false">
      <c r="A95" s="0" t="n">
        <v>6.0</v>
      </c>
      <c r="B95" s="0" t="n">
        <v>0.0</v>
      </c>
      <c r="C95" s="0" t="n">
        <v>0.0</v>
      </c>
      <c r="D95" s="0" t="n">
        <v>-5.0</v>
      </c>
      <c r="E95" s="0" t="n">
        <v>-0.0</v>
      </c>
      <c r="F95" s="0" t="n">
        <v>0.01602231834171492</v>
      </c>
      <c r="G95" s="0" t="n">
        <v>0.0</v>
      </c>
      <c r="H95" s="0" t="n">
        <v>-1.0616865599799663</v>
      </c>
      <c r="I95" s="0" t="n">
        <v>0.0</v>
      </c>
      <c r="J95" s="0" t="n">
        <v>0.9339608248309205</v>
      </c>
      <c r="K95" s="0" t="n">
        <v>0.0</v>
      </c>
      <c r="L95" s="0" t="n">
        <v>1.0575453182325425</v>
      </c>
      <c r="M95" s="0" t="n">
        <v>0.09504191818123109</v>
      </c>
    </row>
    <row r="96" customFormat="false" ht="12.75" hidden="false" customHeight="false" outlineLevel="0" collapsed="false">
      <c r="A96" s="0" t="n">
        <v>-10.0</v>
      </c>
      <c r="B96" s="0" t="n">
        <v>0.0</v>
      </c>
      <c r="C96" s="0" t="n">
        <v>0.0</v>
      </c>
      <c r="D96" s="0" t="n">
        <v>-5.0</v>
      </c>
      <c r="E96" s="0" t="n">
        <v>-0.0</v>
      </c>
      <c r="F96" s="0" t="n">
        <v>-0.04656379170758422</v>
      </c>
      <c r="G96" s="0" t="n">
        <v>0.0</v>
      </c>
      <c r="H96" s="0" t="n">
        <v>0.46332119055672866</v>
      </c>
      <c r="I96" s="0" t="n">
        <v>0.0</v>
      </c>
      <c r="J96" s="0" t="n">
        <v>1.0152388816190119</v>
      </c>
      <c r="K96" s="0" t="n">
        <v>0.0</v>
      </c>
      <c r="L96" s="0" t="n">
        <v>-0.44819658301982845</v>
      </c>
      <c r="M96" s="0" t="n">
        <v>0.12631126349792302</v>
      </c>
    </row>
    <row r="97" customFormat="false" ht="12.75" hidden="false" customHeight="false" outlineLevel="0" collapsed="false">
      <c r="A97" s="0" t="n">
        <v>-3.0</v>
      </c>
      <c r="B97" s="0" t="n">
        <v>0.0</v>
      </c>
      <c r="C97" s="0" t="n">
        <v>0.0</v>
      </c>
      <c r="D97" s="0" t="n">
        <v>-5.0</v>
      </c>
      <c r="E97" s="0" t="n">
        <v>-0.0</v>
      </c>
      <c r="F97" s="0" t="n">
        <v>-0.07451580685831888</v>
      </c>
      <c r="G97" s="0" t="n">
        <v>0.0</v>
      </c>
      <c r="H97" s="0" t="n">
        <v>-0.04535852181718007</v>
      </c>
      <c r="I97" s="0" t="n">
        <v>0.0</v>
      </c>
      <c r="J97" s="0" t="n">
        <v>0.8465382849776688</v>
      </c>
      <c r="K97" s="0" t="n">
        <v>0.0</v>
      </c>
      <c r="L97" s="0" t="n">
        <v>0.04919621554659035</v>
      </c>
      <c r="M97" s="0" t="n">
        <v>0.07203980392171612</v>
      </c>
    </row>
    <row r="98" customFormat="false" ht="12.75" hidden="false" customHeight="false" outlineLevel="0" collapsed="false">
      <c r="A98" s="0" t="n">
        <v>0.0</v>
      </c>
      <c r="B98" s="0" t="n">
        <v>10.0</v>
      </c>
      <c r="C98" s="0" t="n">
        <v>0.0</v>
      </c>
      <c r="D98" s="0" t="n">
        <v>0.0</v>
      </c>
      <c r="E98" s="0" t="n">
        <v>-0.0</v>
      </c>
      <c r="F98" s="0" t="n">
        <v>-0.04750571624446034</v>
      </c>
      <c r="G98" s="0" t="n">
        <v>-0.0919279124418487</v>
      </c>
      <c r="H98" s="0" t="n">
        <v>-0.3972073187545293</v>
      </c>
      <c r="I98" s="0" t="n">
        <v>-0.0027772150835726466</v>
      </c>
      <c r="J98" s="0" t="n">
        <v>0.6033902719189435</v>
      </c>
      <c r="K98" s="0" t="n">
        <v>0.008351171767624758</v>
      </c>
      <c r="L98" s="0" t="n">
        <v>0.3972073187545293</v>
      </c>
      <c r="M98" s="0" t="n">
        <v>0.0627471121421947</v>
      </c>
    </row>
    <row r="99" customFormat="false" ht="12.75" hidden="false" customHeight="false" outlineLevel="0" collapsed="false">
      <c r="A99" s="0" t="n">
        <v>12.0</v>
      </c>
      <c r="B99" s="0" t="n">
        <v>10.0</v>
      </c>
      <c r="C99" s="0" t="n">
        <v>0.0</v>
      </c>
      <c r="D99" s="0" t="n">
        <v>0.0</v>
      </c>
      <c r="E99" s="0" t="n">
        <v>-0.0</v>
      </c>
      <c r="F99" s="0" t="n">
        <v>0.2191833852709849</v>
      </c>
      <c r="G99" s="0" t="n">
        <v>-0.10936143335693478</v>
      </c>
      <c r="H99" s="0" t="n">
        <v>-1.8066099806573888</v>
      </c>
      <c r="I99" s="0" t="n">
        <v>0.0034781461798756652</v>
      </c>
      <c r="J99" s="0" t="n">
        <v>0.6545251897335532</v>
      </c>
      <c r="K99" s="0" t="n">
        <v>0.014571289994414448</v>
      </c>
      <c r="L99" s="0" t="n">
        <v>1.8127020062726227</v>
      </c>
      <c r="M99" s="0" t="n">
        <v>0.17776272803974785</v>
      </c>
    </row>
    <row r="100" customFormat="false" ht="12.75" hidden="false" customHeight="false" outlineLevel="0" collapsed="false">
      <c r="A100" s="0" t="n">
        <v>15.0</v>
      </c>
      <c r="B100" s="0" t="n">
        <v>10.0</v>
      </c>
      <c r="C100" s="0" t="n">
        <v>0.0</v>
      </c>
      <c r="D100" s="0" t="n">
        <v>0.0</v>
      </c>
      <c r="E100" s="0" t="n">
        <v>-0.0</v>
      </c>
      <c r="F100" s="0" t="n">
        <v>0.3550269651079526</v>
      </c>
      <c r="G100" s="0" t="n">
        <v>-0.05632605405318529</v>
      </c>
      <c r="H100" s="0" t="n">
        <v>-2.177829220283871</v>
      </c>
      <c r="I100" s="0" t="n">
        <v>0.002326307971019752</v>
      </c>
      <c r="J100" s="0" t="n">
        <v>0.6606088948014627</v>
      </c>
      <c r="K100" s="0" t="n">
        <v>0.007814858802249247</v>
      </c>
      <c r="L100" s="0" t="n">
        <v>2.195509229214062</v>
      </c>
      <c r="M100" s="0" t="n">
        <v>0.2271614362967018</v>
      </c>
    </row>
    <row r="101" customFormat="false" ht="12.75" hidden="false" customHeight="false" outlineLevel="0" collapsed="false">
      <c r="A101" s="0" t="n">
        <v>18.0</v>
      </c>
      <c r="B101" s="0" t="n">
        <v>10.0</v>
      </c>
      <c r="C101" s="0" t="n">
        <v>0.0</v>
      </c>
      <c r="D101" s="0" t="n">
        <v>0.0</v>
      </c>
      <c r="E101" s="0" t="n">
        <v>-0.0</v>
      </c>
      <c r="F101" s="0" t="n">
        <v>0.5516303528198794</v>
      </c>
      <c r="G101" s="0" t="n">
        <v>-0.05696113208327748</v>
      </c>
      <c r="H101" s="0" t="n">
        <v>-2.59843908034671</v>
      </c>
      <c r="I101" s="0" t="n">
        <v>0.004318200019838709</v>
      </c>
      <c r="J101" s="0" t="n">
        <v>0.7172702506481952</v>
      </c>
      <c r="K101" s="0" t="n">
        <v>0.009037517338581814</v>
      </c>
      <c r="L101" s="0" t="n">
        <v>2.6417255731941154</v>
      </c>
      <c r="M101" s="0" t="n">
        <v>0.28399292878689086</v>
      </c>
    </row>
    <row r="102" customFormat="false" ht="12.75" hidden="false" customHeight="false" outlineLevel="0" collapsed="false">
      <c r="A102" s="0" t="n">
        <v>3.0</v>
      </c>
      <c r="B102" s="0" t="n">
        <v>10.0</v>
      </c>
      <c r="C102" s="0" t="n">
        <v>0.0</v>
      </c>
      <c r="D102" s="0" t="n">
        <v>0.0</v>
      </c>
      <c r="E102" s="0" t="n">
        <v>-0.0</v>
      </c>
      <c r="F102" s="0" t="n">
        <v>-0.0033400760249008552</v>
      </c>
      <c r="G102" s="0" t="n">
        <v>-0.094667950871192</v>
      </c>
      <c r="H102" s="0" t="n">
        <v>-0.7213728114537948</v>
      </c>
      <c r="I102" s="0" t="n">
        <v>-0.0027330319478969314</v>
      </c>
      <c r="J102" s="0" t="n">
        <v>0.5873392190031579</v>
      </c>
      <c r="K102" s="0" t="n">
        <v>0.011036506388339591</v>
      </c>
      <c r="L102" s="0" t="n">
        <v>0.7202093890140148</v>
      </c>
      <c r="M102" s="0" t="n">
        <v>0.05690391381564752</v>
      </c>
    </row>
    <row r="103" customFormat="false" ht="12.75" hidden="false" customHeight="false" outlineLevel="0" collapsed="false">
      <c r="A103" s="0" t="n">
        <v>6.0</v>
      </c>
      <c r="B103" s="0" t="n">
        <v>10.0</v>
      </c>
      <c r="C103" s="0" t="n">
        <v>0.0</v>
      </c>
      <c r="D103" s="0" t="n">
        <v>0.0</v>
      </c>
      <c r="E103" s="0" t="n">
        <v>-0.0</v>
      </c>
      <c r="F103" s="0" t="n">
        <v>0.04124731337793673</v>
      </c>
      <c r="G103" s="0" t="n">
        <v>-0.1013204080783493</v>
      </c>
      <c r="H103" s="0" t="n">
        <v>-1.0708453123226094</v>
      </c>
      <c r="I103" s="0" t="n">
        <v>-0.001995699912913846</v>
      </c>
      <c r="J103" s="0" t="n">
        <v>0.6073004762820735</v>
      </c>
      <c r="K103" s="0" t="n">
        <v>0.012228822106443904</v>
      </c>
      <c r="L103" s="0" t="n">
        <v>1.0692906279386272</v>
      </c>
      <c r="M103" s="0" t="n">
        <v>0.08742924325246276</v>
      </c>
    </row>
    <row r="104" customFormat="false" ht="12.75" hidden="false" customHeight="false" outlineLevel="0" collapsed="false">
      <c r="A104" s="0" t="n">
        <v>-10.0</v>
      </c>
      <c r="B104" s="0" t="n">
        <v>10.0</v>
      </c>
      <c r="C104" s="0" t="n">
        <v>0.0</v>
      </c>
      <c r="D104" s="0" t="n">
        <v>0.0</v>
      </c>
      <c r="E104" s="0" t="n">
        <v>-0.0</v>
      </c>
      <c r="F104" s="0" t="n">
        <v>-0.046016027279502686</v>
      </c>
      <c r="G104" s="0" t="n">
        <v>-0.07784002123974218</v>
      </c>
      <c r="H104" s="0" t="n">
        <v>0.39817095225636107</v>
      </c>
      <c r="I104" s="0" t="n">
        <v>0.016575631411882306</v>
      </c>
      <c r="J104" s="0" t="n">
        <v>0.7114984781554804</v>
      </c>
      <c r="K104" s="0" t="n">
        <v>0.006014460561242633</v>
      </c>
      <c r="L104" s="0" t="n">
        <v>-0.3841312415257607</v>
      </c>
      <c r="M104" s="0" t="n">
        <v>0.12623649519322286</v>
      </c>
    </row>
    <row r="105" customFormat="false" ht="12.75" hidden="false" customHeight="false" outlineLevel="0" collapsed="false">
      <c r="A105" s="0" t="n">
        <v>-3.0</v>
      </c>
      <c r="B105" s="0" t="n">
        <v>10.0</v>
      </c>
      <c r="C105" s="0" t="n">
        <v>0.0</v>
      </c>
      <c r="D105" s="0" t="n">
        <v>0.0</v>
      </c>
      <c r="E105" s="0" t="n">
        <v>-0.0</v>
      </c>
      <c r="F105" s="0" t="n">
        <v>-0.05680321631205857</v>
      </c>
      <c r="G105" s="0" t="n">
        <v>-0.08481552613842655</v>
      </c>
      <c r="H105" s="0" t="n">
        <v>-0.0642594412633033</v>
      </c>
      <c r="I105" s="0" t="n">
        <v>-0.0030187146553080106</v>
      </c>
      <c r="J105" s="0" t="n">
        <v>0.6002398070864635</v>
      </c>
      <c r="K105" s="0" t="n">
        <v>0.00655208424158027</v>
      </c>
      <c r="L105" s="0" t="n">
        <v>0.06714422657572781</v>
      </c>
      <c r="M105" s="0" t="n">
        <v>0.06727965863179276</v>
      </c>
    </row>
    <row r="106" customFormat="false" ht="12.75" hidden="false" customHeight="false" outlineLevel="0" collapsed="false">
      <c r="A106" s="0" t="n">
        <v>0.0</v>
      </c>
      <c r="B106" s="0" t="n">
        <v>20.0</v>
      </c>
      <c r="C106" s="0" t="n">
        <v>0.0</v>
      </c>
      <c r="D106" s="0" t="n">
        <v>0.0</v>
      </c>
      <c r="E106" s="0" t="n">
        <v>-0.0</v>
      </c>
      <c r="F106" s="0" t="n">
        <v>-0.023364533049572544</v>
      </c>
      <c r="G106" s="0" t="n">
        <v>-0.19641942417667502</v>
      </c>
      <c r="H106" s="0" t="n">
        <v>-0.300846377332058</v>
      </c>
      <c r="I106" s="0" t="n">
        <v>-0.0024212806579202743</v>
      </c>
      <c r="J106" s="0" t="n">
        <v>0.6027162041900525</v>
      </c>
      <c r="K106" s="0" t="n">
        <v>0.015651856650643513</v>
      </c>
      <c r="L106" s="0" t="n">
        <v>0.300846377332058</v>
      </c>
      <c r="M106" s="0" t="n">
        <v>0.0891348789036435</v>
      </c>
    </row>
    <row r="107" customFormat="false" ht="12.75" hidden="false" customHeight="false" outlineLevel="0" collapsed="false">
      <c r="A107" s="0" t="n">
        <v>12.0</v>
      </c>
      <c r="B107" s="0" t="n">
        <v>20.0</v>
      </c>
      <c r="C107" s="0" t="n">
        <v>0.0</v>
      </c>
      <c r="D107" s="0" t="n">
        <v>0.0</v>
      </c>
      <c r="E107" s="0" t="n">
        <v>-0.0</v>
      </c>
      <c r="F107" s="0" t="n">
        <v>0.20131901999215693</v>
      </c>
      <c r="G107" s="0" t="n">
        <v>-0.2140853276862541</v>
      </c>
      <c r="H107" s="0" t="n">
        <v>-1.5978304340908418</v>
      </c>
      <c r="I107" s="0" t="n">
        <v>0.0025996595099345016</v>
      </c>
      <c r="J107" s="0" t="n">
        <v>0.7375925879124259</v>
      </c>
      <c r="K107" s="0" t="n">
        <v>0.018409391591195663</v>
      </c>
      <c r="L107" s="0" t="n">
        <v>1.6047705833257557</v>
      </c>
      <c r="M107" s="0" t="n">
        <v>0.20035054592369864</v>
      </c>
    </row>
    <row r="108" customFormat="false" ht="12.75" hidden="false" customHeight="false" outlineLevel="0" collapsed="false">
      <c r="A108" s="0" t="n">
        <v>15.0</v>
      </c>
      <c r="B108" s="0" t="n">
        <v>20.0</v>
      </c>
      <c r="C108" s="0" t="n">
        <v>0.0</v>
      </c>
      <c r="D108" s="0" t="n">
        <v>0.0</v>
      </c>
      <c r="E108" s="0" t="n">
        <v>-0.0</v>
      </c>
      <c r="F108" s="0" t="n">
        <v>0.32793787472971</v>
      </c>
      <c r="G108" s="0" t="n">
        <v>-0.21217478562063638</v>
      </c>
      <c r="H108" s="0" t="n">
        <v>-1.9352948053062868</v>
      </c>
      <c r="I108" s="0" t="n">
        <v>0.005314557662683084</v>
      </c>
      <c r="J108" s="0" t="n">
        <v>0.7710468463881169</v>
      </c>
      <c r="K108" s="0" t="n">
        <v>0.018521905389749266</v>
      </c>
      <c r="L108" s="0" t="n">
        <v>1.9542278015189098</v>
      </c>
      <c r="M108" s="0" t="n">
        <v>0.24559129505320115</v>
      </c>
    </row>
    <row r="109" customFormat="false" ht="12.75" hidden="false" customHeight="false" outlineLevel="0" collapsed="false">
      <c r="A109" s="0" t="n">
        <v>18.0</v>
      </c>
      <c r="B109" s="0" t="n">
        <v>20.0</v>
      </c>
      <c r="C109" s="0" t="n">
        <v>0.0</v>
      </c>
      <c r="D109" s="0" t="n">
        <v>0.0</v>
      </c>
      <c r="E109" s="0" t="n">
        <v>-0.0</v>
      </c>
      <c r="F109" s="0" t="n">
        <v>0.28571565201086574</v>
      </c>
      <c r="G109" s="0" t="n">
        <v>-0.23380216146242108</v>
      </c>
      <c r="H109" s="0" t="n">
        <v>-1.953722393816595</v>
      </c>
      <c r="I109" s="0" t="n">
        <v>0.02153487241222026</v>
      </c>
      <c r="J109" s="0" t="n">
        <v>0.5241275148401782</v>
      </c>
      <c r="K109" s="0" t="n">
        <v>0.017067399436774752</v>
      </c>
      <c r="L109" s="0" t="n">
        <v>1.946391405701315</v>
      </c>
      <c r="M109" s="0" t="n">
        <v>0.39194458632299817</v>
      </c>
    </row>
    <row r="110" customFormat="false" ht="12.75" hidden="false" customHeight="false" outlineLevel="0" collapsed="false">
      <c r="A110" s="0" t="n">
        <v>3.0</v>
      </c>
      <c r="B110" s="0" t="n">
        <v>20.0</v>
      </c>
      <c r="C110" s="0" t="n">
        <v>0.0</v>
      </c>
      <c r="D110" s="0" t="n">
        <v>0.0</v>
      </c>
      <c r="E110" s="0" t="n">
        <v>-0.0</v>
      </c>
      <c r="F110" s="0" t="n">
        <v>0.01192535532286151</v>
      </c>
      <c r="G110" s="0" t="n">
        <v>-0.1977505202515592</v>
      </c>
      <c r="H110" s="0" t="n">
        <v>-0.5929818265132316</v>
      </c>
      <c r="I110" s="0" t="n">
        <v>-0.003936484177513212</v>
      </c>
      <c r="J110" s="0" t="n">
        <v>0.6254041524460493</v>
      </c>
      <c r="K110" s="0" t="n">
        <v>0.017362751369570727</v>
      </c>
      <c r="L110" s="0" t="n">
        <v>0.5927932904031848</v>
      </c>
      <c r="M110" s="0" t="n">
        <v>0.08560652592627864</v>
      </c>
    </row>
    <row r="111" customFormat="false" ht="12.75" hidden="false" customHeight="false" outlineLevel="0" collapsed="false">
      <c r="A111" s="0" t="n">
        <v>6.0</v>
      </c>
      <c r="B111" s="0" t="n">
        <v>20.0</v>
      </c>
      <c r="C111" s="0" t="n">
        <v>0.0</v>
      </c>
      <c r="D111" s="0" t="n">
        <v>0.0</v>
      </c>
      <c r="E111" s="0" t="n">
        <v>-0.0</v>
      </c>
      <c r="F111" s="0" t="n">
        <v>0.051070746880325146</v>
      </c>
      <c r="G111" s="0" t="n">
        <v>-0.2056394380127275</v>
      </c>
      <c r="H111" s="0" t="n">
        <v>-0.9084862820756171</v>
      </c>
      <c r="I111" s="0" t="n">
        <v>-0.004480612185941058</v>
      </c>
      <c r="J111" s="0" t="n">
        <v>0.6735694223312946</v>
      </c>
      <c r="K111" s="0" t="n">
        <v>0.018293177597732562</v>
      </c>
      <c r="L111" s="0" t="n">
        <v>0.9088478458552501</v>
      </c>
      <c r="M111" s="0" t="n">
        <v>0.11184064964143062</v>
      </c>
    </row>
    <row r="112" customFormat="false" ht="12.75" hidden="false" customHeight="false" outlineLevel="0" collapsed="false">
      <c r="A112" s="0" t="n">
        <v>-10.0</v>
      </c>
      <c r="B112" s="0" t="n">
        <v>20.0</v>
      </c>
      <c r="C112" s="0" t="n">
        <v>0.0</v>
      </c>
      <c r="D112" s="0" t="n">
        <v>0.0</v>
      </c>
      <c r="E112" s="0" t="n">
        <v>-0.0</v>
      </c>
      <c r="F112" s="0" t="n">
        <v>-0.05002793857733812</v>
      </c>
      <c r="G112" s="0" t="n">
        <v>-0.16787578987678636</v>
      </c>
      <c r="H112" s="0" t="n">
        <v>0.3855447362220522</v>
      </c>
      <c r="I112" s="0" t="n">
        <v>0.02575041145684303</v>
      </c>
      <c r="J112" s="0" t="n">
        <v>0.5838183378315381</v>
      </c>
      <c r="K112" s="0" t="n">
        <v>0.013972419247413822</v>
      </c>
      <c r="L112" s="0" t="n">
        <v>-0.37100018499813575</v>
      </c>
      <c r="M112" s="0" t="n">
        <v>0.1666251990856247</v>
      </c>
    </row>
    <row r="113" customFormat="false" ht="12.75" hidden="false" customHeight="false" outlineLevel="0" collapsed="false">
      <c r="A113" s="0" t="n">
        <v>-3.0</v>
      </c>
      <c r="B113" s="0" t="n">
        <v>20.0</v>
      </c>
      <c r="C113" s="0" t="n">
        <v>0.0</v>
      </c>
      <c r="D113" s="0" t="n">
        <v>0.0</v>
      </c>
      <c r="E113" s="0" t="n">
        <v>-0.0</v>
      </c>
      <c r="F113" s="0" t="n">
        <v>-0.04244559885374811</v>
      </c>
      <c r="G113" s="0" t="n">
        <v>-0.17410989314356345</v>
      </c>
      <c r="H113" s="0" t="n">
        <v>-0.06569545519595824</v>
      </c>
      <c r="I113" s="0" t="n">
        <v>0.004340007918980261</v>
      </c>
      <c r="J113" s="0" t="n">
        <v>0.6097377048938967</v>
      </c>
      <c r="K113" s="0" t="n">
        <v>0.015545018857230822</v>
      </c>
      <c r="L113" s="0" t="n">
        <v>0.06782685286214504</v>
      </c>
      <c r="M113" s="0" t="n">
        <v>0.0961493609518555</v>
      </c>
    </row>
    <row r="114" customFormat="false" ht="12.75" hidden="false" customHeight="false" outlineLevel="0" collapsed="false">
      <c r="A114" s="0" t="n">
        <v>0.0</v>
      </c>
      <c r="B114" s="0" t="n">
        <v>45.0</v>
      </c>
      <c r="C114" s="0" t="n">
        <v>0.0</v>
      </c>
      <c r="D114" s="0" t="n">
        <v>0.0</v>
      </c>
      <c r="E114" s="0" t="n">
        <v>-0.0</v>
      </c>
      <c r="F114" s="0" t="n">
        <v>0.014562382430074136</v>
      </c>
      <c r="G114" s="0" t="n">
        <v>-0.3411727420121854</v>
      </c>
      <c r="H114" s="0" t="n">
        <v>-0.2629288154973226</v>
      </c>
      <c r="I114" s="0" t="n">
        <v>0.012974792629972969</v>
      </c>
      <c r="J114" s="0" t="n">
        <v>0.13071235106523052</v>
      </c>
      <c r="K114" s="0" t="n">
        <v>0.036569708865806155</v>
      </c>
      <c r="L114" s="0" t="n">
        <v>0.2629288154973226</v>
      </c>
      <c r="M114" s="0" t="n">
        <v>0.23094840006628753</v>
      </c>
    </row>
    <row r="115" customFormat="false" ht="12.75" hidden="false" customHeight="false" outlineLevel="0" collapsed="false">
      <c r="A115" s="0" t="n">
        <v>12.0</v>
      </c>
      <c r="B115" s="0" t="n">
        <v>45.0</v>
      </c>
      <c r="C115" s="0" t="n">
        <v>0.0</v>
      </c>
      <c r="D115" s="0" t="n">
        <v>0.0</v>
      </c>
      <c r="E115" s="0" t="n">
        <v>-0.0</v>
      </c>
      <c r="F115" s="0" t="n">
        <v>0.0667449286031312</v>
      </c>
      <c r="G115" s="0" t="n">
        <v>-0.35855411499705614</v>
      </c>
      <c r="H115" s="0" t="n">
        <v>-0.8818948767733246</v>
      </c>
      <c r="I115" s="0" t="n">
        <v>0.0011494985182503414</v>
      </c>
      <c r="J115" s="0" t="n">
        <v>0.5042429201956075</v>
      </c>
      <c r="K115" s="0" t="n">
        <v>0.015293832187298809</v>
      </c>
      <c r="L115" s="0" t="n">
        <v>0.8765004087746503</v>
      </c>
      <c r="M115" s="0" t="n">
        <v>0.3370240470445111</v>
      </c>
    </row>
    <row r="116" customFormat="false" ht="12.75" hidden="false" customHeight="false" outlineLevel="0" collapsed="false">
      <c r="A116" s="0" t="n">
        <v>15.0</v>
      </c>
      <c r="B116" s="0" t="n">
        <v>45.0</v>
      </c>
      <c r="C116" s="0" t="n">
        <v>0.0</v>
      </c>
      <c r="D116" s="0" t="n">
        <v>0.0</v>
      </c>
      <c r="E116" s="0" t="n">
        <v>-0.0</v>
      </c>
      <c r="F116" s="0" t="n">
        <v>0.0746815830239265</v>
      </c>
      <c r="G116" s="0" t="n">
        <v>-0.4249375542095276</v>
      </c>
      <c r="H116" s="0" t="n">
        <v>-0.8982772829876399</v>
      </c>
      <c r="I116" s="0" t="n">
        <v>0.006643183083815109</v>
      </c>
      <c r="J116" s="0" t="n">
        <v>0.3535363563379034</v>
      </c>
      <c r="K116" s="0" t="n">
        <v>0.01208218560068446</v>
      </c>
      <c r="L116" s="0" t="n">
        <v>0.8869982428115326</v>
      </c>
      <c r="M116" s="0" t="n">
        <v>0.4138639089675926</v>
      </c>
    </row>
    <row r="117" customFormat="false" ht="12.75" hidden="false" customHeight="false" outlineLevel="0" collapsed="false">
      <c r="A117" s="0" t="n">
        <v>18.0</v>
      </c>
      <c r="B117" s="0" t="n">
        <v>45.0</v>
      </c>
      <c r="C117" s="0" t="n">
        <v>0.0</v>
      </c>
      <c r="D117" s="0" t="n">
        <v>0.0</v>
      </c>
      <c r="E117" s="0" t="n">
        <v>-0.0</v>
      </c>
      <c r="F117" s="0" t="n">
        <v>0.12838033746056865</v>
      </c>
      <c r="G117" s="0" t="n">
        <v>-0.4113994003873584</v>
      </c>
      <c r="H117" s="0" t="n">
        <v>-1.1484398118795685</v>
      </c>
      <c r="I117" s="0" t="n">
        <v>0.011027315119311985</v>
      </c>
      <c r="J117" s="0" t="n">
        <v>0.36333856542398846</v>
      </c>
      <c r="K117" s="0" t="n">
        <v>0.011973187671428076</v>
      </c>
      <c r="L117" s="0" t="n">
        <v>1.1319028726797504</v>
      </c>
      <c r="M117" s="0" t="n">
        <v>0.455511020335498</v>
      </c>
    </row>
    <row r="118" customFormat="false" ht="12.75" hidden="false" customHeight="false" outlineLevel="0" collapsed="false">
      <c r="A118" s="0" t="n">
        <v>3.0</v>
      </c>
      <c r="B118" s="0" t="n">
        <v>45.0</v>
      </c>
      <c r="C118" s="0" t="n">
        <v>0.0</v>
      </c>
      <c r="D118" s="0" t="n">
        <v>0.0</v>
      </c>
      <c r="E118" s="0" t="n">
        <v>-0.0</v>
      </c>
      <c r="F118" s="0" t="n">
        <v>0.040050776551835844</v>
      </c>
      <c r="G118" s="0" t="n">
        <v>-0.34906734647434196</v>
      </c>
      <c r="H118" s="0" t="n">
        <v>-0.42120721955691437</v>
      </c>
      <c r="I118" s="0" t="n">
        <v>0.009664515944133431</v>
      </c>
      <c r="J118" s="0" t="n">
        <v>0.21134821837795698</v>
      </c>
      <c r="K118" s="0" t="n">
        <v>0.035861930521240704</v>
      </c>
      <c r="L118" s="0" t="n">
        <v>0.4227260653905019</v>
      </c>
      <c r="M118" s="0" t="n">
        <v>0.234134185629038</v>
      </c>
    </row>
    <row r="119" customFormat="false" ht="12.75" hidden="false" customHeight="false" outlineLevel="0" collapsed="false">
      <c r="A119" s="0" t="n">
        <v>6.0</v>
      </c>
      <c r="B119" s="0" t="n">
        <v>45.0</v>
      </c>
      <c r="C119" s="0" t="n">
        <v>0.0</v>
      </c>
      <c r="D119" s="0" t="n">
        <v>0.0</v>
      </c>
      <c r="E119" s="0" t="n">
        <v>-0.0</v>
      </c>
      <c r="F119" s="0" t="n">
        <v>0.03604926075395645</v>
      </c>
      <c r="G119" s="0" t="n">
        <v>-0.33714576611907043</v>
      </c>
      <c r="H119" s="0" t="n">
        <v>-0.5830726732618426</v>
      </c>
      <c r="I119" s="0" t="n">
        <v>0.005172299071601311</v>
      </c>
      <c r="J119" s="0" t="n">
        <v>0.37265308151036075</v>
      </c>
      <c r="K119" s="0" t="n">
        <v>0.025274150641253865</v>
      </c>
      <c r="L119" s="0" t="n">
        <v>0.5836467139783597</v>
      </c>
      <c r="M119" s="0" t="n">
        <v>0.2561435465864085</v>
      </c>
    </row>
    <row r="120" customFormat="false" ht="12.75" hidden="false" customHeight="false" outlineLevel="0" collapsed="false">
      <c r="A120" s="0" t="n">
        <v>-10.0</v>
      </c>
      <c r="B120" s="0" t="n">
        <v>45.0</v>
      </c>
      <c r="C120" s="0" t="n">
        <v>0.0</v>
      </c>
      <c r="D120" s="0" t="n">
        <v>0.0</v>
      </c>
      <c r="E120" s="0" t="n">
        <v>-0.0</v>
      </c>
      <c r="F120" s="0" t="n">
        <v>-0.052596574343978866</v>
      </c>
      <c r="G120" s="0" t="n">
        <v>-0.3669788108661112</v>
      </c>
      <c r="H120" s="0" t="n">
        <v>0.16282144189795822</v>
      </c>
      <c r="I120" s="0" t="n">
        <v>0.02054244668063852</v>
      </c>
      <c r="J120" s="0" t="n">
        <v>0.018191006122906254</v>
      </c>
      <c r="K120" s="0" t="n">
        <v>0.032009131654802486</v>
      </c>
      <c r="L120" s="0" t="n">
        <v>-0.15121451905138086</v>
      </c>
      <c r="M120" s="0" t="n">
        <v>0.3161120665413949</v>
      </c>
    </row>
    <row r="121" customFormat="false" ht="12.75" hidden="false" customHeight="false" outlineLevel="0" collapsed="false">
      <c r="A121" s="0" t="n">
        <v>-3.0</v>
      </c>
      <c r="B121" s="0" t="n">
        <v>45.0</v>
      </c>
      <c r="C121" s="0" t="n">
        <v>0.0</v>
      </c>
      <c r="D121" s="0" t="n">
        <v>0.0</v>
      </c>
      <c r="E121" s="0" t="n">
        <v>-0.0</v>
      </c>
      <c r="F121" s="0" t="n">
        <v>-0.011467350049231788</v>
      </c>
      <c r="G121" s="0" t="n">
        <v>-0.33984985556685265</v>
      </c>
      <c r="H121" s="0" t="n">
        <v>-0.12936593336962468</v>
      </c>
      <c r="I121" s="0" t="n">
        <v>0.016670300320380294</v>
      </c>
      <c r="J121" s="0" t="n">
        <v>0.030627950040284596</v>
      </c>
      <c r="K121" s="0" t="n">
        <v>0.035839742035837806</v>
      </c>
      <c r="L121" s="0" t="n">
        <v>0.1297887965843986</v>
      </c>
      <c r="M121" s="0" t="n">
        <v>0.2436202065585417</v>
      </c>
    </row>
    <row r="122" customFormat="false" ht="12.75" hidden="false" customHeight="false" outlineLevel="0" collapsed="false">
      <c r="A122" s="0" t="n">
        <v>0.0</v>
      </c>
      <c r="B122" s="0" t="n">
        <v>5.0</v>
      </c>
      <c r="C122" s="0" t="n">
        <v>0.0</v>
      </c>
      <c r="D122" s="0" t="n">
        <v>0.0</v>
      </c>
      <c r="E122" s="0" t="n">
        <v>-0.0</v>
      </c>
      <c r="F122" s="0" t="n">
        <v>-0.059277281356348716</v>
      </c>
      <c r="G122" s="0" t="n">
        <v>-0.04579513157282525</v>
      </c>
      <c r="H122" s="0" t="n">
        <v>-0.45321817305868006</v>
      </c>
      <c r="I122" s="0" t="n">
        <v>4.790722037972777E-4</v>
      </c>
      <c r="J122" s="0" t="n">
        <v>0.5358894650117875</v>
      </c>
      <c r="K122" s="0" t="n">
        <v>0.004556494574114188</v>
      </c>
      <c r="L122" s="0" t="n">
        <v>0.45321817305868006</v>
      </c>
      <c r="M122" s="0" t="n">
        <v>0.06304302211094358</v>
      </c>
    </row>
    <row r="123" customFormat="false" ht="12.75" hidden="false" customHeight="false" outlineLevel="0" collapsed="false">
      <c r="A123" s="0" t="n">
        <v>12.0</v>
      </c>
      <c r="B123" s="0" t="n">
        <v>5.0</v>
      </c>
      <c r="C123" s="0" t="n">
        <v>0.0</v>
      </c>
      <c r="D123" s="0" t="n">
        <v>0.0</v>
      </c>
      <c r="E123" s="0" t="n">
        <v>-0.0</v>
      </c>
      <c r="F123" s="0" t="n">
        <v>0.21367986198260264</v>
      </c>
      <c r="G123" s="0" t="n">
        <v>-0.05599517933470781</v>
      </c>
      <c r="H123" s="0" t="n">
        <v>-1.856632386747311</v>
      </c>
      <c r="I123" s="0" t="n">
        <v>0.0013720205605942724</v>
      </c>
      <c r="J123" s="0" t="n">
        <v>0.6358839619235559</v>
      </c>
      <c r="K123" s="0" t="n">
        <v>0.00746922132412831</v>
      </c>
      <c r="L123" s="0" t="n">
        <v>1.8604870559400697</v>
      </c>
      <c r="M123" s="0" t="n">
        <v>0.18121187790161095</v>
      </c>
    </row>
    <row r="124" customFormat="false" ht="12.75" hidden="false" customHeight="false" outlineLevel="0" collapsed="false">
      <c r="A124" s="0" t="n">
        <v>15.0</v>
      </c>
      <c r="B124" s="0" t="n">
        <v>5.0</v>
      </c>
      <c r="C124" s="0" t="n">
        <v>0.0</v>
      </c>
      <c r="D124" s="0" t="n">
        <v>0.0</v>
      </c>
      <c r="E124" s="0" t="n">
        <v>-0.0</v>
      </c>
      <c r="F124" s="0" t="n">
        <v>0.3635375588426887</v>
      </c>
      <c r="G124" s="0" t="n">
        <v>-0.056972347940228305</v>
      </c>
      <c r="H124" s="0" t="n">
        <v>-2.2294407327960712</v>
      </c>
      <c r="I124" s="0" t="n">
        <v>0.0024192421146164793</v>
      </c>
      <c r="J124" s="0" t="n">
        <v>0.6765069856322561</v>
      </c>
      <c r="K124" s="0" t="n">
        <v>0.007929410745699583</v>
      </c>
      <c r="L124" s="0" t="n">
        <v>2.2475648258271175</v>
      </c>
      <c r="M124" s="0" t="n">
        <v>0.22997736307633398</v>
      </c>
    </row>
    <row r="125" customFormat="false" ht="12.75" hidden="false" customHeight="false" outlineLevel="0" collapsed="false">
      <c r="A125" s="0" t="n">
        <v>18.0</v>
      </c>
      <c r="B125" s="0" t="n">
        <v>5.0</v>
      </c>
      <c r="C125" s="0" t="n">
        <v>0.0</v>
      </c>
      <c r="D125" s="0" t="n">
        <v>0.0</v>
      </c>
      <c r="E125" s="0" t="n">
        <v>-0.0</v>
      </c>
      <c r="F125" s="0" t="n">
        <v>0.5516303528198797</v>
      </c>
      <c r="G125" s="0" t="n">
        <v>-0.05696113208327757</v>
      </c>
      <c r="H125" s="0" t="n">
        <v>-2.5984390803467106</v>
      </c>
      <c r="I125" s="0" t="n">
        <v>0.004318200019838379</v>
      </c>
      <c r="J125" s="0" t="n">
        <v>0.7172702506481976</v>
      </c>
      <c r="K125" s="0" t="n">
        <v>0.009037517338581725</v>
      </c>
      <c r="L125" s="0" t="n">
        <v>2.6417255731941163</v>
      </c>
      <c r="M125" s="0" t="n">
        <v>0.28223555239936887</v>
      </c>
    </row>
    <row r="126" customFormat="false" ht="12.75" hidden="false" customHeight="false" outlineLevel="0" collapsed="false">
      <c r="A126" s="0" t="n">
        <v>3.0</v>
      </c>
      <c r="B126" s="0" t="n">
        <v>5.0</v>
      </c>
      <c r="C126" s="0" t="n">
        <v>0.0</v>
      </c>
      <c r="D126" s="0" t="n">
        <v>0.0</v>
      </c>
      <c r="E126" s="0" t="n">
        <v>-0.0</v>
      </c>
      <c r="F126" s="0" t="n">
        <v>-0.01244184118689425</v>
      </c>
      <c r="G126" s="0" t="n">
        <v>-0.04714966058024125</v>
      </c>
      <c r="H126" s="0" t="n">
        <v>-0.7728625080246078</v>
      </c>
      <c r="I126" s="0" t="n">
        <v>7.052574086747787E-5</v>
      </c>
      <c r="J126" s="0" t="n">
        <v>0.5353157329731099</v>
      </c>
      <c r="K126" s="0" t="n">
        <v>0.0058990528070586</v>
      </c>
      <c r="L126" s="0" t="n">
        <v>0.7711521711619281</v>
      </c>
      <c r="M126" s="0" t="n">
        <v>0.056781453340377055</v>
      </c>
    </row>
    <row r="127" customFormat="false" ht="12.75" hidden="false" customHeight="false" outlineLevel="0" collapsed="false">
      <c r="A127" s="0" t="n">
        <v>6.0</v>
      </c>
      <c r="B127" s="0" t="n">
        <v>5.0</v>
      </c>
      <c r="C127" s="0" t="n">
        <v>0.0</v>
      </c>
      <c r="D127" s="0" t="n">
        <v>0.0</v>
      </c>
      <c r="E127" s="0" t="n">
        <v>-0.0</v>
      </c>
      <c r="F127" s="0" t="n">
        <v>0.031097407134985693</v>
      </c>
      <c r="G127" s="0" t="n">
        <v>-0.05104028257876021</v>
      </c>
      <c r="H127" s="0" t="n">
        <v>-1.1291257642886272</v>
      </c>
      <c r="I127" s="0" t="n">
        <v>0.0011886544626932207</v>
      </c>
      <c r="J127" s="0" t="n">
        <v>0.5709900813064064</v>
      </c>
      <c r="K127" s="0" t="n">
        <v>0.00645174360411814</v>
      </c>
      <c r="L127" s="0" t="n">
        <v>1.126190859388904</v>
      </c>
      <c r="M127" s="0" t="n">
        <v>0.09121574547178378</v>
      </c>
    </row>
    <row r="128" customFormat="false" ht="12.75" hidden="false" customHeight="false" outlineLevel="0" collapsed="false">
      <c r="A128" s="0" t="n">
        <v>-10.0</v>
      </c>
      <c r="B128" s="0" t="n">
        <v>5.0</v>
      </c>
      <c r="C128" s="0" t="n">
        <v>0.0</v>
      </c>
      <c r="D128" s="0" t="n">
        <v>0.0</v>
      </c>
      <c r="E128" s="0" t="n">
        <v>-0.0</v>
      </c>
      <c r="F128" s="0" t="n">
        <v>-0.049948081335520665</v>
      </c>
      <c r="G128" s="0" t="n">
        <v>-0.050781022524719055</v>
      </c>
      <c r="H128" s="0" t="n">
        <v>0.3673913956387014</v>
      </c>
      <c r="I128" s="0" t="n">
        <v>0.012529484356126138</v>
      </c>
      <c r="J128" s="0" t="n">
        <v>0.6369073173282931</v>
      </c>
      <c r="K128" s="0" t="n">
        <v>0.006649139500524992</v>
      </c>
      <c r="L128" s="0" t="n">
        <v>-0.3531365015130958</v>
      </c>
      <c r="M128" s="0" t="n">
        <v>0.11698201558860154</v>
      </c>
    </row>
    <row r="129" customFormat="false" ht="12.75" hidden="false" customHeight="false" outlineLevel="0" collapsed="false">
      <c r="A129" s="0" t="n">
        <v>-3.0</v>
      </c>
      <c r="B129" s="0" t="n">
        <v>5.0</v>
      </c>
      <c r="C129" s="0" t="n">
        <v>0.0</v>
      </c>
      <c r="D129" s="0" t="n">
        <v>0.0</v>
      </c>
      <c r="E129" s="0" t="n">
        <v>-0.0</v>
      </c>
      <c r="F129" s="0" t="n">
        <v>-0.06644254532794418</v>
      </c>
      <c r="G129" s="0" t="n">
        <v>-0.04413966154833813</v>
      </c>
      <c r="H129" s="0" t="n">
        <v>-0.1186563273329218</v>
      </c>
      <c r="I129" s="0" t="n">
        <v>0.001183371769885693</v>
      </c>
      <c r="J129" s="0" t="n">
        <v>0.5026173080270168</v>
      </c>
      <c r="K129" s="0" t="n">
        <v>0.004227799201148597</v>
      </c>
      <c r="L129" s="0" t="n">
        <v>0.12197104710511522</v>
      </c>
      <c r="M129" s="0" t="n">
        <v>0.0637596642117538</v>
      </c>
    </row>
    <row r="130" customFormat="false" ht="12.75" hidden="false" customHeight="false" outlineLevel="0" collapsed="false">
      <c r="A130" s="0" t="n">
        <v>0.0</v>
      </c>
      <c r="B130" s="0" t="n">
        <v>90.0</v>
      </c>
      <c r="C130" s="0" t="n">
        <v>0.0</v>
      </c>
      <c r="D130" s="0" t="n">
        <v>0.0</v>
      </c>
      <c r="E130" s="0" t="n">
        <v>-0.0</v>
      </c>
      <c r="F130" s="0" t="n">
        <v>0.01704121372932438</v>
      </c>
      <c r="G130" s="0" t="n">
        <v>-0.3639236874461763</v>
      </c>
      <c r="H130" s="0" t="n">
        <v>-0.036261797567294335</v>
      </c>
      <c r="I130" s="0" t="n">
        <v>-4.0247807343861446E-4</v>
      </c>
      <c r="J130" s="0" t="n">
        <v>0.01072780736646251</v>
      </c>
      <c r="K130" s="0" t="n">
        <v>0.043191758762539965</v>
      </c>
      <c r="L130" s="0" t="n">
        <v>0.036261797567294335</v>
      </c>
      <c r="M130" s="0" t="n">
        <v>0.3639236874461763</v>
      </c>
    </row>
    <row r="131" customFormat="false" ht="12.75" hidden="false" customHeight="false" outlineLevel="0" collapsed="false">
      <c r="A131" s="0" t="n">
        <v>-90.0</v>
      </c>
      <c r="B131" s="0" t="n">
        <v>0.0</v>
      </c>
      <c r="C131" s="0" t="n">
        <v>0.0</v>
      </c>
      <c r="D131" s="0" t="n">
        <v>0.0</v>
      </c>
      <c r="E131" s="0" t="n">
        <v>-0.0</v>
      </c>
      <c r="F131" s="0" t="n">
        <v>0.1531699657063038</v>
      </c>
      <c r="G131" s="0" t="n">
        <v>0.011236940653992767</v>
      </c>
      <c r="H131" s="0" t="n">
        <v>1.8409158950242044</v>
      </c>
      <c r="I131" s="0" t="n">
        <v>0.009054066299184262</v>
      </c>
      <c r="J131" s="0" t="n">
        <v>1.0436648502996442</v>
      </c>
      <c r="K131" s="0" t="n">
        <v>-6.474167908532158E-4</v>
      </c>
      <c r="L131" s="0" t="n">
        <v>-0.15316996570630392</v>
      </c>
      <c r="M131" s="0" t="n">
        <v>1.8409158950242044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LibreOffice/5.0.4.2$Linux_X86_64 LibreOffice_project/00m0$Build-2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es-ES</dc:language>
  <dcterms:modified xsi:type="dcterms:W3CDTF">2016-02-04T13:48:31Z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