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44" i="1" l="1"/>
  <c r="E44" i="1" s="1"/>
  <c r="G44" i="1" s="1"/>
  <c r="D45" i="1"/>
  <c r="E45" i="1" s="1"/>
  <c r="F45" i="1" l="1"/>
  <c r="G45" i="1"/>
  <c r="F44" i="1"/>
  <c r="D43" i="1"/>
  <c r="E43" i="1" s="1"/>
  <c r="D42" i="1"/>
  <c r="E42" i="1" s="1"/>
  <c r="D41" i="1"/>
  <c r="E41" i="1" s="1"/>
  <c r="G41" i="1" s="1"/>
  <c r="D40" i="1"/>
  <c r="E40" i="1" s="1"/>
  <c r="D39" i="1"/>
  <c r="E39" i="1" s="1"/>
  <c r="G39" i="1" s="1"/>
  <c r="D38" i="1"/>
  <c r="E38" i="1" s="1"/>
  <c r="D24" i="1"/>
  <c r="E24" i="1" s="1"/>
  <c r="D23" i="1"/>
  <c r="E23" i="1" s="1"/>
  <c r="G23" i="1" s="1"/>
  <c r="G43" i="1" l="1"/>
  <c r="F43" i="1"/>
  <c r="G40" i="1"/>
  <c r="F40" i="1"/>
  <c r="G42" i="1"/>
  <c r="F42" i="1"/>
  <c r="G38" i="1"/>
  <c r="F38" i="1"/>
  <c r="F39" i="1"/>
  <c r="F41" i="1"/>
  <c r="G24" i="1"/>
  <c r="F24" i="1"/>
  <c r="F23" i="1"/>
  <c r="M24" i="1" l="1"/>
  <c r="N24" i="1" s="1"/>
  <c r="O24" i="1" s="1"/>
  <c r="M23" i="1"/>
  <c r="N23" i="1" s="1"/>
  <c r="M22" i="1"/>
  <c r="P24" i="1" l="1"/>
  <c r="O23" i="1"/>
  <c r="P23" i="1"/>
  <c r="S8" i="1" l="1"/>
  <c r="M18" i="1" l="1"/>
  <c r="N18" i="1"/>
  <c r="M19" i="1"/>
  <c r="N19" i="1"/>
  <c r="P19" i="1" s="1"/>
  <c r="M20" i="1"/>
  <c r="N20" i="1" s="1"/>
  <c r="M21" i="1"/>
  <c r="N21" i="1"/>
  <c r="N22" i="1"/>
  <c r="M17" i="1"/>
  <c r="N17" i="1"/>
  <c r="P17" i="1" s="1"/>
  <c r="O22" i="1" l="1"/>
  <c r="P22" i="1"/>
  <c r="O21" i="1"/>
  <c r="P21" i="1"/>
  <c r="O20" i="1"/>
  <c r="P20" i="1"/>
  <c r="O18" i="1"/>
  <c r="P18" i="1"/>
  <c r="O17" i="1"/>
  <c r="O19" i="1"/>
  <c r="D18" i="1"/>
  <c r="E18" i="1"/>
  <c r="D19" i="1"/>
  <c r="E19" i="1" s="1"/>
  <c r="G19" i="1" s="1"/>
  <c r="D20" i="1"/>
  <c r="E20" i="1" s="1"/>
  <c r="D21" i="1"/>
  <c r="E21" i="1" s="1"/>
  <c r="D22" i="1"/>
  <c r="E22" i="1"/>
  <c r="D17" i="1"/>
  <c r="E17" i="1" s="1"/>
  <c r="G17" i="1" s="1"/>
  <c r="F22" i="1" l="1"/>
  <c r="G22" i="1"/>
  <c r="F21" i="1"/>
  <c r="G21" i="1"/>
  <c r="F20" i="1"/>
  <c r="G20" i="1"/>
  <c r="F18" i="1"/>
  <c r="G18" i="1"/>
  <c r="F19" i="1"/>
  <c r="F17" i="1"/>
  <c r="S7" i="1"/>
  <c r="S9" i="1"/>
  <c r="S6" i="1"/>
</calcChain>
</file>

<file path=xl/sharedStrings.xml><?xml version="1.0" encoding="utf-8"?>
<sst xmlns="http://schemas.openxmlformats.org/spreadsheetml/2006/main" count="41" uniqueCount="20">
  <si>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</si>
  <si>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</si>
  <si>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</si>
  <si>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</si>
  <si>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</si>
  <si>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</si>
  <si>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</si>
  <si>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</si>
  <si>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</si>
  <si>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</si>
  <si>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</si>
  <si>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</si>
  <si>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</si>
  <si>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</si>
  <si>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</si>
  <si>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</si>
  <si>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</si>
  <si>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</si>
  <si>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Test of Prp 14x4.7 + 550KV 0.46glow Mot+60A ESC+4sBat</t>
  </si>
  <si>
    <t>No se puede medir aquí debido a vibraciones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</si>
</sst>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Hoja1!$E$17:$E$24</c:f>
              <c:numCache>
                <c:formatCode>General</c:formatCode>
                <c:ptCount val="8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</c:numCache>
            </c:numRef>
          </c:xVal>
          <c:yVal>
            <c:numRef>
              <c:f>Hoja1!$G$6:$G$13</c:f>
              <c:numCache>
                <c:formatCode>General</c:formatCode>
                <c:ptCount val="8"/>
                <c:pt idx="0">
                  <c:v>5158.5</c:v>
                </c:pt>
                <c:pt idx="1">
                  <c:v>6662</c:v>
                </c:pt>
                <c:pt idx="2">
                  <c:v>8728</c:v>
                </c:pt>
                <c:pt idx="3">
                  <c:v>9959</c:v>
                </c:pt>
                <c:pt idx="4">
                  <c:v>11758</c:v>
                </c:pt>
                <c:pt idx="5">
                  <c:v>12660</c:v>
                </c:pt>
                <c:pt idx="6">
                  <c:v>13557</c:v>
                </c:pt>
                <c:pt idx="7">
                  <c:v>13521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Hoja1!$N$17:$N$24</c:f>
              <c:numCache>
                <c:formatCode>General</c:formatCode>
                <c:ptCount val="8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Hoja1!$P$6:$P$13</c:f>
              <c:numCache>
                <c:formatCode>General</c:formatCode>
                <c:ptCount val="8"/>
                <c:pt idx="0">
                  <c:v>5519.4</c:v>
                </c:pt>
                <c:pt idx="1">
                  <c:v>6918.1</c:v>
                </c:pt>
                <c:pt idx="2">
                  <c:v>8871.1</c:v>
                </c:pt>
                <c:pt idx="3">
                  <c:v>10081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Hoja1!$E$17:$E$24</c:f>
              <c:numCache>
                <c:formatCode>General</c:formatCode>
                <c:ptCount val="8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</c:numCache>
            </c:numRef>
          </c:xVal>
          <c:yVal>
            <c:numRef>
              <c:f>Hoja1!$G$17:$G$24</c:f>
              <c:numCache>
                <c:formatCode>General</c:formatCode>
                <c:ptCount val="8"/>
                <c:pt idx="0">
                  <c:v>4220.2285714285699</c:v>
                </c:pt>
                <c:pt idx="1">
                  <c:v>5626.971428571429</c:v>
                </c:pt>
                <c:pt idx="2">
                  <c:v>8440.4571428571398</c:v>
                </c:pt>
                <c:pt idx="3">
                  <c:v>11238.857142857143</c:v>
                </c:pt>
                <c:pt idx="4">
                  <c:v>14010.857142857139</c:v>
                </c:pt>
                <c:pt idx="5">
                  <c:v>15277.114285714286</c:v>
                </c:pt>
                <c:pt idx="6">
                  <c:v>16745.142857142862</c:v>
                </c:pt>
                <c:pt idx="7">
                  <c:v>19470</c:v>
                </c:pt>
              </c:numCache>
            </c:numRef>
          </c:yVal>
          <c:smooth val="1"/>
        </c:ser>
        <c:ser>
          <c:idx val="3"/>
          <c:order val="3"/>
          <c:tx>
            <c:v>Force test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Hoja1!$E$38:$E$44</c:f>
              <c:numCache>
                <c:formatCode>General</c:formatCode>
                <c:ptCount val="7"/>
                <c:pt idx="0">
                  <c:v>4.3122857142857125</c:v>
                </c:pt>
                <c:pt idx="1">
                  <c:v>5.7428571428571429</c:v>
                </c:pt>
                <c:pt idx="2">
                  <c:v>8.6039999999999974</c:v>
                </c:pt>
                <c:pt idx="3">
                  <c:v>11.362285714285715</c:v>
                </c:pt>
                <c:pt idx="4">
                  <c:v>13.285714285714283</c:v>
                </c:pt>
                <c:pt idx="5">
                  <c:v>16.837714285714288</c:v>
                </c:pt>
                <c:pt idx="6">
                  <c:v>15.716571428571429</c:v>
                </c:pt>
              </c:numCache>
            </c:numRef>
          </c:xVal>
          <c:yVal>
            <c:numRef>
              <c:f>Hoja1!$G$27:$G$34</c:f>
              <c:numCache>
                <c:formatCode>General</c:formatCode>
                <c:ptCount val="8"/>
                <c:pt idx="0">
                  <c:v>6726.2</c:v>
                </c:pt>
                <c:pt idx="1">
                  <c:v>7390</c:v>
                </c:pt>
                <c:pt idx="2">
                  <c:v>9517</c:v>
                </c:pt>
                <c:pt idx="3">
                  <c:v>10860</c:v>
                </c:pt>
                <c:pt idx="4">
                  <c:v>12909</c:v>
                </c:pt>
                <c:pt idx="5">
                  <c:v>14712</c:v>
                </c:pt>
                <c:pt idx="6">
                  <c:v>13926</c:v>
                </c:pt>
                <c:pt idx="7">
                  <c:v>14622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86704"/>
        <c:axId val="219387264"/>
      </c:scatterChart>
      <c:valAx>
        <c:axId val="2193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87264"/>
        <c:crosses val="autoZero"/>
        <c:crossBetween val="midCat"/>
      </c:valAx>
      <c:valAx>
        <c:axId val="219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Hoja1!$E$17:$E$24</c:f>
              <c:numCache>
                <c:formatCode>General</c:formatCode>
                <c:ptCount val="8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</c:numCache>
            </c:numRef>
          </c:xVal>
          <c:yVal>
            <c:numRef>
              <c:f>Hoja1!$F$6:$F$13</c:f>
              <c:numCache>
                <c:formatCode>General</c:formatCode>
                <c:ptCount val="8"/>
                <c:pt idx="0">
                  <c:v>241</c:v>
                </c:pt>
                <c:pt idx="1">
                  <c:v>403</c:v>
                </c:pt>
                <c:pt idx="2">
                  <c:v>727</c:v>
                </c:pt>
                <c:pt idx="3">
                  <c:v>970</c:v>
                </c:pt>
                <c:pt idx="4">
                  <c:v>1350</c:v>
                </c:pt>
                <c:pt idx="5">
                  <c:v>1600</c:v>
                </c:pt>
                <c:pt idx="6">
                  <c:v>1872</c:v>
                </c:pt>
                <c:pt idx="7">
                  <c:v>1860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Hoja1!$E$38:$E$45</c:f>
              <c:numCache>
                <c:formatCode>General</c:formatCode>
                <c:ptCount val="8"/>
                <c:pt idx="0">
                  <c:v>4.3122857142857125</c:v>
                </c:pt>
                <c:pt idx="1">
                  <c:v>5.7428571428571429</c:v>
                </c:pt>
                <c:pt idx="2">
                  <c:v>8.6039999999999974</c:v>
                </c:pt>
                <c:pt idx="3">
                  <c:v>11.362285714285715</c:v>
                </c:pt>
                <c:pt idx="4">
                  <c:v>13.285714285714283</c:v>
                </c:pt>
                <c:pt idx="5">
                  <c:v>16.837714285714288</c:v>
                </c:pt>
                <c:pt idx="6">
                  <c:v>15.716571428571429</c:v>
                </c:pt>
                <c:pt idx="7">
                  <c:v>19.439999999999998</c:v>
                </c:pt>
              </c:numCache>
            </c:numRef>
          </c:xVal>
          <c:yVal>
            <c:numRef>
              <c:f>Hoja1!$F$27:$F$34</c:f>
              <c:numCache>
                <c:formatCode>General</c:formatCode>
                <c:ptCount val="8"/>
                <c:pt idx="0">
                  <c:v>292</c:v>
                </c:pt>
                <c:pt idx="1">
                  <c:v>497</c:v>
                </c:pt>
                <c:pt idx="2">
                  <c:v>866</c:v>
                </c:pt>
                <c:pt idx="3">
                  <c:v>1145</c:v>
                </c:pt>
                <c:pt idx="4">
                  <c:v>1672</c:v>
                </c:pt>
                <c:pt idx="5">
                  <c:v>2160</c:v>
                </c:pt>
                <c:pt idx="6">
                  <c:v>1970</c:v>
                </c:pt>
                <c:pt idx="7">
                  <c:v>2100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90624"/>
        <c:axId val="219391184"/>
      </c:scatterChart>
      <c:valAx>
        <c:axId val="2193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1184"/>
        <c:crosses val="autoZero"/>
        <c:crossBetween val="midCat"/>
      </c:valAx>
      <c:valAx>
        <c:axId val="219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Hoja1!$N$17:$N$24</c:f>
              <c:numCache>
                <c:formatCode>General</c:formatCode>
                <c:ptCount val="8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Hoja1!$S$6:$S$13</c:f>
              <c:numCache>
                <c:formatCode>General</c:formatCode>
                <c:ptCount val="8"/>
                <c:pt idx="0">
                  <c:v>3.3854310000000005</c:v>
                </c:pt>
                <c:pt idx="1">
                  <c:v>6.1734330000000002</c:v>
                </c:pt>
                <c:pt idx="2">
                  <c:v>8.3640060000000016</c:v>
                </c:pt>
                <c:pt idx="3">
                  <c:v>10.554579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93424"/>
        <c:axId val="219393984"/>
      </c:scatterChart>
      <c:valAx>
        <c:axId val="2193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3984"/>
        <c:crosses val="autoZero"/>
        <c:crossBetween val="midCat"/>
      </c:valAx>
      <c:valAx>
        <c:axId val="219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748580</xdr:colOff>
      <xdr:row>28</xdr:row>
      <xdr:rowOff>179896</xdr:rowOff>
    </xdr:from>
    <xdr:to>
      <xdr:col>13</xdr:col>
      <xdr:colOff>939940</xdr:colOff>
      <xdr:row>43</xdr:row>
      <xdr:rowOff>131385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544286</xdr:colOff>
      <xdr:row>10</xdr:row>
      <xdr:rowOff>63954</xdr:rowOff>
    </xdr:from>
    <xdr:to>
      <xdr:col>11</xdr:col>
      <xdr:colOff>925286</xdr:colOff>
      <xdr:row>23</xdr:row>
      <xdr:rowOff>153761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279565</xdr:colOff>
      <xdr:row>25</xdr:row>
      <xdr:rowOff>155863</xdr:rowOff>
    </xdr:from>
    <xdr:to>
      <xdr:col>18</xdr:col>
      <xdr:colOff>660565</xdr:colOff>
      <xdr:row>39</xdr:row>
      <xdr:rowOff>41562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topLeftCell="E21" zoomScaleNormal="100" workbookViewId="0">
      <selection activeCell="H37" sqref="H37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9" t="s">
        <v>18</v>
      </c>
      <c r="C2" s="20"/>
      <c r="D2" s="20"/>
      <c r="E2" s="20"/>
      <c r="F2" s="20"/>
      <c r="G2" s="20"/>
      <c r="H2" s="20"/>
      <c r="I2" s="10"/>
      <c r="J2" s="1"/>
      <c r="K2" s="1"/>
      <c r="L2" s="1"/>
    </row>
    <row r="3" spans="2:19" ht="15.75" x14ac:dyDescent="0.25">
      <c r="B3" s="21"/>
      <c r="C3" s="22"/>
      <c r="D3" s="22"/>
      <c r="E3" s="22"/>
      <c r="F3" s="22"/>
      <c r="G3" s="22"/>
      <c r="H3" s="22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3" t="s">
        <v>3</v>
      </c>
      <c r="C4" s="24"/>
      <c r="D4" s="24"/>
      <c r="E4" s="24"/>
      <c r="F4" s="24"/>
      <c r="G4" s="24"/>
      <c r="H4" s="24"/>
      <c r="I4" s="25"/>
      <c r="J4" s="4"/>
      <c r="K4" s="23" t="s">
        <v>9</v>
      </c>
      <c r="L4" s="24"/>
      <c r="M4" s="24"/>
      <c r="N4" s="24"/>
      <c r="O4" s="24"/>
      <c r="P4" s="24"/>
      <c r="Q4" s="24"/>
      <c r="R4" s="25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4" t="s">
        <v>13</v>
      </c>
    </row>
    <row r="6" spans="2:19" ht="15.75" x14ac:dyDescent="0.25">
      <c r="B6" s="6">
        <v>14.92</v>
      </c>
      <c r="C6" s="7">
        <v>15</v>
      </c>
      <c r="D6" s="7">
        <v>1.28</v>
      </c>
      <c r="E6" s="8">
        <v>6.4</v>
      </c>
      <c r="F6" s="7">
        <v>241</v>
      </c>
      <c r="G6" s="3">
        <v>5158.5</v>
      </c>
      <c r="H6" s="7">
        <v>1.8</v>
      </c>
      <c r="I6" s="7">
        <v>26.7</v>
      </c>
      <c r="K6" s="14">
        <v>15.09</v>
      </c>
      <c r="L6" s="14">
        <v>15</v>
      </c>
      <c r="M6" s="7">
        <v>1.28</v>
      </c>
      <c r="N6" s="8">
        <v>6.4</v>
      </c>
      <c r="O6" s="7">
        <v>17</v>
      </c>
      <c r="P6" s="7">
        <v>5519.4</v>
      </c>
      <c r="Q6" s="7">
        <v>1.7</v>
      </c>
      <c r="R6" s="8">
        <v>25.5</v>
      </c>
      <c r="S6">
        <f>O6/1000*9.81*$O$3</f>
        <v>3.3854310000000005</v>
      </c>
    </row>
    <row r="7" spans="2:19" ht="15.75" x14ac:dyDescent="0.25">
      <c r="B7" s="6">
        <v>14.92</v>
      </c>
      <c r="C7" s="7">
        <v>20</v>
      </c>
      <c r="D7" s="7">
        <v>1.34</v>
      </c>
      <c r="E7" s="8">
        <v>6.7</v>
      </c>
      <c r="F7" s="7">
        <v>403</v>
      </c>
      <c r="G7" s="7">
        <v>6662</v>
      </c>
      <c r="H7" s="7">
        <v>3.2</v>
      </c>
      <c r="I7" s="8">
        <v>47.4</v>
      </c>
      <c r="K7" s="6">
        <v>15.06</v>
      </c>
      <c r="L7" s="7">
        <v>20</v>
      </c>
      <c r="M7" s="7">
        <v>1.34</v>
      </c>
      <c r="N7" s="8">
        <v>6.7</v>
      </c>
      <c r="O7" s="7">
        <v>31</v>
      </c>
      <c r="P7" s="7">
        <v>6918.1</v>
      </c>
      <c r="Q7" s="14">
        <v>3.2</v>
      </c>
      <c r="R7" s="14">
        <v>48</v>
      </c>
      <c r="S7">
        <f t="shared" ref="S7:S9" si="0">O7/1000*9.81*$O$3</f>
        <v>6.1734330000000002</v>
      </c>
    </row>
    <row r="8" spans="2:19" ht="15.75" x14ac:dyDescent="0.25">
      <c r="B8" s="6">
        <v>14.92</v>
      </c>
      <c r="C8" s="7">
        <v>30</v>
      </c>
      <c r="D8" s="7">
        <v>1.46</v>
      </c>
      <c r="E8" s="8">
        <v>7.3</v>
      </c>
      <c r="F8" s="7">
        <v>727</v>
      </c>
      <c r="G8" s="7">
        <v>8728</v>
      </c>
      <c r="H8" s="7">
        <v>6.3</v>
      </c>
      <c r="I8" s="8">
        <v>63</v>
      </c>
      <c r="K8" s="6">
        <v>15.05</v>
      </c>
      <c r="L8" s="7">
        <v>30</v>
      </c>
      <c r="M8" s="7">
        <v>1.46</v>
      </c>
      <c r="N8" s="8">
        <v>7.3</v>
      </c>
      <c r="O8" s="7">
        <v>42</v>
      </c>
      <c r="P8" s="7">
        <v>8871.1</v>
      </c>
      <c r="Q8" s="7">
        <v>6.4</v>
      </c>
      <c r="R8" s="14">
        <v>95.1</v>
      </c>
      <c r="S8">
        <f t="shared" si="0"/>
        <v>8.3640060000000016</v>
      </c>
    </row>
    <row r="9" spans="2:19" ht="15.75" x14ac:dyDescent="0.25">
      <c r="B9" s="6">
        <v>14.9</v>
      </c>
      <c r="C9" s="7">
        <v>40</v>
      </c>
      <c r="D9" s="7">
        <v>1.58</v>
      </c>
      <c r="E9" s="8">
        <v>7.9</v>
      </c>
      <c r="F9" s="7">
        <v>970</v>
      </c>
      <c r="G9" s="7">
        <v>9959</v>
      </c>
      <c r="H9" s="7">
        <v>9.3000000000000007</v>
      </c>
      <c r="I9" s="8">
        <v>135</v>
      </c>
      <c r="K9" s="6">
        <v>15.05</v>
      </c>
      <c r="L9" s="7">
        <v>40</v>
      </c>
      <c r="M9" s="7">
        <v>1.58</v>
      </c>
      <c r="N9" s="8">
        <v>7.9</v>
      </c>
      <c r="O9" s="7">
        <v>53</v>
      </c>
      <c r="P9" s="7">
        <v>10081</v>
      </c>
      <c r="Q9" s="7">
        <v>9.3000000000000007</v>
      </c>
      <c r="R9" s="8">
        <v>137.19999999999999</v>
      </c>
      <c r="S9">
        <f t="shared" si="0"/>
        <v>10.554579</v>
      </c>
    </row>
    <row r="10" spans="2:19" ht="15.75" x14ac:dyDescent="0.25">
      <c r="B10" s="6">
        <v>14.86</v>
      </c>
      <c r="C10" s="7">
        <v>50</v>
      </c>
      <c r="D10" s="7">
        <v>1.7</v>
      </c>
      <c r="E10" s="8">
        <v>8.5</v>
      </c>
      <c r="F10" s="7">
        <v>1350</v>
      </c>
      <c r="G10" s="7">
        <v>11758</v>
      </c>
      <c r="H10" s="7">
        <v>15.8</v>
      </c>
      <c r="I10" s="8">
        <v>223</v>
      </c>
      <c r="K10" s="6"/>
      <c r="L10" s="7">
        <v>50</v>
      </c>
      <c r="M10" s="7">
        <v>1.7</v>
      </c>
      <c r="N10" s="8">
        <v>8.5</v>
      </c>
      <c r="O10" s="7"/>
      <c r="P10" s="7"/>
      <c r="Q10" s="7"/>
      <c r="R10" s="8"/>
    </row>
    <row r="11" spans="2:19" ht="15.75" x14ac:dyDescent="0.25">
      <c r="B11" s="6">
        <v>14.73</v>
      </c>
      <c r="C11" s="7">
        <v>55</v>
      </c>
      <c r="D11" s="7">
        <v>1.76</v>
      </c>
      <c r="E11" s="8">
        <v>8.8000000000000007</v>
      </c>
      <c r="F11" s="7">
        <v>1600</v>
      </c>
      <c r="G11" s="7">
        <v>12660</v>
      </c>
      <c r="H11" s="7">
        <v>19</v>
      </c>
      <c r="I11" s="8">
        <v>272</v>
      </c>
      <c r="K11" s="6"/>
      <c r="L11" s="7">
        <v>55</v>
      </c>
      <c r="M11" s="7">
        <v>1.76</v>
      </c>
      <c r="N11" s="8">
        <v>8.8000000000000007</v>
      </c>
      <c r="O11" s="7"/>
      <c r="P11" s="7"/>
      <c r="Q11" s="7"/>
      <c r="R11" s="8"/>
      <c r="S11" s="18"/>
    </row>
    <row r="12" spans="2:19" ht="15.75" x14ac:dyDescent="0.25">
      <c r="B12" s="6">
        <v>14.8</v>
      </c>
      <c r="C12" s="7">
        <v>60</v>
      </c>
      <c r="D12" s="7">
        <v>1.82</v>
      </c>
      <c r="E12" s="8">
        <v>9.1</v>
      </c>
      <c r="F12" s="7">
        <v>1872</v>
      </c>
      <c r="G12" s="7">
        <v>13557</v>
      </c>
      <c r="H12" s="7">
        <v>23.5</v>
      </c>
      <c r="I12" s="8">
        <v>332</v>
      </c>
      <c r="K12" s="6"/>
      <c r="L12" s="7">
        <v>60</v>
      </c>
      <c r="M12" s="7">
        <v>1.82</v>
      </c>
      <c r="N12" s="8">
        <v>9.1</v>
      </c>
      <c r="O12" s="7"/>
      <c r="P12" s="7" t="s">
        <v>19</v>
      </c>
      <c r="Q12" s="7"/>
      <c r="R12" s="8"/>
      <c r="S12" s="18"/>
    </row>
    <row r="13" spans="2:19" ht="15.75" x14ac:dyDescent="0.25">
      <c r="B13" s="5">
        <v>14.75</v>
      </c>
      <c r="C13" s="7">
        <v>70</v>
      </c>
      <c r="D13">
        <v>1.94</v>
      </c>
      <c r="E13" s="8"/>
      <c r="F13" s="3">
        <v>1860</v>
      </c>
      <c r="G13" s="3">
        <v>13521</v>
      </c>
      <c r="H13" s="3">
        <v>23.2</v>
      </c>
      <c r="I13" s="2">
        <v>327.2</v>
      </c>
      <c r="K13" s="6"/>
      <c r="L13" s="7">
        <v>70</v>
      </c>
      <c r="M13">
        <v>1.94</v>
      </c>
      <c r="N13" s="8"/>
      <c r="O13" s="7"/>
      <c r="P13" s="7"/>
      <c r="Q13" s="7"/>
      <c r="R13" s="8"/>
      <c r="S13" s="1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15" t="s">
        <v>14</v>
      </c>
      <c r="E16" s="16" t="s">
        <v>15</v>
      </c>
      <c r="F16" s="17"/>
      <c r="G16" s="17" t="s">
        <v>16</v>
      </c>
      <c r="H16" s="7"/>
      <c r="I16" s="8"/>
      <c r="M16" s="17" t="s">
        <v>14</v>
      </c>
      <c r="N16" s="16" t="s">
        <v>15</v>
      </c>
      <c r="O16" s="17"/>
      <c r="P16" s="17" t="s">
        <v>16</v>
      </c>
    </row>
    <row r="17" spans="2:16" ht="15.75" x14ac:dyDescent="0.25">
      <c r="B17" s="6"/>
      <c r="C17" s="7"/>
      <c r="D17" s="7">
        <f>(D6-1.1)/0.7</f>
        <v>0.25714285714285706</v>
      </c>
      <c r="E17" s="8">
        <f>B6*D17</f>
        <v>3.8365714285714274</v>
      </c>
      <c r="F17" s="7">
        <f>E17/H6</f>
        <v>2.1314285714285708</v>
      </c>
      <c r="G17" s="7">
        <f>E17*2*550</f>
        <v>4220.2285714285699</v>
      </c>
      <c r="H17" s="7"/>
      <c r="I17" s="8"/>
      <c r="M17" s="7">
        <f>(M6-1.1)/0.7</f>
        <v>0.25714285714285706</v>
      </c>
      <c r="N17" s="8">
        <f>K6*M17</f>
        <v>3.880285714285713</v>
      </c>
      <c r="O17" s="7">
        <f>N17/P6</f>
        <v>7.030267265075395E-4</v>
      </c>
      <c r="P17" s="7">
        <f>N17*2*550</f>
        <v>4268.3142857142839</v>
      </c>
    </row>
    <row r="18" spans="2:16" ht="15.75" x14ac:dyDescent="0.25">
      <c r="B18" s="6"/>
      <c r="C18" s="7"/>
      <c r="D18" s="7">
        <f t="shared" ref="D18:D24" si="1">(D7-1.1)/0.7</f>
        <v>0.34285714285714286</v>
      </c>
      <c r="E18" s="8">
        <f t="shared" ref="E18:E22" si="2">B7*D18</f>
        <v>5.1154285714285717</v>
      </c>
      <c r="F18" s="7">
        <f t="shared" ref="F18:F22" si="3">E18/G7</f>
        <v>7.6785178196165889E-4</v>
      </c>
      <c r="G18" s="7">
        <f t="shared" ref="G18:G21" si="4">E18*2*550</f>
        <v>5626.971428571429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5.1634285714285717</v>
      </c>
      <c r="O18" s="7">
        <f t="shared" ref="O18:O22" si="7">N18/P7</f>
        <v>7.4636512502400539E-4</v>
      </c>
      <c r="P18" s="7">
        <f t="shared" ref="P18:P22" si="8">N18*2*550</f>
        <v>5679.7714285714292</v>
      </c>
    </row>
    <row r="19" spans="2:16" ht="15.75" x14ac:dyDescent="0.25">
      <c r="B19" s="6"/>
      <c r="C19" s="7"/>
      <c r="D19" s="7">
        <f t="shared" si="1"/>
        <v>0.51428571428571412</v>
      </c>
      <c r="E19" s="8">
        <f t="shared" si="2"/>
        <v>7.6731428571428548</v>
      </c>
      <c r="F19" s="7">
        <f t="shared" si="3"/>
        <v>8.7914102396228859E-4</v>
      </c>
      <c r="G19" s="7">
        <f t="shared" si="4"/>
        <v>8440.4571428571398</v>
      </c>
      <c r="H19" s="7"/>
      <c r="I19" s="8"/>
      <c r="M19" s="7">
        <f t="shared" si="5"/>
        <v>0.51428571428571412</v>
      </c>
      <c r="N19" s="8">
        <f t="shared" si="6"/>
        <v>7.7399999999999975</v>
      </c>
      <c r="O19" s="7">
        <f t="shared" si="7"/>
        <v>8.7249608278567453E-4</v>
      </c>
      <c r="P19" s="7">
        <f t="shared" si="8"/>
        <v>8513.9999999999982</v>
      </c>
    </row>
    <row r="20" spans="2:16" ht="15.75" x14ac:dyDescent="0.25">
      <c r="B20" s="6"/>
      <c r="C20" s="7"/>
      <c r="D20" s="7">
        <f t="shared" si="1"/>
        <v>0.68571428571428572</v>
      </c>
      <c r="E20" s="8">
        <f t="shared" si="2"/>
        <v>10.217142857142857</v>
      </c>
      <c r="F20" s="7">
        <f t="shared" si="3"/>
        <v>1.0259205600103281E-3</v>
      </c>
      <c r="G20" s="7">
        <f t="shared" si="4"/>
        <v>11238.857142857143</v>
      </c>
      <c r="H20" s="7"/>
      <c r="I20" s="8"/>
      <c r="M20" s="7">
        <f t="shared" si="5"/>
        <v>0.68571428571428572</v>
      </c>
      <c r="N20" s="8">
        <f t="shared" si="6"/>
        <v>10.32</v>
      </c>
      <c r="O20" s="7">
        <f t="shared" si="7"/>
        <v>1.0237079654796151E-3</v>
      </c>
      <c r="P20" s="7">
        <f t="shared" si="8"/>
        <v>11352</v>
      </c>
    </row>
    <row r="21" spans="2:16" ht="15.75" x14ac:dyDescent="0.25">
      <c r="B21" s="6"/>
      <c r="C21" s="7"/>
      <c r="D21" s="7">
        <f t="shared" si="1"/>
        <v>0.85714285714285698</v>
      </c>
      <c r="E21" s="8">
        <f t="shared" si="2"/>
        <v>12.737142857142855</v>
      </c>
      <c r="F21" s="7">
        <f t="shared" si="3"/>
        <v>1.0832746093844918E-3</v>
      </c>
      <c r="G21" s="7">
        <f t="shared" si="4"/>
        <v>14010.857142857139</v>
      </c>
      <c r="H21" s="7"/>
      <c r="I21" s="8"/>
      <c r="M21" s="7">
        <f t="shared" si="5"/>
        <v>0.85714285714285698</v>
      </c>
      <c r="N21" s="8">
        <f t="shared" si="6"/>
        <v>0</v>
      </c>
      <c r="O21" s="7" t="e">
        <f t="shared" si="7"/>
        <v>#DIV/0!</v>
      </c>
      <c r="P21" s="7">
        <f t="shared" si="8"/>
        <v>0</v>
      </c>
    </row>
    <row r="22" spans="2:16" ht="15.75" x14ac:dyDescent="0.25">
      <c r="B22" s="6"/>
      <c r="C22" s="7"/>
      <c r="D22" s="7">
        <f t="shared" si="1"/>
        <v>0.94285714285714284</v>
      </c>
      <c r="E22" s="8">
        <f t="shared" si="2"/>
        <v>13.888285714285715</v>
      </c>
      <c r="F22" s="7">
        <f t="shared" si="3"/>
        <v>1.0970209884901829E-3</v>
      </c>
      <c r="G22" s="7">
        <f>E22*2*550</f>
        <v>15277.114285714286</v>
      </c>
      <c r="H22" s="7"/>
      <c r="I22" s="8"/>
      <c r="M22" s="7">
        <f>(M11-1.1)/0.7</f>
        <v>0.94285714285714284</v>
      </c>
      <c r="N22" s="8">
        <f t="shared" si="6"/>
        <v>0</v>
      </c>
      <c r="O22" s="7" t="e">
        <f t="shared" si="7"/>
        <v>#DIV/0!</v>
      </c>
      <c r="P22" s="7">
        <f t="shared" si="8"/>
        <v>0</v>
      </c>
    </row>
    <row r="23" spans="2:16" ht="15.75" x14ac:dyDescent="0.25">
      <c r="B23" s="6"/>
      <c r="C23" s="7"/>
      <c r="D23" s="7">
        <f t="shared" si="1"/>
        <v>1.0285714285714287</v>
      </c>
      <c r="E23" s="8">
        <f t="shared" ref="E23" si="9">B12*D23</f>
        <v>15.222857142857146</v>
      </c>
      <c r="F23" s="7">
        <f t="shared" ref="F23" si="10">E23/G12</f>
        <v>1.1228780071444379E-3</v>
      </c>
      <c r="G23" s="7">
        <f>E23*2*550</f>
        <v>16745.142857142862</v>
      </c>
      <c r="H23" s="7"/>
      <c r="I23" s="8"/>
      <c r="M23" s="7">
        <f t="shared" ref="M23" si="11">(M12-1.1)/0.7</f>
        <v>1.0285714285714287</v>
      </c>
      <c r="N23" s="8">
        <f t="shared" ref="N23" si="12">K12*M23</f>
        <v>0</v>
      </c>
      <c r="O23" s="7" t="e">
        <f t="shared" ref="O23" si="13">N23/P12</f>
        <v>#VALUE!</v>
      </c>
      <c r="P23" s="7">
        <f t="shared" ref="P23:P24" si="14">N23*2*550</f>
        <v>0</v>
      </c>
    </row>
    <row r="24" spans="2:16" ht="15.75" x14ac:dyDescent="0.25">
      <c r="B24" s="6"/>
      <c r="C24" s="7"/>
      <c r="D24" s="7">
        <f t="shared" si="1"/>
        <v>1.2</v>
      </c>
      <c r="E24" s="8">
        <f t="shared" ref="E24" si="15">B13*D24</f>
        <v>17.7</v>
      </c>
      <c r="F24" s="7">
        <f t="shared" ref="F24" si="16">E24/G13</f>
        <v>1.3090747725759929E-3</v>
      </c>
      <c r="G24" s="7">
        <f>E24*2*550</f>
        <v>19470</v>
      </c>
      <c r="H24" s="7"/>
      <c r="I24" s="8"/>
      <c r="M24" s="7">
        <f>(M13-1.1)/0.7</f>
        <v>1.2</v>
      </c>
      <c r="N24" s="8">
        <f>K13*M24</f>
        <v>0</v>
      </c>
      <c r="O24" s="7" t="e">
        <f>N24/P13</f>
        <v>#DIV/0!</v>
      </c>
      <c r="P24" s="7">
        <f t="shared" si="14"/>
        <v>0</v>
      </c>
    </row>
    <row r="25" spans="2:16" ht="16.5" thickBot="1" x14ac:dyDescent="0.3">
      <c r="B25" s="6"/>
      <c r="C25" s="7"/>
      <c r="D25" s="7"/>
      <c r="E25" s="8"/>
      <c r="F25" s="7"/>
      <c r="G25" s="7"/>
      <c r="H25" s="7"/>
      <c r="I25" s="8"/>
    </row>
    <row r="26" spans="2:16" ht="16.5" thickBot="1" x14ac:dyDescent="0.3">
      <c r="B26" s="11" t="s">
        <v>6</v>
      </c>
      <c r="C26" s="12" t="s">
        <v>1</v>
      </c>
      <c r="D26" s="12" t="s">
        <v>7</v>
      </c>
      <c r="E26" s="13" t="s">
        <v>2</v>
      </c>
      <c r="F26" s="12" t="s">
        <v>8</v>
      </c>
      <c r="G26" s="12" t="s">
        <v>17</v>
      </c>
      <c r="H26" s="12" t="s">
        <v>4</v>
      </c>
      <c r="I26" s="13" t="s">
        <v>5</v>
      </c>
    </row>
    <row r="27" spans="2:16" ht="15.75" x14ac:dyDescent="0.25">
      <c r="B27" s="6">
        <v>16.77</v>
      </c>
      <c r="C27" s="7">
        <v>15</v>
      </c>
      <c r="D27" s="7">
        <v>1.28</v>
      </c>
      <c r="E27" s="8">
        <v>6.4</v>
      </c>
      <c r="F27" s="7">
        <v>292</v>
      </c>
      <c r="G27" s="3">
        <v>6726.2</v>
      </c>
      <c r="H27" s="7">
        <v>2</v>
      </c>
      <c r="I27" s="7">
        <v>33.4</v>
      </c>
    </row>
    <row r="28" spans="2:16" ht="15.75" x14ac:dyDescent="0.25">
      <c r="B28" s="6">
        <v>16.75</v>
      </c>
      <c r="C28" s="7">
        <v>20</v>
      </c>
      <c r="D28" s="7">
        <v>1.34</v>
      </c>
      <c r="E28" s="8">
        <v>6.7</v>
      </c>
      <c r="F28" s="7">
        <v>497</v>
      </c>
      <c r="G28" s="7">
        <v>7390</v>
      </c>
      <c r="H28" s="7">
        <v>3.7</v>
      </c>
      <c r="I28" s="8">
        <v>61.6</v>
      </c>
    </row>
    <row r="29" spans="2:16" ht="15.75" x14ac:dyDescent="0.25">
      <c r="B29" s="6">
        <v>16.73</v>
      </c>
      <c r="C29" s="7">
        <v>30</v>
      </c>
      <c r="D29" s="7">
        <v>1.46</v>
      </c>
      <c r="E29" s="8">
        <v>7.3</v>
      </c>
      <c r="F29" s="7">
        <v>866</v>
      </c>
      <c r="G29" s="7">
        <v>9517</v>
      </c>
      <c r="H29" s="7">
        <v>7.4</v>
      </c>
      <c r="I29" s="8">
        <v>121</v>
      </c>
    </row>
    <row r="30" spans="2:16" ht="15.75" x14ac:dyDescent="0.25">
      <c r="B30" s="6">
        <v>16.57</v>
      </c>
      <c r="C30" s="7">
        <v>40</v>
      </c>
      <c r="D30" s="7">
        <v>1.58</v>
      </c>
      <c r="E30" s="8">
        <v>7.9</v>
      </c>
      <c r="F30" s="7">
        <v>1145</v>
      </c>
      <c r="G30" s="7">
        <v>10860</v>
      </c>
      <c r="H30" s="7">
        <v>10.9</v>
      </c>
      <c r="I30" s="7">
        <v>177</v>
      </c>
    </row>
    <row r="31" spans="2:16" ht="15.75" x14ac:dyDescent="0.25">
      <c r="B31" s="6">
        <v>15.5</v>
      </c>
      <c r="C31" s="7">
        <v>50</v>
      </c>
      <c r="D31" s="7">
        <v>1.7</v>
      </c>
      <c r="E31" s="8">
        <v>8.5</v>
      </c>
      <c r="F31" s="7">
        <v>1672</v>
      </c>
      <c r="G31" s="7">
        <v>12909</v>
      </c>
      <c r="H31" s="7">
        <v>18.100000000000001</v>
      </c>
      <c r="I31" s="8">
        <v>288.5</v>
      </c>
    </row>
    <row r="32" spans="2:16" ht="15.75" x14ac:dyDescent="0.25">
      <c r="B32" s="6">
        <v>16.37</v>
      </c>
      <c r="C32" s="7">
        <v>60</v>
      </c>
      <c r="D32" s="7">
        <v>1.82</v>
      </c>
      <c r="E32" s="8">
        <v>9.1</v>
      </c>
      <c r="F32" s="7">
        <v>2160</v>
      </c>
      <c r="G32" s="7">
        <v>14712</v>
      </c>
      <c r="H32" s="7">
        <v>27.6</v>
      </c>
      <c r="I32" s="8">
        <v>430.1</v>
      </c>
    </row>
    <row r="33" spans="2:9" ht="15.75" x14ac:dyDescent="0.25">
      <c r="B33" s="5">
        <v>15.28</v>
      </c>
      <c r="C33" s="7">
        <v>60</v>
      </c>
      <c r="D33" s="7">
        <v>1.82</v>
      </c>
      <c r="F33" s="3">
        <v>1970</v>
      </c>
      <c r="G33" s="3">
        <v>13926</v>
      </c>
      <c r="H33" s="3">
        <v>24.7</v>
      </c>
      <c r="I33" s="2">
        <v>361</v>
      </c>
    </row>
    <row r="34" spans="2:9" ht="15.75" x14ac:dyDescent="0.25">
      <c r="B34" s="5">
        <v>16.2</v>
      </c>
      <c r="C34" s="7">
        <v>70</v>
      </c>
      <c r="D34">
        <v>1.94</v>
      </c>
      <c r="E34" s="8"/>
      <c r="F34" s="3">
        <v>2100</v>
      </c>
      <c r="G34" s="3">
        <v>14622</v>
      </c>
      <c r="H34" s="3">
        <v>27.3</v>
      </c>
      <c r="I34" s="2">
        <v>422.2</v>
      </c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15" t="s">
        <v>14</v>
      </c>
      <c r="E37" s="16" t="s">
        <v>15</v>
      </c>
      <c r="F37" s="17"/>
      <c r="G37" s="17" t="s">
        <v>16</v>
      </c>
      <c r="H37" s="7"/>
      <c r="I37" s="8"/>
    </row>
    <row r="38" spans="2:9" ht="15.75" x14ac:dyDescent="0.25">
      <c r="B38" s="6"/>
      <c r="C38" s="7"/>
      <c r="D38" s="7">
        <f>(D27-1.1)/0.7</f>
        <v>0.25714285714285706</v>
      </c>
      <c r="E38" s="8">
        <f>B27*D38</f>
        <v>4.3122857142857125</v>
      </c>
      <c r="F38" s="7">
        <f>E38/H27</f>
        <v>2.1561428571428563</v>
      </c>
      <c r="G38" s="7">
        <f>E38*2*550</f>
        <v>4743.5142857142837</v>
      </c>
      <c r="H38" s="7"/>
      <c r="I38" s="8"/>
    </row>
    <row r="39" spans="2:9" ht="15.75" x14ac:dyDescent="0.25">
      <c r="B39" s="6"/>
      <c r="C39" s="7"/>
      <c r="D39" s="7">
        <f t="shared" ref="D39:D42" si="17">(D28-1.1)/0.7</f>
        <v>0.34285714285714286</v>
      </c>
      <c r="E39" s="8">
        <f t="shared" ref="E39:E42" si="18">B28*D39</f>
        <v>5.7428571428571429</v>
      </c>
      <c r="F39" s="7">
        <f t="shared" ref="F39:F42" si="19">E39/G28</f>
        <v>7.7711192731490426E-4</v>
      </c>
      <c r="G39" s="7">
        <f t="shared" ref="G39:G42" si="20">E39*2*550</f>
        <v>6317.1428571428569</v>
      </c>
      <c r="H39" s="7"/>
      <c r="I39" s="8"/>
    </row>
    <row r="40" spans="2:9" ht="15.75" x14ac:dyDescent="0.25">
      <c r="B40" s="6"/>
      <c r="C40" s="7"/>
      <c r="D40" s="7">
        <f t="shared" si="17"/>
        <v>0.51428571428571412</v>
      </c>
      <c r="E40" s="8">
        <f t="shared" si="18"/>
        <v>8.6039999999999974</v>
      </c>
      <c r="F40" s="7">
        <f t="shared" si="19"/>
        <v>9.0406640748134893E-4</v>
      </c>
      <c r="G40" s="7">
        <f t="shared" si="20"/>
        <v>9464.3999999999978</v>
      </c>
      <c r="H40" s="7"/>
      <c r="I40" s="8"/>
    </row>
    <row r="41" spans="2:9" ht="15.75" x14ac:dyDescent="0.25">
      <c r="B41" s="6"/>
      <c r="C41" s="7"/>
      <c r="D41" s="7">
        <f t="shared" si="17"/>
        <v>0.68571428571428572</v>
      </c>
      <c r="E41" s="8">
        <f t="shared" si="18"/>
        <v>11.362285714285715</v>
      </c>
      <c r="F41" s="7">
        <f>E41/H30</f>
        <v>1.0424115334207078</v>
      </c>
      <c r="G41" s="7">
        <f t="shared" si="20"/>
        <v>12498.514285714287</v>
      </c>
      <c r="H41" s="7"/>
      <c r="I41" s="8"/>
    </row>
    <row r="42" spans="2:9" ht="15.75" x14ac:dyDescent="0.25">
      <c r="B42" s="6"/>
      <c r="C42" s="7"/>
      <c r="D42" s="7">
        <f t="shared" si="17"/>
        <v>0.85714285714285698</v>
      </c>
      <c r="E42" s="8">
        <f t="shared" si="18"/>
        <v>13.285714285714283</v>
      </c>
      <c r="F42" s="7">
        <f t="shared" si="19"/>
        <v>1.0291822980644731E-3</v>
      </c>
      <c r="G42" s="7">
        <f t="shared" si="20"/>
        <v>14614.285714285712</v>
      </c>
      <c r="H42" s="7"/>
      <c r="I42" s="8"/>
    </row>
    <row r="43" spans="2:9" ht="15.75" x14ac:dyDescent="0.25">
      <c r="B43" s="6"/>
      <c r="C43" s="7"/>
      <c r="D43" s="7">
        <f>(D32-1.1)/0.7</f>
        <v>1.0285714285714287</v>
      </c>
      <c r="E43" s="8">
        <f>B32*D43</f>
        <v>16.837714285714288</v>
      </c>
      <c r="F43" s="7">
        <f>E43/G32</f>
        <v>1.1444884642274528E-3</v>
      </c>
      <c r="G43" s="7">
        <f>E43*2*550</f>
        <v>18521.485714285718</v>
      </c>
      <c r="H43" s="7"/>
      <c r="I43" s="8"/>
    </row>
    <row r="44" spans="2:9" ht="15.75" x14ac:dyDescent="0.25">
      <c r="B44" s="6"/>
      <c r="C44" s="7"/>
      <c r="D44" s="7">
        <f>(D33-1.1)/0.7</f>
        <v>1.0285714285714287</v>
      </c>
      <c r="E44" s="8">
        <f>B33*D44</f>
        <v>15.716571428571429</v>
      </c>
      <c r="F44" s="7">
        <f>E44/G33</f>
        <v>1.1285775835538868E-3</v>
      </c>
      <c r="G44" s="7">
        <f t="shared" ref="G44:G45" si="21">E44*2*550</f>
        <v>17288.228571428572</v>
      </c>
      <c r="H44" s="7"/>
      <c r="I44" s="8"/>
    </row>
    <row r="45" spans="2:9" ht="15.75" x14ac:dyDescent="0.25">
      <c r="B45" s="6"/>
      <c r="C45" s="7"/>
      <c r="D45" s="7">
        <f t="shared" ref="D45" si="22">(D34-1.1)/0.7</f>
        <v>1.2</v>
      </c>
      <c r="E45" s="8">
        <f t="shared" ref="E45" si="23">B34*D45</f>
        <v>19.439999999999998</v>
      </c>
      <c r="F45" s="7">
        <f t="shared" ref="F45" si="24">E45/G34</f>
        <v>1.3295034878949526E-3</v>
      </c>
      <c r="G45" s="7">
        <f t="shared" si="21"/>
        <v>21383.999999999996</v>
      </c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2014-11-10T22:17:01Z</dcterms:modified>
</cp:coreProperties>
</file>