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22" i="1" l="1"/>
  <c r="M18" i="1"/>
  <c r="N18" i="1"/>
  <c r="O18" i="1" s="1"/>
  <c r="M19" i="1"/>
  <c r="N19" i="1"/>
  <c r="O19" i="1"/>
  <c r="P19" i="1"/>
  <c r="M20" i="1"/>
  <c r="N20" i="1"/>
  <c r="O20" i="1" s="1"/>
  <c r="M21" i="1"/>
  <c r="N21" i="1"/>
  <c r="O21" i="1" s="1"/>
  <c r="N22" i="1"/>
  <c r="O22" i="1" s="1"/>
  <c r="O17" i="1"/>
  <c r="M17" i="1"/>
  <c r="N17" i="1"/>
  <c r="P17" i="1"/>
  <c r="P21" i="1" l="1"/>
  <c r="P22" i="1"/>
  <c r="P20" i="1"/>
  <c r="P18" i="1"/>
  <c r="D18" i="1"/>
  <c r="E18" i="1"/>
  <c r="F18" i="1" s="1"/>
  <c r="D19" i="1"/>
  <c r="E19" i="1"/>
  <c r="G19" i="1" s="1"/>
  <c r="D20" i="1"/>
  <c r="E20" i="1" s="1"/>
  <c r="F20" i="1" s="1"/>
  <c r="D21" i="1"/>
  <c r="E21" i="1"/>
  <c r="F21" i="1" s="1"/>
  <c r="G21" i="1"/>
  <c r="D22" i="1"/>
  <c r="E22" i="1"/>
  <c r="F22" i="1" s="1"/>
  <c r="D23" i="1"/>
  <c r="E23" i="1" s="1"/>
  <c r="D17" i="1"/>
  <c r="E17" i="1" s="1"/>
  <c r="F19" i="1" l="1"/>
  <c r="F17" i="1"/>
  <c r="G17" i="1"/>
  <c r="G23" i="1"/>
  <c r="F23" i="1"/>
  <c r="G22" i="1"/>
  <c r="G20" i="1"/>
  <c r="G18" i="1"/>
  <c r="S7" i="1"/>
  <c r="S8" i="1"/>
  <c r="S9" i="1"/>
  <c r="S10" i="1"/>
  <c r="S11" i="1"/>
  <c r="S6" i="1"/>
</calcChain>
</file>

<file path=xl/sharedStrings.xml><?xml version="1.0" encoding="utf-8"?>
<sst xmlns="http://schemas.openxmlformats.org/spreadsheetml/2006/main" count="31" uniqueCount="21">
  <si>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</si>
  <si>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</si>
  <si>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</si>
  <si>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</si>
  <si>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</si>
  <si>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</si>
  <si>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</si>
  <si>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</si>
  <si>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</si>
  <si>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</si>
  <si>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</si>
  <si>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</si>
  <si>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</si>
  <si>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</si>
  <si>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</si>
  <si>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</si>
  <si>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</si>
  <si>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</si>
  <si>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DEASLINEADO:</t>
  </si>
  <si>
    <t>Los momentos tienen una componente proporcional al empuje.</t>
  </si>
  <si>
    <t>Test of Prp 8x4.5+ 1000KV 35-42 Mot+50A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</si>
</sst>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4.0885714285714272</c:v>
                </c:pt>
                <c:pt idx="1">
                  <c:v>5.4445714285714288</c:v>
                </c:pt>
                <c:pt idx="2">
                  <c:v>8.1359999999999975</c:v>
                </c:pt>
                <c:pt idx="3">
                  <c:v>10.786285714285714</c:v>
                </c:pt>
                <c:pt idx="4">
                  <c:v>13.388571428571426</c:v>
                </c:pt>
                <c:pt idx="5">
                  <c:v>14.614285714285714</c:v>
                </c:pt>
                <c:pt idx="6">
                  <c:v>15.860571428571431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10448</c:v>
                </c:pt>
                <c:pt idx="1">
                  <c:v>13886</c:v>
                </c:pt>
                <c:pt idx="2">
                  <c:v>18253</c:v>
                </c:pt>
                <c:pt idx="3">
                  <c:v>22891</c:v>
                </c:pt>
                <c:pt idx="4">
                  <c:v>23488</c:v>
                </c:pt>
                <c:pt idx="5">
                  <c:v>23472</c:v>
                </c:pt>
                <c:pt idx="6">
                  <c:v>23399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3.9805714285714275</c:v>
                </c:pt>
                <c:pt idx="1">
                  <c:v>5.2971428571428572</c:v>
                </c:pt>
                <c:pt idx="2">
                  <c:v>7.9354285714285684</c:v>
                </c:pt>
                <c:pt idx="3">
                  <c:v>10.525714285714285</c:v>
                </c:pt>
                <c:pt idx="4">
                  <c:v>13.114285714285712</c:v>
                </c:pt>
                <c:pt idx="5">
                  <c:v>14.378571428571428</c:v>
                </c:pt>
              </c:numCache>
            </c:numRef>
          </c:xVal>
          <c:yVal>
            <c:numRef>
              <c:f>Hoja1!$P$6:$P$11</c:f>
              <c:numCache>
                <c:formatCode>General</c:formatCode>
                <c:ptCount val="6"/>
                <c:pt idx="0">
                  <c:v>10264</c:v>
                </c:pt>
                <c:pt idx="1">
                  <c:v>13640</c:v>
                </c:pt>
                <c:pt idx="2">
                  <c:v>17913</c:v>
                </c:pt>
                <c:pt idx="3">
                  <c:v>22560</c:v>
                </c:pt>
                <c:pt idx="4">
                  <c:v>23283</c:v>
                </c:pt>
                <c:pt idx="5">
                  <c:v>23104</c:v>
                </c:pt>
              </c:numCache>
            </c:numRef>
          </c:yVal>
          <c:smooth val="1"/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4.0885714285714272</c:v>
                </c:pt>
                <c:pt idx="1">
                  <c:v>5.4445714285714288</c:v>
                </c:pt>
                <c:pt idx="2">
                  <c:v>8.1359999999999975</c:v>
                </c:pt>
                <c:pt idx="3">
                  <c:v>10.786285714285714</c:v>
                </c:pt>
                <c:pt idx="4">
                  <c:v>13.388571428571426</c:v>
                </c:pt>
                <c:pt idx="5">
                  <c:v>14.614285714285714</c:v>
                </c:pt>
                <c:pt idx="6">
                  <c:v>15.860571428571431</c:v>
                </c:pt>
              </c:numCache>
            </c:numRef>
          </c:xVal>
          <c:yVal>
            <c:numRef>
              <c:f>Hoja1!$G$17:$G$23</c:f>
              <c:numCache>
                <c:formatCode>General</c:formatCode>
                <c:ptCount val="7"/>
                <c:pt idx="0">
                  <c:v>8177.1428571428542</c:v>
                </c:pt>
                <c:pt idx="1">
                  <c:v>10889.142857142857</c:v>
                </c:pt>
                <c:pt idx="2">
                  <c:v>16271.999999999995</c:v>
                </c:pt>
                <c:pt idx="3">
                  <c:v>21572.571428571428</c:v>
                </c:pt>
                <c:pt idx="4">
                  <c:v>26777.142857142851</c:v>
                </c:pt>
                <c:pt idx="5">
                  <c:v>29228.571428571428</c:v>
                </c:pt>
                <c:pt idx="6">
                  <c:v>31721.142857142862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94544"/>
        <c:axId val="220491744"/>
      </c:scatterChart>
      <c:valAx>
        <c:axId val="2204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1744"/>
        <c:crosses val="autoZero"/>
        <c:crossBetween val="midCat"/>
      </c:valAx>
      <c:valAx>
        <c:axId val="2204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4.0885714285714272</c:v>
                </c:pt>
                <c:pt idx="1">
                  <c:v>5.4445714285714288</c:v>
                </c:pt>
                <c:pt idx="2">
                  <c:v>8.1359999999999975</c:v>
                </c:pt>
                <c:pt idx="3">
                  <c:v>10.786285714285714</c:v>
                </c:pt>
                <c:pt idx="4">
                  <c:v>13.388571428571426</c:v>
                </c:pt>
                <c:pt idx="5">
                  <c:v>14.614285714285714</c:v>
                </c:pt>
                <c:pt idx="6">
                  <c:v>15.860571428571431</c:v>
                </c:pt>
              </c:numCache>
            </c:numRef>
          </c:xVal>
          <c:yVal>
            <c:numRef>
              <c:f>Hoja1!$F$6:$F$12</c:f>
              <c:numCache>
                <c:formatCode>General</c:formatCode>
                <c:ptCount val="7"/>
                <c:pt idx="0">
                  <c:v>232</c:v>
                </c:pt>
                <c:pt idx="1">
                  <c:v>416</c:v>
                </c:pt>
                <c:pt idx="2">
                  <c:v>755</c:v>
                </c:pt>
                <c:pt idx="3">
                  <c:v>1245</c:v>
                </c:pt>
                <c:pt idx="4">
                  <c:v>1322</c:v>
                </c:pt>
                <c:pt idx="5">
                  <c:v>1305</c:v>
                </c:pt>
                <c:pt idx="6">
                  <c:v>1302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97904"/>
        <c:axId val="220499024"/>
      </c:scatterChart>
      <c:valAx>
        <c:axId val="2204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9024"/>
        <c:crosses val="autoZero"/>
        <c:crossBetween val="midCat"/>
      </c:valAx>
      <c:valAx>
        <c:axId val="2204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3.9805714285714275</c:v>
                </c:pt>
                <c:pt idx="1">
                  <c:v>5.2971428571428572</c:v>
                </c:pt>
                <c:pt idx="2">
                  <c:v>7.9354285714285684</c:v>
                </c:pt>
                <c:pt idx="3">
                  <c:v>10.525714285714285</c:v>
                </c:pt>
                <c:pt idx="4">
                  <c:v>13.114285714285712</c:v>
                </c:pt>
                <c:pt idx="5">
                  <c:v>14.378571428571428</c:v>
                </c:pt>
              </c:numCache>
            </c:numRef>
          </c:xVal>
          <c:yVal>
            <c:numRef>
              <c:f>Hoja1!$S$6:$S$11</c:f>
              <c:numCache>
                <c:formatCode>General</c:formatCode>
                <c:ptCount val="6"/>
                <c:pt idx="0">
                  <c:v>4.7794320000000008</c:v>
                </c:pt>
                <c:pt idx="1">
                  <c:v>8.5631489999999992</c:v>
                </c:pt>
                <c:pt idx="2">
                  <c:v>14.139153</c:v>
                </c:pt>
                <c:pt idx="3">
                  <c:v>20.710872000000002</c:v>
                </c:pt>
                <c:pt idx="4">
                  <c:v>24.693732000000001</c:v>
                </c:pt>
                <c:pt idx="5">
                  <c:v>25.092018000000003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5424"/>
        <c:axId val="222331504"/>
      </c:scatterChart>
      <c:valAx>
        <c:axId val="2223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1504"/>
        <c:crosses val="autoZero"/>
        <c:crossBetween val="midCat"/>
      </c:valAx>
      <c:valAx>
        <c:axId val="2223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775794</xdr:colOff>
      <xdr:row>22</xdr:row>
      <xdr:rowOff>30217</xdr:rowOff>
    </xdr:from>
    <xdr:to>
      <xdr:col>11</xdr:col>
      <xdr:colOff>756088</xdr:colOff>
      <xdr:row>36</xdr:row>
      <xdr:rowOff>185813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1347107</xdr:colOff>
      <xdr:row>25</xdr:row>
      <xdr:rowOff>145596</xdr:rowOff>
    </xdr:from>
    <xdr:to>
      <xdr:col>6</xdr:col>
      <xdr:colOff>979714</xdr:colOff>
      <xdr:row>39</xdr:row>
      <xdr:rowOff>31296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333994</xdr:colOff>
      <xdr:row>23</xdr:row>
      <xdr:rowOff>47007</xdr:rowOff>
    </xdr:from>
    <xdr:to>
      <xdr:col>18</xdr:col>
      <xdr:colOff>714994</xdr:colOff>
      <xdr:row>36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zoomScale="55" zoomScaleNormal="55" workbookViewId="0">
      <selection activeCell="B2" sqref="B2:H3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6" t="s">
        <v>20</v>
      </c>
      <c r="C2" s="17"/>
      <c r="D2" s="17"/>
      <c r="E2" s="17"/>
      <c r="F2" s="17"/>
      <c r="G2" s="17"/>
      <c r="H2" s="17"/>
      <c r="I2" s="10"/>
      <c r="J2" s="1"/>
      <c r="K2" s="1"/>
      <c r="L2" s="1"/>
    </row>
    <row r="3" spans="2:19" ht="15.75" x14ac:dyDescent="0.25">
      <c r="B3" s="18"/>
      <c r="C3" s="19"/>
      <c r="D3" s="19"/>
      <c r="E3" s="19"/>
      <c r="F3" s="19"/>
      <c r="G3" s="19"/>
      <c r="H3" s="19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0" t="s">
        <v>3</v>
      </c>
      <c r="C4" s="21"/>
      <c r="D4" s="21"/>
      <c r="E4" s="21"/>
      <c r="F4" s="21"/>
      <c r="G4" s="21"/>
      <c r="H4" s="21"/>
      <c r="I4" s="22"/>
      <c r="J4" s="4"/>
      <c r="K4" s="20" t="s">
        <v>9</v>
      </c>
      <c r="L4" s="21"/>
      <c r="M4" s="21"/>
      <c r="N4" s="21"/>
      <c r="O4" s="21"/>
      <c r="P4" s="21"/>
      <c r="Q4" s="21"/>
      <c r="R4" s="22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15.9</v>
      </c>
      <c r="C6" s="7">
        <v>15</v>
      </c>
      <c r="D6" s="7">
        <v>1.28</v>
      </c>
      <c r="E6" s="8">
        <v>6.4</v>
      </c>
      <c r="F6" s="7">
        <v>232</v>
      </c>
      <c r="G6" s="7">
        <v>10448</v>
      </c>
      <c r="H6" s="7">
        <v>2</v>
      </c>
      <c r="I6" s="8">
        <v>31.8</v>
      </c>
      <c r="K6" s="15">
        <v>15.48</v>
      </c>
      <c r="L6" s="15">
        <v>15</v>
      </c>
      <c r="M6" s="7">
        <v>1.28</v>
      </c>
      <c r="N6" s="8">
        <v>6.4</v>
      </c>
      <c r="O6" s="7">
        <v>24</v>
      </c>
      <c r="P6" s="7">
        <v>10264</v>
      </c>
      <c r="Q6" s="7">
        <v>2</v>
      </c>
      <c r="R6" s="8">
        <v>29.2</v>
      </c>
      <c r="S6">
        <f>O6/1000*9.81*$O$3</f>
        <v>4.7794320000000008</v>
      </c>
    </row>
    <row r="7" spans="2:19" ht="15.75" x14ac:dyDescent="0.25">
      <c r="B7" s="6">
        <v>15.88</v>
      </c>
      <c r="C7" s="7">
        <v>20</v>
      </c>
      <c r="D7" s="7">
        <v>1.34</v>
      </c>
      <c r="E7" s="8">
        <v>6.7</v>
      </c>
      <c r="F7" s="7">
        <v>416</v>
      </c>
      <c r="G7" s="7">
        <v>13886</v>
      </c>
      <c r="H7" s="7">
        <v>4.5</v>
      </c>
      <c r="I7" s="8">
        <v>72.5</v>
      </c>
      <c r="K7" s="6">
        <v>15.45</v>
      </c>
      <c r="L7" s="7">
        <v>20</v>
      </c>
      <c r="M7" s="7">
        <v>1.34</v>
      </c>
      <c r="N7" s="8">
        <v>6.7</v>
      </c>
      <c r="O7" s="7">
        <v>43</v>
      </c>
      <c r="P7" s="7">
        <v>13640</v>
      </c>
      <c r="Q7" s="7">
        <v>4.4000000000000004</v>
      </c>
      <c r="R7" s="8">
        <v>67.3</v>
      </c>
      <c r="S7">
        <f t="shared" ref="S7:S11" si="0">O7/1000*9.81*$O$3</f>
        <v>8.5631489999999992</v>
      </c>
    </row>
    <row r="8" spans="2:19" ht="15.75" x14ac:dyDescent="0.25">
      <c r="B8" s="6">
        <v>15.82</v>
      </c>
      <c r="C8" s="7">
        <v>30</v>
      </c>
      <c r="D8" s="7">
        <v>1.46</v>
      </c>
      <c r="E8" s="8">
        <v>7.3</v>
      </c>
      <c r="F8" s="7">
        <v>755</v>
      </c>
      <c r="G8" s="7">
        <v>18253</v>
      </c>
      <c r="H8" s="7">
        <v>10.3</v>
      </c>
      <c r="I8" s="8">
        <v>159</v>
      </c>
      <c r="K8" s="6">
        <v>15.43</v>
      </c>
      <c r="L8" s="7">
        <v>30</v>
      </c>
      <c r="M8" s="7">
        <v>1.46</v>
      </c>
      <c r="N8" s="8">
        <v>7.3</v>
      </c>
      <c r="O8" s="7">
        <v>71</v>
      </c>
      <c r="P8" s="7">
        <v>17913</v>
      </c>
      <c r="Q8" s="7">
        <v>9.9</v>
      </c>
      <c r="R8" s="8">
        <v>148.1</v>
      </c>
      <c r="S8">
        <f t="shared" si="0"/>
        <v>14.139153</v>
      </c>
    </row>
    <row r="9" spans="2:19" ht="15.75" x14ac:dyDescent="0.25">
      <c r="B9" s="6">
        <v>15.73</v>
      </c>
      <c r="C9" s="7">
        <v>40</v>
      </c>
      <c r="D9" s="7">
        <v>1.58</v>
      </c>
      <c r="E9" s="8">
        <v>7.9</v>
      </c>
      <c r="F9" s="7">
        <v>1245</v>
      </c>
      <c r="G9" s="7">
        <v>22891</v>
      </c>
      <c r="H9" s="7">
        <v>21</v>
      </c>
      <c r="I9" s="8">
        <v>311</v>
      </c>
      <c r="K9" s="6">
        <v>15.35</v>
      </c>
      <c r="L9" s="7">
        <v>40</v>
      </c>
      <c r="M9" s="7">
        <v>1.58</v>
      </c>
      <c r="N9" s="8">
        <v>7.9</v>
      </c>
      <c r="O9" s="7">
        <v>104</v>
      </c>
      <c r="P9" s="7">
        <v>22560</v>
      </c>
      <c r="Q9" s="7">
        <v>20.2</v>
      </c>
      <c r="R9" s="8">
        <v>296.60000000000002</v>
      </c>
      <c r="S9">
        <f t="shared" si="0"/>
        <v>20.710872000000002</v>
      </c>
    </row>
    <row r="10" spans="2:19" ht="15.75" x14ac:dyDescent="0.25">
      <c r="B10" s="6">
        <v>15.62</v>
      </c>
      <c r="C10" s="7">
        <v>50</v>
      </c>
      <c r="D10" s="7">
        <v>1.7</v>
      </c>
      <c r="E10" s="8">
        <v>8.5</v>
      </c>
      <c r="F10" s="7">
        <v>1322</v>
      </c>
      <c r="G10" s="7">
        <v>23488</v>
      </c>
      <c r="H10" s="7">
        <v>23.4</v>
      </c>
      <c r="I10" s="8">
        <v>350</v>
      </c>
      <c r="K10" s="6">
        <v>15.3</v>
      </c>
      <c r="L10" s="7">
        <v>50</v>
      </c>
      <c r="M10" s="7">
        <v>1.7</v>
      </c>
      <c r="N10" s="8">
        <v>8.5</v>
      </c>
      <c r="O10" s="7">
        <v>124</v>
      </c>
      <c r="P10" s="7">
        <v>23283</v>
      </c>
      <c r="Q10" s="7">
        <v>22.6</v>
      </c>
      <c r="R10" s="8">
        <v>329.8</v>
      </c>
      <c r="S10">
        <f t="shared" si="0"/>
        <v>24.693732000000001</v>
      </c>
    </row>
    <row r="11" spans="2:19" ht="15.75" x14ac:dyDescent="0.25">
      <c r="B11" s="6">
        <v>15.5</v>
      </c>
      <c r="C11" s="7">
        <v>55</v>
      </c>
      <c r="D11" s="7">
        <v>1.76</v>
      </c>
      <c r="E11" s="8">
        <v>8.8000000000000007</v>
      </c>
      <c r="F11" s="7">
        <v>1305</v>
      </c>
      <c r="G11" s="7">
        <v>23472</v>
      </c>
      <c r="H11" s="7">
        <v>23005</v>
      </c>
      <c r="I11" s="8">
        <v>344</v>
      </c>
      <c r="K11" s="6">
        <v>15.25</v>
      </c>
      <c r="L11" s="7">
        <v>55</v>
      </c>
      <c r="M11" s="7">
        <v>1.76</v>
      </c>
      <c r="N11" s="8">
        <v>8.8000000000000007</v>
      </c>
      <c r="O11" s="7">
        <v>126</v>
      </c>
      <c r="P11" s="7">
        <v>23104</v>
      </c>
      <c r="Q11" s="7">
        <v>22.5</v>
      </c>
      <c r="R11" s="8">
        <v>329</v>
      </c>
      <c r="S11">
        <f t="shared" si="0"/>
        <v>25.092018000000003</v>
      </c>
    </row>
    <row r="12" spans="2:19" ht="15.75" x14ac:dyDescent="0.25">
      <c r="B12" s="6">
        <v>15.42</v>
      </c>
      <c r="C12" s="7">
        <v>60</v>
      </c>
      <c r="D12" s="7">
        <v>1.82</v>
      </c>
      <c r="E12" s="8">
        <v>9.1</v>
      </c>
      <c r="F12" s="7">
        <v>1302</v>
      </c>
      <c r="G12" s="7">
        <v>23399</v>
      </c>
      <c r="H12" s="7">
        <v>23.2</v>
      </c>
      <c r="I12" s="8">
        <v>343</v>
      </c>
      <c r="K12" s="6"/>
      <c r="L12" s="7"/>
      <c r="M12" s="7"/>
      <c r="N12" s="8"/>
      <c r="O12" s="7"/>
      <c r="P12" s="7"/>
      <c r="Q12" s="7"/>
      <c r="R12" s="8"/>
    </row>
    <row r="13" spans="2:19" ht="15.75" x14ac:dyDescent="0.25"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7" t="s">
        <v>14</v>
      </c>
      <c r="E16" s="8" t="s">
        <v>15</v>
      </c>
      <c r="F16" s="7"/>
      <c r="G16" s="7" t="s">
        <v>16</v>
      </c>
      <c r="H16" s="7"/>
      <c r="I16" s="8"/>
      <c r="M16" s="7" t="s">
        <v>14</v>
      </c>
      <c r="N16" s="8" t="s">
        <v>15</v>
      </c>
      <c r="O16" s="7"/>
      <c r="P16" s="7" t="s">
        <v>16</v>
      </c>
    </row>
    <row r="17" spans="2:19" ht="15.75" x14ac:dyDescent="0.25">
      <c r="B17" s="6"/>
      <c r="C17" s="7"/>
      <c r="D17" s="7">
        <f>(D6-1.1)/0.7</f>
        <v>0.25714285714285706</v>
      </c>
      <c r="E17" s="8">
        <f>B6*D17</f>
        <v>4.0885714285714272</v>
      </c>
      <c r="F17" s="7">
        <f>E17/G6</f>
        <v>3.9132574928899569E-4</v>
      </c>
      <c r="G17" s="7">
        <f>E17*2000</f>
        <v>8177.1428571428542</v>
      </c>
      <c r="H17" s="7"/>
      <c r="I17" s="8"/>
      <c r="M17" s="7">
        <f>(M6-1.1)/0.7</f>
        <v>0.25714285714285706</v>
      </c>
      <c r="N17" s="8">
        <f>K6*M17</f>
        <v>3.9805714285714275</v>
      </c>
      <c r="O17" s="7">
        <f>N17/P6</f>
        <v>3.8781872842667847E-4</v>
      </c>
      <c r="P17" s="7">
        <f>N17*2000</f>
        <v>7961.1428571428551</v>
      </c>
    </row>
    <row r="18" spans="2:19" ht="15.75" x14ac:dyDescent="0.25">
      <c r="B18" s="6"/>
      <c r="C18" s="7"/>
      <c r="D18" s="7">
        <f t="shared" ref="D18:D23" si="1">(D7-1.1)/0.7</f>
        <v>0.34285714285714286</v>
      </c>
      <c r="E18" s="8">
        <f t="shared" ref="E18:E23" si="2">B7*D18</f>
        <v>5.4445714285714288</v>
      </c>
      <c r="F18" s="7">
        <f t="shared" ref="F18:F23" si="3">E18/G7</f>
        <v>3.9209069772226912E-4</v>
      </c>
      <c r="G18" s="7">
        <f t="shared" ref="G18:G23" si="4">E18*2000</f>
        <v>10889.142857142857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5.2971428571428572</v>
      </c>
      <c r="O18" s="7">
        <f t="shared" ref="O18:O22" si="7">N18/P7</f>
        <v>3.8835358190196902E-4</v>
      </c>
      <c r="P18" s="7">
        <f t="shared" ref="P18:P22" si="8">N18*2000</f>
        <v>10594.285714285714</v>
      </c>
    </row>
    <row r="19" spans="2:19" ht="15.75" x14ac:dyDescent="0.25">
      <c r="B19" s="6"/>
      <c r="C19" s="7"/>
      <c r="D19" s="7">
        <f t="shared" si="1"/>
        <v>0.51428571428571412</v>
      </c>
      <c r="E19" s="8">
        <f t="shared" si="2"/>
        <v>8.1359999999999975</v>
      </c>
      <c r="F19" s="7">
        <f t="shared" si="3"/>
        <v>4.457349476798333E-4</v>
      </c>
      <c r="G19" s="7">
        <f t="shared" si="4"/>
        <v>16271.999999999995</v>
      </c>
      <c r="H19" s="7"/>
      <c r="I19" s="8"/>
      <c r="K19" s="14"/>
      <c r="M19" s="7">
        <f t="shared" si="5"/>
        <v>0.51428571428571412</v>
      </c>
      <c r="N19" s="8">
        <f t="shared" si="6"/>
        <v>7.9354285714285684</v>
      </c>
      <c r="O19" s="7">
        <f t="shared" si="7"/>
        <v>4.4299830131349125E-4</v>
      </c>
      <c r="P19" s="7">
        <f t="shared" si="8"/>
        <v>15870.857142857138</v>
      </c>
      <c r="R19" t="s">
        <v>18</v>
      </c>
      <c r="S19" t="s">
        <v>19</v>
      </c>
    </row>
    <row r="20" spans="2:19" ht="15.75" x14ac:dyDescent="0.25">
      <c r="B20" s="6"/>
      <c r="C20" s="7"/>
      <c r="D20" s="7">
        <f t="shared" si="1"/>
        <v>0.68571428571428572</v>
      </c>
      <c r="E20" s="8">
        <f t="shared" si="2"/>
        <v>10.786285714285714</v>
      </c>
      <c r="F20" s="7">
        <f t="shared" si="3"/>
        <v>4.7120203199011465E-4</v>
      </c>
      <c r="G20" s="7">
        <f t="shared" si="4"/>
        <v>21572.571428571428</v>
      </c>
      <c r="H20" s="7"/>
      <c r="I20" s="8"/>
      <c r="M20" s="7">
        <f t="shared" si="5"/>
        <v>0.68571428571428572</v>
      </c>
      <c r="N20" s="8">
        <f t="shared" si="6"/>
        <v>10.525714285714285</v>
      </c>
      <c r="O20" s="7">
        <f t="shared" si="7"/>
        <v>4.6656534954407289E-4</v>
      </c>
      <c r="P20" s="7">
        <f t="shared" si="8"/>
        <v>21051.428571428569</v>
      </c>
    </row>
    <row r="21" spans="2:19" ht="15.75" x14ac:dyDescent="0.25">
      <c r="B21" s="6"/>
      <c r="C21" s="7"/>
      <c r="D21" s="7">
        <f t="shared" si="1"/>
        <v>0.85714285714285698</v>
      </c>
      <c r="E21" s="8">
        <f t="shared" si="2"/>
        <v>13.388571428571426</v>
      </c>
      <c r="F21" s="7">
        <f t="shared" si="3"/>
        <v>5.7001751654340205E-4</v>
      </c>
      <c r="G21" s="7">
        <f t="shared" si="4"/>
        <v>26777.142857142851</v>
      </c>
      <c r="H21" s="7"/>
      <c r="I21" s="8"/>
      <c r="M21" s="7">
        <f t="shared" si="5"/>
        <v>0.85714285714285698</v>
      </c>
      <c r="N21" s="8">
        <f t="shared" si="6"/>
        <v>13.114285714285712</v>
      </c>
      <c r="O21" s="7">
        <f t="shared" si="7"/>
        <v>5.6325583963774911E-4</v>
      </c>
      <c r="P21" s="7">
        <f t="shared" si="8"/>
        <v>26228.571428571424</v>
      </c>
    </row>
    <row r="22" spans="2:19" ht="15.75" x14ac:dyDescent="0.25">
      <c r="B22" s="6"/>
      <c r="C22" s="7"/>
      <c r="D22" s="7">
        <f t="shared" si="1"/>
        <v>0.94285714285714284</v>
      </c>
      <c r="E22" s="8">
        <f t="shared" si="2"/>
        <v>14.614285714285714</v>
      </c>
      <c r="F22" s="7">
        <f t="shared" si="3"/>
        <v>6.2262635115395849E-4</v>
      </c>
      <c r="G22" s="7">
        <f t="shared" si="4"/>
        <v>29228.571428571428</v>
      </c>
      <c r="H22" s="7"/>
      <c r="I22" s="8"/>
      <c r="M22" s="7">
        <f>(M11-1.1)/0.7</f>
        <v>0.94285714285714284</v>
      </c>
      <c r="N22" s="8">
        <f t="shared" si="6"/>
        <v>14.378571428571428</v>
      </c>
      <c r="O22" s="7">
        <f t="shared" si="7"/>
        <v>6.2234121487930347E-4</v>
      </c>
      <c r="P22" s="7">
        <f t="shared" si="8"/>
        <v>28757.142857142855</v>
      </c>
    </row>
    <row r="23" spans="2:19" ht="15.75" x14ac:dyDescent="0.25">
      <c r="B23" s="6"/>
      <c r="C23" s="7"/>
      <c r="D23" s="7">
        <f t="shared" si="1"/>
        <v>1.0285714285714287</v>
      </c>
      <c r="E23" s="8">
        <f t="shared" si="2"/>
        <v>15.860571428571431</v>
      </c>
      <c r="F23" s="7">
        <f t="shared" si="3"/>
        <v>6.7783116494599897E-4</v>
      </c>
      <c r="G23" s="7">
        <f t="shared" si="4"/>
        <v>31721.142857142862</v>
      </c>
      <c r="H23" s="7"/>
      <c r="I23" s="8"/>
      <c r="M23" s="7"/>
      <c r="N23" s="8"/>
      <c r="O23" s="7"/>
      <c r="P23" s="7"/>
    </row>
    <row r="24" spans="2:19" ht="15.75" x14ac:dyDescent="0.25">
      <c r="B24" s="6"/>
      <c r="C24" s="7"/>
      <c r="D24" s="7"/>
      <c r="E24" s="8"/>
      <c r="F24" s="7"/>
      <c r="G24" s="7"/>
      <c r="H24" s="7"/>
      <c r="I24" s="8"/>
    </row>
    <row r="25" spans="2:19" ht="15.75" x14ac:dyDescent="0.25">
      <c r="B25" s="6"/>
      <c r="C25" s="7"/>
      <c r="D25" s="7"/>
      <c r="E25" s="8"/>
      <c r="F25" s="7"/>
      <c r="G25" s="7"/>
      <c r="H25" s="7"/>
      <c r="I25" s="8"/>
    </row>
    <row r="26" spans="2:19" ht="15.75" x14ac:dyDescent="0.25">
      <c r="B26" s="6"/>
      <c r="C26" s="7"/>
      <c r="D26" s="7"/>
      <c r="E26" s="8"/>
      <c r="F26" s="7"/>
      <c r="G26" s="7"/>
      <c r="H26" s="7"/>
      <c r="I26" s="8"/>
    </row>
    <row r="27" spans="2:19" ht="15.75" x14ac:dyDescent="0.25">
      <c r="B27" s="6"/>
      <c r="C27" s="7"/>
      <c r="D27" s="7"/>
      <c r="E27" s="8"/>
      <c r="F27" s="7"/>
      <c r="G27" s="7"/>
      <c r="H27" s="7"/>
      <c r="I27" s="8"/>
    </row>
    <row r="28" spans="2:19" ht="15.75" x14ac:dyDescent="0.25">
      <c r="B28" s="6"/>
      <c r="C28" s="7"/>
      <c r="D28" s="7"/>
      <c r="E28" s="8"/>
      <c r="F28" s="7"/>
      <c r="G28" s="7"/>
      <c r="H28" s="7"/>
      <c r="I28" s="8"/>
    </row>
    <row r="29" spans="2:19" ht="15.75" x14ac:dyDescent="0.25">
      <c r="B29" s="6"/>
      <c r="C29" s="7"/>
      <c r="D29" s="7"/>
      <c r="E29" s="8"/>
      <c r="F29" s="7"/>
      <c r="G29" s="7"/>
      <c r="H29" s="7"/>
      <c r="I29" s="8"/>
    </row>
    <row r="30" spans="2:19" ht="15.75" x14ac:dyDescent="0.25">
      <c r="B30" s="6"/>
      <c r="C30" s="7"/>
      <c r="D30" s="7"/>
      <c r="E30" s="8"/>
      <c r="F30" s="7"/>
      <c r="G30" s="7"/>
      <c r="H30" s="7"/>
      <c r="I30" s="8"/>
    </row>
    <row r="31" spans="2:19" ht="15.75" x14ac:dyDescent="0.25">
      <c r="B31" s="6"/>
      <c r="C31" s="7"/>
      <c r="D31" s="7"/>
      <c r="E31" s="8"/>
      <c r="F31" s="7"/>
      <c r="G31" s="7"/>
      <c r="H31" s="7"/>
      <c r="I31" s="8"/>
    </row>
    <row r="32" spans="2:19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2014-11-29T19:54:00Z</dcterms:modified>
</cp:coreProperties>
</file>