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ndava-my.sharepoint.com/personal/david_uribe_endava_com/Documents/Desktop/WD/Entry Project/Part 2/Process/"/>
    </mc:Choice>
  </mc:AlternateContent>
  <xr:revisionPtr revIDLastSave="402" documentId="8_{5B4F6231-7BB0-431A-B285-CD3B36C20ECF}" xr6:coauthVersionLast="47" xr6:coauthVersionMax="47" xr10:uidLastSave="{2009B4E3-6B72-4D71-9C4F-37A391FA205B}"/>
  <bookViews>
    <workbookView xWindow="-108" yWindow="-108" windowWidth="23256" windowHeight="12456" activeTab="5" xr2:uid="{F3A3420D-27F8-4517-ADD1-31A435BDDC25}"/>
  </bookViews>
  <sheets>
    <sheet name="Columns" sheetId="1" r:id="rId1"/>
    <sheet name="Porperties" sheetId="3" r:id="rId2"/>
    <sheet name="Sheet5" sheetId="14" r:id="rId3"/>
    <sheet name="Sheet2" sheetId="11" r:id="rId4"/>
    <sheet name="Demographic" sheetId="6" r:id="rId5"/>
    <sheet name="Sheet3" sheetId="12" r:id="rId6"/>
    <sheet name="Metrics" sheetId="9" r:id="rId7"/>
    <sheet name="Sheet1" sheetId="10" r:id="rId8"/>
    <sheet name="Sheet4" sheetId="13" r:id="rId9"/>
  </sheets>
  <definedNames>
    <definedName name="_xlnm._FilterDatabase" localSheetId="1" hidden="1">Porperties!$A$1:$G$27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0" l="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2" i="10"/>
  <c r="M4" i="10" l="1"/>
</calcChain>
</file>

<file path=xl/sharedStrings.xml><?xml version="1.0" encoding="utf-8"?>
<sst xmlns="http://schemas.openxmlformats.org/spreadsheetml/2006/main" count="654" uniqueCount="246">
  <si>
    <t>state_code</t>
  </si>
  <si>
    <t>population_age_median</t>
  </si>
  <si>
    <t>population_total_count</t>
  </si>
  <si>
    <t>population_18yr_over_count</t>
  </si>
  <si>
    <t>population_25yr_over_count</t>
  </si>
  <si>
    <t>population_25yr_over_with_bachelor_degree_count</t>
  </si>
  <si>
    <t>population_18_34yr_over_count</t>
  </si>
  <si>
    <t>population_25_64yr_over_count</t>
  </si>
  <si>
    <t>population_65yr_over_count</t>
  </si>
  <si>
    <t>population_bachelors_count</t>
  </si>
  <si>
    <t>population_graduate_count</t>
  </si>
  <si>
    <t>population_household_type_total_count</t>
  </si>
  <si>
    <t>population_household_income_family_median</t>
  </si>
  <si>
    <t>population_household_income_earnings_median</t>
  </si>
  <si>
    <t>population_employment_total_count</t>
  </si>
  <si>
    <t>population_employed_count</t>
  </si>
  <si>
    <t>population_unemployed_count</t>
  </si>
  <si>
    <t>housing_units_occupancy_status_total_count</t>
  </si>
  <si>
    <t>housing_units_occupied_count</t>
  </si>
  <si>
    <t>housing_units_vacant_count</t>
  </si>
  <si>
    <t>housing_units_vacancy_status_total_count</t>
  </si>
  <si>
    <t>housing_units_for_rent_count</t>
  </si>
  <si>
    <t>housing_units_rented_count</t>
  </si>
  <si>
    <t>housing_units_for_sale_count</t>
  </si>
  <si>
    <t>housing_units_sold_count</t>
  </si>
  <si>
    <t>number_of_rooms_median</t>
  </si>
  <si>
    <t>number_of_units_total_count</t>
  </si>
  <si>
    <t>construction_year_median</t>
  </si>
  <si>
    <t>contract_rent_median</t>
  </si>
  <si>
    <t>home_value_lower_quartile</t>
  </si>
  <si>
    <t>home_value_median</t>
  </si>
  <si>
    <t>home_value_upper_quartile</t>
  </si>
  <si>
    <t>housing_units_mortgage_status_total_count</t>
  </si>
  <si>
    <t>housing_cost_real_estate_taxes_median</t>
  </si>
  <si>
    <t>housing_cost_monthly_median</t>
  </si>
  <si>
    <t>gross_rent_median</t>
  </si>
  <si>
    <t>household_income_median</t>
  </si>
  <si>
    <t>household_income_mean</t>
  </si>
  <si>
    <t>household_income_under_10k_count</t>
  </si>
  <si>
    <t>household_income_10k_15k_count</t>
  </si>
  <si>
    <t>household_income_15k_20k_count</t>
  </si>
  <si>
    <t>household_income_20k_25k_count</t>
  </si>
  <si>
    <t>household_income_25k_30k_count</t>
  </si>
  <si>
    <t>household_income_30k_35k_count</t>
  </si>
  <si>
    <t>household_income_35k_40k_count</t>
  </si>
  <si>
    <t>household_income_40k_45k_count</t>
  </si>
  <si>
    <t>household_income_45k_50k_count</t>
  </si>
  <si>
    <t>household_income_50k_60k_count</t>
  </si>
  <si>
    <t>household_income_60k_75k_count</t>
  </si>
  <si>
    <t>household_income_75k_100k_count</t>
  </si>
  <si>
    <t>household_income_100k_125k_count</t>
  </si>
  <si>
    <t>household_income_125k_150k_count</t>
  </si>
  <si>
    <t>household_income_150k_200k_count</t>
  </si>
  <si>
    <t>household_income_200k_over_count</t>
  </si>
  <si>
    <t>families_total_count</t>
  </si>
  <si>
    <t>State Data</t>
  </si>
  <si>
    <t>state_name</t>
  </si>
  <si>
    <t>adm_1_code_letters</t>
  </si>
  <si>
    <t>adm_1_code</t>
  </si>
  <si>
    <t>State Code Mapping</t>
  </si>
  <si>
    <t>number of properties</t>
  </si>
  <si>
    <t>property name</t>
  </si>
  <si>
    <t>originator</t>
  </si>
  <si>
    <t>street address</t>
  </si>
  <si>
    <t>property city</t>
  </si>
  <si>
    <t>property state</t>
  </si>
  <si>
    <t>zip code</t>
  </si>
  <si>
    <t>county</t>
  </si>
  <si>
    <t>property type</t>
  </si>
  <si>
    <t>property subtype</t>
  </si>
  <si>
    <t>year built</t>
  </si>
  <si>
    <t>year renovated</t>
  </si>
  <si>
    <t>total units</t>
  </si>
  <si>
    <t>cut-off date balanceunit</t>
  </si>
  <si>
    <t>unit of measure</t>
  </si>
  <si>
    <t>occupancy %</t>
  </si>
  <si>
    <t>occupancy as of date</t>
  </si>
  <si>
    <t>loan purpose (acquisition, refinance)</t>
  </si>
  <si>
    <t>payment date</t>
  </si>
  <si>
    <t>late charge grace period</t>
  </si>
  <si>
    <t>note date</t>
  </si>
  <si>
    <t>first payment date</t>
  </si>
  <si>
    <t>maturity date</t>
  </si>
  <si>
    <t>original loan amount</t>
  </si>
  <si>
    <t>cut-off date loan amount</t>
  </si>
  <si>
    <t>maturity balance</t>
  </si>
  <si>
    <t>gross interest rate</t>
  </si>
  <si>
    <t>net mortgage interest rate</t>
  </si>
  <si>
    <t>accrual basis</t>
  </si>
  <si>
    <t>loan amortization type</t>
  </si>
  <si>
    <t>monthly debt service amount (amortizing)</t>
  </si>
  <si>
    <t>amortization term (original)</t>
  </si>
  <si>
    <t>amortization term (remaining)</t>
  </si>
  <si>
    <t>loan term (original)</t>
  </si>
  <si>
    <t>loan term (remaining)</t>
  </si>
  <si>
    <t>io period</t>
  </si>
  <si>
    <t>seasoning</t>
  </si>
  <si>
    <t>prepayment provision</t>
  </si>
  <si>
    <t>appraisal valuation date</t>
  </si>
  <si>
    <t>appraised value</t>
  </si>
  <si>
    <t>cut-off date ltv</t>
  </si>
  <si>
    <t>maturity ltv</t>
  </si>
  <si>
    <t>uw ncf dscr</t>
  </si>
  <si>
    <t>uw ncf dscr (io)</t>
  </si>
  <si>
    <t>uw egi</t>
  </si>
  <si>
    <t>uw expenses</t>
  </si>
  <si>
    <t>uw noi</t>
  </si>
  <si>
    <t>uw ncf</t>
  </si>
  <si>
    <t>most recent financial end date</t>
  </si>
  <si>
    <t>most recent egi</t>
  </si>
  <si>
    <t>most recent expenses</t>
  </si>
  <si>
    <t>most recent noi</t>
  </si>
  <si>
    <t>most recent ncf</t>
  </si>
  <si>
    <t>2nd most recent financial end date</t>
  </si>
  <si>
    <t>2nd most recent egi</t>
  </si>
  <si>
    <t>2nd most recent expenses</t>
  </si>
  <si>
    <t>2nd most recent noi</t>
  </si>
  <si>
    <t>2nd most recent ncf</t>
  </si>
  <si>
    <t>3rd most recent financial end date</t>
  </si>
  <si>
    <t>3rd most recent egi</t>
  </si>
  <si>
    <t>3rd most recent expenses</t>
  </si>
  <si>
    <t>3rd most recent noi</t>
  </si>
  <si>
    <t>3rd most recent ncf</t>
  </si>
  <si>
    <t>lien position</t>
  </si>
  <si>
    <t>title vesting (feeleaseholdboth)</t>
  </si>
  <si>
    <t>tax escrow (monthly)</t>
  </si>
  <si>
    <t>insurance escrow (monthly)</t>
  </si>
  <si>
    <t>replacement reserve (monthly)</t>
  </si>
  <si>
    <t>monthly rent per unit</t>
  </si>
  <si>
    <t>secondary financing in place (existing) (yesno)</t>
  </si>
  <si>
    <t>future supplemental financing description</t>
  </si>
  <si>
    <t>loan no property no</t>
  </si>
  <si>
    <t>related borrower loans</t>
  </si>
  <si>
    <t>% of cut-off date pool balance</t>
  </si>
  <si>
    <t>springing reserve type</t>
  </si>
  <si>
    <t>springing reserve amount</t>
  </si>
  <si>
    <t>deal_name</t>
  </si>
  <si>
    <t>interest adjustment period (months)</t>
  </si>
  <si>
    <t>first interest adjustment date in trust</t>
  </si>
  <si>
    <t>rate index</t>
  </si>
  <si>
    <t>margin</t>
  </si>
  <si>
    <t>rate rounding methodology</t>
  </si>
  <si>
    <t>interest accrual period day of month (startend)</t>
  </si>
  <si>
    <t>monthly debt service amount (io)</t>
  </si>
  <si>
    <t>monthly debt service amount (at cap)</t>
  </si>
  <si>
    <t>seismic insurance if pml &gt;= 20% (yesno)</t>
  </si>
  <si>
    <t>additional financing in place (existing) (yesno)</t>
  </si>
  <si>
    <t>future supplemental financing (yesno)</t>
  </si>
  <si>
    <t>low income units</t>
  </si>
  <si>
    <t>very low income units</t>
  </si>
  <si>
    <t>loan group</t>
  </si>
  <si>
    <t>entity type</t>
  </si>
  <si>
    <t>borrower type</t>
  </si>
  <si>
    <t>balance after fixed rate period</t>
  </si>
  <si>
    <t>maximum interest adjustment (lifetime)</t>
  </si>
  <si>
    <t>zoning status</t>
  </si>
  <si>
    <t>title vesting (feeleasehold)</t>
  </si>
  <si>
    <t>administration fee rate</t>
  </si>
  <si>
    <t>latitude</t>
  </si>
  <si>
    <t>longitude</t>
  </si>
  <si>
    <t>Properties</t>
  </si>
  <si>
    <t>Dimension</t>
  </si>
  <si>
    <t>Measure</t>
  </si>
  <si>
    <t>Column Type</t>
  </si>
  <si>
    <t>Null Values</t>
  </si>
  <si>
    <t>Unique Values</t>
  </si>
  <si>
    <t>-</t>
  </si>
  <si>
    <t>Min Value</t>
  </si>
  <si>
    <t>Max Value</t>
  </si>
  <si>
    <t>Mean</t>
  </si>
  <si>
    <t>13/07/2022</t>
  </si>
  <si>
    <t>Notes</t>
  </si>
  <si>
    <t>Ready To Use</t>
  </si>
  <si>
    <t>Yes</t>
  </si>
  <si>
    <t>No</t>
  </si>
  <si>
    <t>There is one record with value = "Various" (Proposal: remove it)</t>
  </si>
  <si>
    <t>Column Name</t>
  </si>
  <si>
    <t>Metric Name</t>
  </si>
  <si>
    <t>Formula</t>
  </si>
  <si>
    <t>Underwritten NOI</t>
  </si>
  <si>
    <t>Indicator Type</t>
  </si>
  <si>
    <t>Financial</t>
  </si>
  <si>
    <t>Average (most recent noi+2nd most recent noi+3rd most recent noi)</t>
  </si>
  <si>
    <t>CAP Rate</t>
  </si>
  <si>
    <t>Rent</t>
  </si>
  <si>
    <t>total units*occupancy %*monthly rent per unit</t>
  </si>
  <si>
    <t>Cash On Cahs Return</t>
  </si>
  <si>
    <t>Loan To Value</t>
  </si>
  <si>
    <t>Risk</t>
  </si>
  <si>
    <t>cut-off date loan amount / appraised value</t>
  </si>
  <si>
    <t>Debt Service Coverage Ratio</t>
  </si>
  <si>
    <t>(total units*occupancy %*monthly rent per unit) / monthly debt service amount (amortizing)</t>
  </si>
  <si>
    <t>Occupancy Rate</t>
  </si>
  <si>
    <t>Ocupancy</t>
  </si>
  <si>
    <t>Cut-off Date Balance Unit</t>
  </si>
  <si>
    <t>Demographic Replacement Rate</t>
  </si>
  <si>
    <t>[ population_total_count - (population_18yr_over_count + population_25yr_over_count + population_25yr_over_with_bachelor_degree_count + population_18_34yr_over_count + population_25_64yr_over_count) ] / population_65yr_over_count</t>
  </si>
  <si>
    <t>This six null values can be estimated</t>
  </si>
  <si>
    <t>Null values means the property has not been renovated</t>
  </si>
  <si>
    <t>Can be deleted because there is no data</t>
  </si>
  <si>
    <t>This field is not crucial, therefore, null records should still be use</t>
  </si>
  <si>
    <t>Average NOI (Historic)</t>
  </si>
  <si>
    <t>uw noi / appraised value</t>
  </si>
  <si>
    <t>(uw noi - monthly debt service amount (amortizing) ) / appraised value</t>
  </si>
  <si>
    <t>Rent Affordability Ratio (Mean)</t>
  </si>
  <si>
    <t>Rent Affordability Ratio (Median)</t>
  </si>
  <si>
    <t>monthly rent per unit /( household_income_median / 12)</t>
  </si>
  <si>
    <t>monthly rent per unit / ( household_income_mean/ 12)</t>
  </si>
  <si>
    <t>Appraised Value</t>
  </si>
  <si>
    <t>Balance Unit (Cut-Off Date)</t>
  </si>
  <si>
    <t>Cap Rate</t>
  </si>
  <si>
    <t>Cash On Cash Return</t>
  </si>
  <si>
    <t>Last Renovation/Built Year</t>
  </si>
  <si>
    <t>Loan Amount (Cut-Off Date)</t>
  </si>
  <si>
    <t>Loan Term (Remaining)</t>
  </si>
  <si>
    <t>Loan To Value (LTV)</t>
  </si>
  <si>
    <t>Monthly Debt Service Amount (Amortizing)</t>
  </si>
  <si>
    <t>Monthly Rent</t>
  </si>
  <si>
    <t>Monthly Rent Per Unit</t>
  </si>
  <si>
    <t>Occupancy %</t>
  </si>
  <si>
    <t>SELECTEDVALUE('Bar Chart Parameter'[Parameter Order]) =</t>
  </si>
  <si>
    <t>SELECTEDVALUE('Bar Chart Parameter'[Parameter Order]) =0,  "Properties Ranked By Appraised Value",SELECTEDVALUE('Bar Chart Parameter'[Parameter Order]) =1,  "Properties Ranked By Average NOI (Historic)",SELECTEDVALUE('Bar Chart Parameter'[Parameter Order]) =2,  "Properties Ranked By Balance Unit (Cut-Off Date)",SELECTEDVALUE('Bar Chart Parameter'[Parameter Order]) =3,  "Properties Ranked By Cap Rate",SELECTEDVALUE('Bar Chart Parameter'[Parameter Order]) =4,  "Properties Ranked By Cash On Cash Return",SELECTEDVALUE('Bar Chart Parameter'[Parameter Order]) =5,  "Properties Ranked By Debt Service Coverage Ratio",SELECTEDVALUE('Bar Chart Parameter'[Parameter Order]) =6,  "Properties Ranked By Last Renovation/Built Year",SELECTEDVALUE('Bar Chart Parameter'[Parameter Order]) =7,  "Properties Ranked By Loan Amount (Cut-Off Date)",SELECTEDVALUE('Bar Chart Parameter'[Parameter Order]) =8,  "Properties Ranked By Loan Term (Remaining)",SELECTEDVALUE('Bar Chart Parameter'[Parameter Order]) =9,  "Properties Ranked By Loan To Value (LTV)",SELECTEDVALUE('Bar Chart Parameter'[Parameter Order]) =10,  "Properties Ranked By Monthly Debt Service Amount (Amortizing)",SELECTEDVALUE('Bar Chart Parameter'[Parameter Order]) =11,  "Properties Ranked By Monthly Rent",SELECTEDVALUE('Bar Chart Parameter'[Parameter Order]) =12,  "Properties Ranked By Monthly Rent Per Unit",SELECTEDVALUE('Bar Chart Parameter'[Parameter Order]) =13,  "Properties Ranked By Occupancy %",SELECTEDVALUE('Bar Chart Parameter'[Parameter Order]) =14,  "Properties Ranked By Rent Affordability Ratio (Mean)",SELECTEDVALUE('Bar Chart Parameter'[Parameter Order]) =15,  "Properties Ranked By Rent Affordability Ratio (Median)",SELECTEDVALUE('Bar Chart Parameter'[Parameter Order]) =16,  "Properties Ranked By Underwritten NOI"</t>
  </si>
  <si>
    <t>This six null values can be estimated with total units and monthly debt</t>
  </si>
  <si>
    <t>Null values would not affect KPI formula. No treatment needed</t>
  </si>
  <si>
    <t>Dimension Type</t>
  </si>
  <si>
    <t>State</t>
  </si>
  <si>
    <t>Latitude</t>
  </si>
  <si>
    <t>Longitude</t>
  </si>
  <si>
    <t>Property Type</t>
  </si>
  <si>
    <t>Property Subtype</t>
  </si>
  <si>
    <t>Year Built</t>
  </si>
  <si>
    <t>Year Renovated</t>
  </si>
  <si>
    <t>Loan Purpose</t>
  </si>
  <si>
    <t>Date</t>
  </si>
  <si>
    <t>Appraisal Valuation Date</t>
  </si>
  <si>
    <t>Occupancy As Of Date</t>
  </si>
  <si>
    <t>Property City</t>
  </si>
  <si>
    <t>Property Name</t>
  </si>
  <si>
    <t>Geographical</t>
  </si>
  <si>
    <t>Text</t>
  </si>
  <si>
    <t>Additional Financing In Place</t>
  </si>
  <si>
    <t>Boolean</t>
  </si>
  <si>
    <t xml:space="preserve">                         -  </t>
  </si>
  <si>
    <t>These six null values can be estimated with total units and monthly debt</t>
  </si>
  <si>
    <t>Multifamily is the only value. However is included in case a broader dataset is connected to the dashboard</t>
  </si>
  <si>
    <t>This field is not critical, therefore, null records should still be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</si>
</sst>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7"/>
      <color rgb="FF000000"/>
      <name val="Consolas"/>
      <family val="3"/>
    </font>
    <font>
      <sz val="11"/>
      <color theme="1"/>
      <name val="Cambria"/>
      <family val="1"/>
    </font>
    <font>
      <b/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2" fontId="0" fillId="0" borderId="1" xfId="0" applyNumberFormat="1" applyBorder="1"/>
    <xf numFmtId="14" fontId="0" fillId="0" borderId="1" xfId="0" applyNumberFormat="1" applyBorder="1" applyAlignment="1">
      <alignment horizontal="right"/>
    </xf>
    <xf numFmtId="164" fontId="0" fillId="0" borderId="1" xfId="1" applyNumberFormat="1" applyFont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43" fontId="0" fillId="0" borderId="1" xfId="1" applyFont="1" applyBorder="1" applyAlignment="1">
      <alignment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4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B9BFD-8EB7-49EC-B91A-7938DD8EBDFA}">
  <dimension ref="A1:C101"/>
  <sheetViews>
    <sheetView workbookViewId="0">
      <selection activeCell="B7" sqref="B7"/>
    </sheetView>
  </sheetViews>
  <sheetFormatPr defaultRowHeight="14.4" x14ac:dyDescent="0.3"/>
  <cols>
    <col min="1" max="1" width="42.44140625" bestFit="1" customWidth="1"/>
    <col min="2" max="2" width="17.21875" bestFit="1" customWidth="1"/>
    <col min="3" max="3" width="38.33203125" bestFit="1" customWidth="1"/>
  </cols>
  <sheetData>
    <row r="1" spans="1:3" x14ac:dyDescent="0.3">
      <c r="A1" t="s">
        <v>55</v>
      </c>
      <c r="B1" t="s">
        <v>59</v>
      </c>
      <c r="C1" t="s">
        <v>160</v>
      </c>
    </row>
    <row r="2" spans="1:3" x14ac:dyDescent="0.3">
      <c r="A2" t="s">
        <v>0</v>
      </c>
      <c r="B2" s="1" t="s">
        <v>56</v>
      </c>
      <c r="C2" t="s">
        <v>60</v>
      </c>
    </row>
    <row r="3" spans="1:3" x14ac:dyDescent="0.3">
      <c r="A3" t="s">
        <v>1</v>
      </c>
      <c r="B3" s="1" t="s">
        <v>57</v>
      </c>
      <c r="C3" s="1" t="s">
        <v>61</v>
      </c>
    </row>
    <row r="4" spans="1:3" x14ac:dyDescent="0.3">
      <c r="A4" s="1" t="s">
        <v>2</v>
      </c>
      <c r="B4" s="1" t="s">
        <v>58</v>
      </c>
      <c r="C4" t="s">
        <v>62</v>
      </c>
    </row>
    <row r="5" spans="1:3" x14ac:dyDescent="0.3">
      <c r="A5" s="1" t="s">
        <v>3</v>
      </c>
      <c r="C5" t="s">
        <v>63</v>
      </c>
    </row>
    <row r="6" spans="1:3" x14ac:dyDescent="0.3">
      <c r="A6" s="1" t="s">
        <v>4</v>
      </c>
      <c r="C6" t="s">
        <v>64</v>
      </c>
    </row>
    <row r="7" spans="1:3" x14ac:dyDescent="0.3">
      <c r="A7" s="1" t="s">
        <v>5</v>
      </c>
      <c r="C7" s="1" t="s">
        <v>65</v>
      </c>
    </row>
    <row r="8" spans="1:3" x14ac:dyDescent="0.3">
      <c r="A8" s="1" t="s">
        <v>6</v>
      </c>
      <c r="C8" t="s">
        <v>66</v>
      </c>
    </row>
    <row r="9" spans="1:3" x14ac:dyDescent="0.3">
      <c r="A9" s="1" t="s">
        <v>7</v>
      </c>
      <c r="C9" t="s">
        <v>67</v>
      </c>
    </row>
    <row r="10" spans="1:3" x14ac:dyDescent="0.3">
      <c r="A10" s="1" t="s">
        <v>8</v>
      </c>
      <c r="C10" s="1" t="s">
        <v>68</v>
      </c>
    </row>
    <row r="11" spans="1:3" x14ac:dyDescent="0.3">
      <c r="A11" t="s">
        <v>9</v>
      </c>
      <c r="C11" s="1" t="s">
        <v>69</v>
      </c>
    </row>
    <row r="12" spans="1:3" x14ac:dyDescent="0.3">
      <c r="A12" t="s">
        <v>10</v>
      </c>
      <c r="C12" s="1" t="s">
        <v>70</v>
      </c>
    </row>
    <row r="13" spans="1:3" x14ac:dyDescent="0.3">
      <c r="A13" t="s">
        <v>11</v>
      </c>
      <c r="C13" s="1" t="s">
        <v>71</v>
      </c>
    </row>
    <row r="14" spans="1:3" x14ac:dyDescent="0.3">
      <c r="A14" t="s">
        <v>12</v>
      </c>
      <c r="C14" s="1" t="s">
        <v>72</v>
      </c>
    </row>
    <row r="15" spans="1:3" x14ac:dyDescent="0.3">
      <c r="A15" t="s">
        <v>13</v>
      </c>
      <c r="C15" s="1" t="s">
        <v>73</v>
      </c>
    </row>
    <row r="16" spans="1:3" x14ac:dyDescent="0.3">
      <c r="A16" t="s">
        <v>14</v>
      </c>
      <c r="C16" t="s">
        <v>74</v>
      </c>
    </row>
    <row r="17" spans="1:3" x14ac:dyDescent="0.3">
      <c r="A17" t="s">
        <v>15</v>
      </c>
      <c r="C17" s="1" t="s">
        <v>75</v>
      </c>
    </row>
    <row r="18" spans="1:3" x14ac:dyDescent="0.3">
      <c r="A18" t="s">
        <v>16</v>
      </c>
      <c r="C18" s="1" t="s">
        <v>76</v>
      </c>
    </row>
    <row r="19" spans="1:3" x14ac:dyDescent="0.3">
      <c r="A19" t="s">
        <v>17</v>
      </c>
      <c r="C19" s="1" t="s">
        <v>77</v>
      </c>
    </row>
    <row r="20" spans="1:3" x14ac:dyDescent="0.3">
      <c r="A20" t="s">
        <v>18</v>
      </c>
      <c r="C20" t="s">
        <v>78</v>
      </c>
    </row>
    <row r="21" spans="1:3" x14ac:dyDescent="0.3">
      <c r="A21" t="s">
        <v>19</v>
      </c>
      <c r="C21" t="s">
        <v>79</v>
      </c>
    </row>
    <row r="22" spans="1:3" x14ac:dyDescent="0.3">
      <c r="A22" t="s">
        <v>20</v>
      </c>
      <c r="C22" t="s">
        <v>80</v>
      </c>
    </row>
    <row r="23" spans="1:3" x14ac:dyDescent="0.3">
      <c r="A23" t="s">
        <v>21</v>
      </c>
      <c r="C23" t="s">
        <v>81</v>
      </c>
    </row>
    <row r="24" spans="1:3" x14ac:dyDescent="0.3">
      <c r="A24" t="s">
        <v>22</v>
      </c>
      <c r="C24" t="s">
        <v>82</v>
      </c>
    </row>
    <row r="25" spans="1:3" x14ac:dyDescent="0.3">
      <c r="A25" t="s">
        <v>23</v>
      </c>
      <c r="C25" t="s">
        <v>83</v>
      </c>
    </row>
    <row r="26" spans="1:3" x14ac:dyDescent="0.3">
      <c r="A26" t="s">
        <v>24</v>
      </c>
      <c r="C26" t="s">
        <v>84</v>
      </c>
    </row>
    <row r="27" spans="1:3" x14ac:dyDescent="0.3">
      <c r="A27" t="s">
        <v>25</v>
      </c>
      <c r="C27" t="s">
        <v>85</v>
      </c>
    </row>
    <row r="28" spans="1:3" x14ac:dyDescent="0.3">
      <c r="A28" t="s">
        <v>26</v>
      </c>
      <c r="C28" t="s">
        <v>86</v>
      </c>
    </row>
    <row r="29" spans="1:3" x14ac:dyDescent="0.3">
      <c r="A29" t="s">
        <v>27</v>
      </c>
      <c r="C29" t="s">
        <v>87</v>
      </c>
    </row>
    <row r="30" spans="1:3" x14ac:dyDescent="0.3">
      <c r="A30" t="s">
        <v>28</v>
      </c>
      <c r="C30" t="s">
        <v>88</v>
      </c>
    </row>
    <row r="31" spans="1:3" x14ac:dyDescent="0.3">
      <c r="A31" t="s">
        <v>29</v>
      </c>
      <c r="C31" t="s">
        <v>89</v>
      </c>
    </row>
    <row r="32" spans="1:3" x14ac:dyDescent="0.3">
      <c r="A32" t="s">
        <v>30</v>
      </c>
      <c r="C32" s="1" t="s">
        <v>90</v>
      </c>
    </row>
    <row r="33" spans="1:3" x14ac:dyDescent="0.3">
      <c r="A33" t="s">
        <v>31</v>
      </c>
      <c r="C33" t="s">
        <v>91</v>
      </c>
    </row>
    <row r="34" spans="1:3" x14ac:dyDescent="0.3">
      <c r="A34" t="s">
        <v>32</v>
      </c>
      <c r="C34" s="1" t="s">
        <v>92</v>
      </c>
    </row>
    <row r="35" spans="1:3" x14ac:dyDescent="0.3">
      <c r="A35" t="s">
        <v>33</v>
      </c>
      <c r="C35" t="s">
        <v>93</v>
      </c>
    </row>
    <row r="36" spans="1:3" x14ac:dyDescent="0.3">
      <c r="A36" t="s">
        <v>34</v>
      </c>
      <c r="C36" s="1" t="s">
        <v>94</v>
      </c>
    </row>
    <row r="37" spans="1:3" x14ac:dyDescent="0.3">
      <c r="A37" t="s">
        <v>35</v>
      </c>
      <c r="C37" t="s">
        <v>95</v>
      </c>
    </row>
    <row r="38" spans="1:3" x14ac:dyDescent="0.3">
      <c r="A38" s="1" t="s">
        <v>36</v>
      </c>
      <c r="C38" t="s">
        <v>96</v>
      </c>
    </row>
    <row r="39" spans="1:3" x14ac:dyDescent="0.3">
      <c r="A39" t="s">
        <v>37</v>
      </c>
      <c r="C39" t="s">
        <v>97</v>
      </c>
    </row>
    <row r="40" spans="1:3" x14ac:dyDescent="0.3">
      <c r="A40" s="1" t="s">
        <v>38</v>
      </c>
      <c r="C40" s="1" t="s">
        <v>98</v>
      </c>
    </row>
    <row r="41" spans="1:3" x14ac:dyDescent="0.3">
      <c r="A41" s="1" t="s">
        <v>39</v>
      </c>
      <c r="C41" s="1" t="s">
        <v>99</v>
      </c>
    </row>
    <row r="42" spans="1:3" x14ac:dyDescent="0.3">
      <c r="A42" s="1" t="s">
        <v>40</v>
      </c>
      <c r="C42" t="s">
        <v>100</v>
      </c>
    </row>
    <row r="43" spans="1:3" x14ac:dyDescent="0.3">
      <c r="A43" s="1" t="s">
        <v>41</v>
      </c>
      <c r="C43" t="s">
        <v>101</v>
      </c>
    </row>
    <row r="44" spans="1:3" x14ac:dyDescent="0.3">
      <c r="A44" s="1" t="s">
        <v>42</v>
      </c>
      <c r="C44" t="s">
        <v>102</v>
      </c>
    </row>
    <row r="45" spans="1:3" x14ac:dyDescent="0.3">
      <c r="A45" s="1" t="s">
        <v>43</v>
      </c>
      <c r="C45" t="s">
        <v>103</v>
      </c>
    </row>
    <row r="46" spans="1:3" x14ac:dyDescent="0.3">
      <c r="A46" s="1" t="s">
        <v>44</v>
      </c>
      <c r="C46" t="s">
        <v>104</v>
      </c>
    </row>
    <row r="47" spans="1:3" x14ac:dyDescent="0.3">
      <c r="A47" s="1" t="s">
        <v>45</v>
      </c>
      <c r="C47" t="s">
        <v>105</v>
      </c>
    </row>
    <row r="48" spans="1:3" x14ac:dyDescent="0.3">
      <c r="A48" s="1" t="s">
        <v>46</v>
      </c>
      <c r="C48" s="1" t="s">
        <v>106</v>
      </c>
    </row>
    <row r="49" spans="1:3" x14ac:dyDescent="0.3">
      <c r="A49" s="1" t="s">
        <v>47</v>
      </c>
      <c r="C49" t="s">
        <v>107</v>
      </c>
    </row>
    <row r="50" spans="1:3" x14ac:dyDescent="0.3">
      <c r="A50" s="1" t="s">
        <v>48</v>
      </c>
      <c r="C50" t="s">
        <v>108</v>
      </c>
    </row>
    <row r="51" spans="1:3" x14ac:dyDescent="0.3">
      <c r="A51" s="1" t="s">
        <v>49</v>
      </c>
      <c r="C51" t="s">
        <v>109</v>
      </c>
    </row>
    <row r="52" spans="1:3" x14ac:dyDescent="0.3">
      <c r="A52" s="1" t="s">
        <v>50</v>
      </c>
      <c r="C52" s="12" t="s">
        <v>110</v>
      </c>
    </row>
    <row r="53" spans="1:3" x14ac:dyDescent="0.3">
      <c r="A53" s="1" t="s">
        <v>51</v>
      </c>
      <c r="C53" s="1" t="s">
        <v>111</v>
      </c>
    </row>
    <row r="54" spans="1:3" x14ac:dyDescent="0.3">
      <c r="A54" s="1" t="s">
        <v>52</v>
      </c>
      <c r="C54" t="s">
        <v>112</v>
      </c>
    </row>
    <row r="55" spans="1:3" x14ac:dyDescent="0.3">
      <c r="A55" s="1" t="s">
        <v>53</v>
      </c>
      <c r="C55" t="s">
        <v>113</v>
      </c>
    </row>
    <row r="56" spans="1:3" x14ac:dyDescent="0.3">
      <c r="A56" t="s">
        <v>54</v>
      </c>
      <c r="C56" t="s">
        <v>114</v>
      </c>
    </row>
    <row r="57" spans="1:3" x14ac:dyDescent="0.3">
      <c r="C57" s="12" t="s">
        <v>115</v>
      </c>
    </row>
    <row r="58" spans="1:3" x14ac:dyDescent="0.3">
      <c r="C58" s="1" t="s">
        <v>116</v>
      </c>
    </row>
    <row r="59" spans="1:3" x14ac:dyDescent="0.3">
      <c r="C59" t="s">
        <v>117</v>
      </c>
    </row>
    <row r="60" spans="1:3" x14ac:dyDescent="0.3">
      <c r="C60" t="s">
        <v>118</v>
      </c>
    </row>
    <row r="61" spans="1:3" x14ac:dyDescent="0.3">
      <c r="C61" t="s">
        <v>119</v>
      </c>
    </row>
    <row r="62" spans="1:3" x14ac:dyDescent="0.3">
      <c r="C62" s="12" t="s">
        <v>120</v>
      </c>
    </row>
    <row r="63" spans="1:3" x14ac:dyDescent="0.3">
      <c r="C63" s="1" t="s">
        <v>121</v>
      </c>
    </row>
    <row r="64" spans="1:3" x14ac:dyDescent="0.3">
      <c r="C64" t="s">
        <v>122</v>
      </c>
    </row>
    <row r="65" spans="3:3" x14ac:dyDescent="0.3">
      <c r="C65" t="s">
        <v>123</v>
      </c>
    </row>
    <row r="66" spans="3:3" x14ac:dyDescent="0.3">
      <c r="C66" t="s">
        <v>124</v>
      </c>
    </row>
    <row r="67" spans="3:3" x14ac:dyDescent="0.3">
      <c r="C67" t="s">
        <v>125</v>
      </c>
    </row>
    <row r="68" spans="3:3" x14ac:dyDescent="0.3">
      <c r="C68" t="s">
        <v>126</v>
      </c>
    </row>
    <row r="69" spans="3:3" x14ac:dyDescent="0.3">
      <c r="C69" t="s">
        <v>127</v>
      </c>
    </row>
    <row r="70" spans="3:3" x14ac:dyDescent="0.3">
      <c r="C70" s="1" t="s">
        <v>128</v>
      </c>
    </row>
    <row r="71" spans="3:3" x14ac:dyDescent="0.3">
      <c r="C71" s="1" t="s">
        <v>129</v>
      </c>
    </row>
    <row r="72" spans="3:3" x14ac:dyDescent="0.3">
      <c r="C72" t="s">
        <v>130</v>
      </c>
    </row>
    <row r="73" spans="3:3" x14ac:dyDescent="0.3">
      <c r="C73" t="s">
        <v>131</v>
      </c>
    </row>
    <row r="74" spans="3:3" x14ac:dyDescent="0.3">
      <c r="C74" t="s">
        <v>132</v>
      </c>
    </row>
    <row r="75" spans="3:3" x14ac:dyDescent="0.3">
      <c r="C75" t="s">
        <v>133</v>
      </c>
    </row>
    <row r="76" spans="3:3" x14ac:dyDescent="0.3">
      <c r="C76" t="s">
        <v>134</v>
      </c>
    </row>
    <row r="77" spans="3:3" x14ac:dyDescent="0.3">
      <c r="C77" t="s">
        <v>135</v>
      </c>
    </row>
    <row r="78" spans="3:3" x14ac:dyDescent="0.3">
      <c r="C78" t="s">
        <v>136</v>
      </c>
    </row>
    <row r="79" spans="3:3" x14ac:dyDescent="0.3">
      <c r="C79" t="s">
        <v>137</v>
      </c>
    </row>
    <row r="80" spans="3:3" x14ac:dyDescent="0.3">
      <c r="C80" t="s">
        <v>138</v>
      </c>
    </row>
    <row r="81" spans="3:3" x14ac:dyDescent="0.3">
      <c r="C81" t="s">
        <v>139</v>
      </c>
    </row>
    <row r="82" spans="3:3" x14ac:dyDescent="0.3">
      <c r="C82" t="s">
        <v>140</v>
      </c>
    </row>
    <row r="83" spans="3:3" x14ac:dyDescent="0.3">
      <c r="C83" t="s">
        <v>141</v>
      </c>
    </row>
    <row r="84" spans="3:3" x14ac:dyDescent="0.3">
      <c r="C84" t="s">
        <v>142</v>
      </c>
    </row>
    <row r="85" spans="3:3" x14ac:dyDescent="0.3">
      <c r="C85" s="1" t="s">
        <v>143</v>
      </c>
    </row>
    <row r="86" spans="3:3" x14ac:dyDescent="0.3">
      <c r="C86" t="s">
        <v>144</v>
      </c>
    </row>
    <row r="87" spans="3:3" x14ac:dyDescent="0.3">
      <c r="C87" t="s">
        <v>145</v>
      </c>
    </row>
    <row r="88" spans="3:3" x14ac:dyDescent="0.3">
      <c r="C88" s="1" t="s">
        <v>146</v>
      </c>
    </row>
    <row r="89" spans="3:3" x14ac:dyDescent="0.3">
      <c r="C89" t="s">
        <v>147</v>
      </c>
    </row>
    <row r="90" spans="3:3" x14ac:dyDescent="0.3">
      <c r="C90" t="s">
        <v>148</v>
      </c>
    </row>
    <row r="91" spans="3:3" x14ac:dyDescent="0.3">
      <c r="C91" t="s">
        <v>149</v>
      </c>
    </row>
    <row r="92" spans="3:3" x14ac:dyDescent="0.3">
      <c r="C92" t="s">
        <v>150</v>
      </c>
    </row>
    <row r="93" spans="3:3" x14ac:dyDescent="0.3">
      <c r="C93" t="s">
        <v>151</v>
      </c>
    </row>
    <row r="94" spans="3:3" x14ac:dyDescent="0.3">
      <c r="C94" t="s">
        <v>152</v>
      </c>
    </row>
    <row r="95" spans="3:3" x14ac:dyDescent="0.3">
      <c r="C95" t="s">
        <v>153</v>
      </c>
    </row>
    <row r="96" spans="3:3" x14ac:dyDescent="0.3">
      <c r="C96" t="s">
        <v>154</v>
      </c>
    </row>
    <row r="97" spans="3:3" x14ac:dyDescent="0.3">
      <c r="C97" t="s">
        <v>155</v>
      </c>
    </row>
    <row r="98" spans="3:3" x14ac:dyDescent="0.3">
      <c r="C98" t="s">
        <v>156</v>
      </c>
    </row>
    <row r="99" spans="3:3" x14ac:dyDescent="0.3">
      <c r="C99" t="s">
        <v>157</v>
      </c>
    </row>
    <row r="100" spans="3:3" x14ac:dyDescent="0.3">
      <c r="C100" s="1" t="s">
        <v>158</v>
      </c>
    </row>
    <row r="101" spans="3:3" x14ac:dyDescent="0.3">
      <c r="C101" s="1" t="s">
        <v>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F8D5-06FF-4C2C-9565-55614299A478}">
  <sheetPr filterMode="1"/>
  <dimension ref="A1:I27"/>
  <sheetViews>
    <sheetView workbookViewId="0">
      <selection sqref="A1:I26"/>
    </sheetView>
  </sheetViews>
  <sheetFormatPr defaultRowHeight="14.4" x14ac:dyDescent="0.3"/>
  <cols>
    <col min="1" max="1" width="38.33203125" bestFit="1" customWidth="1"/>
    <col min="2" max="2" width="11.21875" bestFit="1" customWidth="1"/>
    <col min="3" max="3" width="10.6640625" bestFit="1" customWidth="1"/>
    <col min="4" max="4" width="12.44140625" bestFit="1" customWidth="1"/>
    <col min="5" max="5" width="13.21875" bestFit="1" customWidth="1"/>
    <col min="6" max="6" width="13.5546875" bestFit="1" customWidth="1"/>
    <col min="7" max="7" width="11.5546875" bestFit="1" customWidth="1"/>
    <col min="8" max="8" width="11.77734375" bestFit="1" customWidth="1"/>
    <col min="9" max="9" width="51.44140625" bestFit="1" customWidth="1"/>
  </cols>
  <sheetData>
    <row r="1" spans="1:9" x14ac:dyDescent="0.3">
      <c r="A1" s="2" t="s">
        <v>176</v>
      </c>
      <c r="B1" s="2" t="s">
        <v>163</v>
      </c>
      <c r="C1" s="2" t="s">
        <v>164</v>
      </c>
      <c r="D1" s="2" t="s">
        <v>165</v>
      </c>
      <c r="E1" s="2" t="s">
        <v>167</v>
      </c>
      <c r="F1" s="2" t="s">
        <v>168</v>
      </c>
      <c r="G1" s="2" t="s">
        <v>169</v>
      </c>
      <c r="H1" s="2" t="s">
        <v>172</v>
      </c>
      <c r="I1" s="2" t="s">
        <v>171</v>
      </c>
    </row>
    <row r="2" spans="1:9" x14ac:dyDescent="0.3">
      <c r="A2" s="3" t="s">
        <v>61</v>
      </c>
      <c r="B2" s="3" t="s">
        <v>161</v>
      </c>
      <c r="C2" s="3">
        <v>0</v>
      </c>
      <c r="D2" s="3">
        <v>510</v>
      </c>
      <c r="E2" s="4" t="s">
        <v>166</v>
      </c>
      <c r="F2" s="4" t="s">
        <v>166</v>
      </c>
      <c r="G2" s="4" t="s">
        <v>166</v>
      </c>
      <c r="H2" s="4" t="s">
        <v>173</v>
      </c>
      <c r="I2" s="3"/>
    </row>
    <row r="3" spans="1:9" x14ac:dyDescent="0.3">
      <c r="A3" s="3" t="s">
        <v>65</v>
      </c>
      <c r="B3" s="3" t="s">
        <v>161</v>
      </c>
      <c r="C3" s="3">
        <v>0</v>
      </c>
      <c r="D3" s="3">
        <v>5</v>
      </c>
      <c r="E3" s="4" t="s">
        <v>166</v>
      </c>
      <c r="F3" s="4" t="s">
        <v>166</v>
      </c>
      <c r="G3" s="4" t="s">
        <v>166</v>
      </c>
      <c r="H3" s="4" t="s">
        <v>173</v>
      </c>
      <c r="I3" s="3"/>
    </row>
    <row r="4" spans="1:9" x14ac:dyDescent="0.3">
      <c r="A4" s="3" t="s">
        <v>68</v>
      </c>
      <c r="B4" s="3" t="s">
        <v>161</v>
      </c>
      <c r="C4" s="3">
        <v>0</v>
      </c>
      <c r="D4" s="3">
        <v>1</v>
      </c>
      <c r="E4" s="4" t="s">
        <v>166</v>
      </c>
      <c r="F4" s="4" t="s">
        <v>166</v>
      </c>
      <c r="G4" s="5" t="s">
        <v>166</v>
      </c>
      <c r="H4" s="4" t="s">
        <v>173</v>
      </c>
      <c r="I4" s="3"/>
    </row>
    <row r="5" spans="1:9" x14ac:dyDescent="0.3">
      <c r="A5" s="3" t="s">
        <v>69</v>
      </c>
      <c r="B5" s="3" t="s">
        <v>161</v>
      </c>
      <c r="C5" s="3">
        <v>0</v>
      </c>
      <c r="D5" s="3">
        <v>12</v>
      </c>
      <c r="E5" s="4" t="s">
        <v>166</v>
      </c>
      <c r="F5" s="4" t="s">
        <v>166</v>
      </c>
      <c r="G5" s="5" t="s">
        <v>166</v>
      </c>
      <c r="H5" s="4" t="s">
        <v>173</v>
      </c>
      <c r="I5" s="3"/>
    </row>
    <row r="6" spans="1:9" x14ac:dyDescent="0.3">
      <c r="A6" s="3" t="s">
        <v>70</v>
      </c>
      <c r="B6" s="3" t="s">
        <v>161</v>
      </c>
      <c r="C6" s="3">
        <v>0</v>
      </c>
      <c r="D6" s="3">
        <v>67</v>
      </c>
      <c r="E6" s="6">
        <v>1913</v>
      </c>
      <c r="F6" s="6">
        <v>2022</v>
      </c>
      <c r="G6" s="5" t="s">
        <v>166</v>
      </c>
      <c r="H6" s="4" t="s">
        <v>174</v>
      </c>
      <c r="I6" s="3" t="s">
        <v>175</v>
      </c>
    </row>
    <row r="7" spans="1:9" x14ac:dyDescent="0.3">
      <c r="A7" s="3" t="s">
        <v>71</v>
      </c>
      <c r="B7" s="3" t="s">
        <v>161</v>
      </c>
      <c r="C7" s="3">
        <v>243</v>
      </c>
      <c r="D7" s="3">
        <v>17</v>
      </c>
      <c r="E7" s="6">
        <v>1998</v>
      </c>
      <c r="F7" s="6">
        <v>2023</v>
      </c>
      <c r="G7" s="5" t="s">
        <v>166</v>
      </c>
      <c r="H7" s="4" t="s">
        <v>173</v>
      </c>
      <c r="I7" s="3" t="s">
        <v>198</v>
      </c>
    </row>
    <row r="8" spans="1:9" hidden="1" x14ac:dyDescent="0.3">
      <c r="A8" s="3" t="s">
        <v>72</v>
      </c>
      <c r="B8" s="3" t="s">
        <v>162</v>
      </c>
      <c r="C8" s="3">
        <v>0</v>
      </c>
      <c r="D8" s="4" t="s">
        <v>166</v>
      </c>
      <c r="E8" s="6">
        <v>10</v>
      </c>
      <c r="F8" s="6">
        <v>4249</v>
      </c>
      <c r="G8" s="7">
        <v>262.56270000000001</v>
      </c>
      <c r="H8" s="4" t="s">
        <v>173</v>
      </c>
      <c r="I8" s="3"/>
    </row>
    <row r="9" spans="1:9" hidden="1" x14ac:dyDescent="0.3">
      <c r="A9" s="3" t="s">
        <v>73</v>
      </c>
      <c r="B9" s="3" t="s">
        <v>162</v>
      </c>
      <c r="C9" s="3">
        <v>6</v>
      </c>
      <c r="D9" s="4" t="s">
        <v>166</v>
      </c>
      <c r="E9" s="6">
        <v>17989.580000000002</v>
      </c>
      <c r="F9" s="6">
        <v>638245.90163900005</v>
      </c>
      <c r="G9" s="7">
        <v>133064.70000000001</v>
      </c>
      <c r="H9" s="4" t="s">
        <v>173</v>
      </c>
      <c r="I9" s="3" t="s">
        <v>197</v>
      </c>
    </row>
    <row r="10" spans="1:9" hidden="1" x14ac:dyDescent="0.3">
      <c r="A10" s="3" t="s">
        <v>75</v>
      </c>
      <c r="B10" s="3" t="s">
        <v>162</v>
      </c>
      <c r="C10" s="3">
        <v>0</v>
      </c>
      <c r="D10" s="4" t="s">
        <v>166</v>
      </c>
      <c r="E10" s="6">
        <v>0.76162799999999997</v>
      </c>
      <c r="F10" s="6">
        <v>1</v>
      </c>
      <c r="G10" s="7">
        <v>0.94251819999999997</v>
      </c>
      <c r="H10" s="4" t="s">
        <v>173</v>
      </c>
      <c r="I10" s="3"/>
    </row>
    <row r="11" spans="1:9" x14ac:dyDescent="0.3">
      <c r="A11" s="3" t="s">
        <v>76</v>
      </c>
      <c r="B11" s="3" t="s">
        <v>161</v>
      </c>
      <c r="C11" s="3">
        <v>0</v>
      </c>
      <c r="D11" s="4" t="s">
        <v>166</v>
      </c>
      <c r="E11" s="6" t="s">
        <v>170</v>
      </c>
      <c r="F11" s="8">
        <v>45238</v>
      </c>
      <c r="G11" s="5" t="s">
        <v>166</v>
      </c>
      <c r="H11" s="4" t="s">
        <v>173</v>
      </c>
      <c r="I11" s="3"/>
    </row>
    <row r="12" spans="1:9" x14ac:dyDescent="0.3">
      <c r="A12" s="3" t="s">
        <v>77</v>
      </c>
      <c r="B12" s="3" t="s">
        <v>161</v>
      </c>
      <c r="C12" s="3">
        <v>0</v>
      </c>
      <c r="D12" s="3">
        <v>3</v>
      </c>
      <c r="E12" s="6" t="s">
        <v>166</v>
      </c>
      <c r="F12" s="6" t="s">
        <v>166</v>
      </c>
      <c r="G12" s="5" t="s">
        <v>166</v>
      </c>
      <c r="H12" s="4" t="s">
        <v>173</v>
      </c>
      <c r="I12" s="3"/>
    </row>
    <row r="13" spans="1:9" hidden="1" x14ac:dyDescent="0.3">
      <c r="A13" t="s">
        <v>84</v>
      </c>
      <c r="B13" s="3" t="s">
        <v>162</v>
      </c>
      <c r="C13" s="3"/>
      <c r="D13" s="4"/>
      <c r="E13" s="6"/>
      <c r="F13" s="6"/>
      <c r="G13" s="7"/>
      <c r="H13" s="4"/>
      <c r="I13" s="3"/>
    </row>
    <row r="14" spans="1:9" hidden="1" x14ac:dyDescent="0.3">
      <c r="A14" s="3" t="s">
        <v>90</v>
      </c>
      <c r="B14" s="3" t="s">
        <v>162</v>
      </c>
      <c r="C14" s="3">
        <v>0</v>
      </c>
      <c r="D14" s="4" t="s">
        <v>166</v>
      </c>
      <c r="E14" s="6">
        <v>6957.52</v>
      </c>
      <c r="F14" s="6">
        <v>4224672.22</v>
      </c>
      <c r="G14" s="7">
        <v>156634.1</v>
      </c>
      <c r="H14" s="4" t="s">
        <v>173</v>
      </c>
      <c r="I14" s="3"/>
    </row>
    <row r="15" spans="1:9" hidden="1" x14ac:dyDescent="0.3">
      <c r="A15" s="3" t="s">
        <v>94</v>
      </c>
      <c r="B15" s="3" t="s">
        <v>162</v>
      </c>
      <c r="C15" s="3">
        <v>0</v>
      </c>
      <c r="D15" s="4" t="s">
        <v>166</v>
      </c>
      <c r="E15" s="6">
        <v>35</v>
      </c>
      <c r="F15" s="6">
        <v>120</v>
      </c>
      <c r="G15" s="7">
        <v>98.331370000000007</v>
      </c>
      <c r="H15" s="4" t="s">
        <v>173</v>
      </c>
      <c r="I15" s="3"/>
    </row>
    <row r="16" spans="1:9" x14ac:dyDescent="0.3">
      <c r="A16" s="3" t="s">
        <v>98</v>
      </c>
      <c r="B16" s="3" t="s">
        <v>161</v>
      </c>
      <c r="C16" s="3">
        <v>0</v>
      </c>
      <c r="D16" s="4" t="s">
        <v>166</v>
      </c>
      <c r="E16" s="8">
        <v>44384</v>
      </c>
      <c r="F16" s="8">
        <v>45167</v>
      </c>
      <c r="G16" s="5" t="s">
        <v>166</v>
      </c>
      <c r="H16" s="4" t="s">
        <v>173</v>
      </c>
      <c r="I16" s="3"/>
    </row>
    <row r="17" spans="1:9" hidden="1" x14ac:dyDescent="0.3">
      <c r="A17" s="3" t="s">
        <v>99</v>
      </c>
      <c r="B17" s="3" t="s">
        <v>162</v>
      </c>
      <c r="C17" s="3">
        <v>0</v>
      </c>
      <c r="D17" s="4" t="s">
        <v>166</v>
      </c>
      <c r="E17" s="8">
        <v>44384</v>
      </c>
      <c r="F17" s="6">
        <v>1843000000</v>
      </c>
      <c r="G17" s="7">
        <v>63050990</v>
      </c>
      <c r="H17" s="4" t="s">
        <v>173</v>
      </c>
      <c r="I17" s="3"/>
    </row>
    <row r="18" spans="1:9" hidden="1" x14ac:dyDescent="0.3">
      <c r="A18" s="3" t="s">
        <v>106</v>
      </c>
      <c r="B18" s="3" t="s">
        <v>162</v>
      </c>
      <c r="C18" s="3">
        <v>0</v>
      </c>
      <c r="D18" s="4" t="s">
        <v>166</v>
      </c>
      <c r="E18" s="6">
        <v>126724.33</v>
      </c>
      <c r="F18" s="6">
        <v>80420149.280000001</v>
      </c>
      <c r="G18" s="7">
        <v>2994541</v>
      </c>
      <c r="H18" s="4" t="s">
        <v>173</v>
      </c>
      <c r="I18" s="3"/>
    </row>
    <row r="19" spans="1:9" hidden="1" x14ac:dyDescent="0.3">
      <c r="A19" s="3" t="s">
        <v>111</v>
      </c>
      <c r="B19" s="3" t="s">
        <v>162</v>
      </c>
      <c r="C19" s="3">
        <v>0</v>
      </c>
      <c r="D19" s="4" t="s">
        <v>166</v>
      </c>
      <c r="E19" s="6">
        <v>81276.28</v>
      </c>
      <c r="F19" s="6">
        <v>85366589.099999994</v>
      </c>
      <c r="G19" s="7">
        <v>2856050</v>
      </c>
      <c r="H19" s="4" t="s">
        <v>173</v>
      </c>
      <c r="I19" s="3"/>
    </row>
    <row r="20" spans="1:9" hidden="1" x14ac:dyDescent="0.3">
      <c r="A20" s="3" t="s">
        <v>116</v>
      </c>
      <c r="B20" s="3" t="s">
        <v>162</v>
      </c>
      <c r="C20" s="3">
        <v>18</v>
      </c>
      <c r="D20" s="4" t="s">
        <v>166</v>
      </c>
      <c r="E20" s="6">
        <v>-473258.83</v>
      </c>
      <c r="F20" s="6">
        <v>86912883.920000002</v>
      </c>
      <c r="G20" s="7">
        <v>2651376</v>
      </c>
      <c r="H20" s="4" t="s">
        <v>173</v>
      </c>
      <c r="I20" s="3"/>
    </row>
    <row r="21" spans="1:9" hidden="1" x14ac:dyDescent="0.3">
      <c r="A21" s="3" t="s">
        <v>121</v>
      </c>
      <c r="B21" s="3" t="s">
        <v>162</v>
      </c>
      <c r="C21" s="3">
        <v>53</v>
      </c>
      <c r="D21" s="4" t="s">
        <v>166</v>
      </c>
      <c r="E21" s="6">
        <v>-333250.24</v>
      </c>
      <c r="F21" s="6">
        <v>82272789.230000004</v>
      </c>
      <c r="G21" s="7">
        <v>2367473</v>
      </c>
      <c r="H21" s="4" t="s">
        <v>173</v>
      </c>
      <c r="I21" s="3"/>
    </row>
    <row r="22" spans="1:9" hidden="1" x14ac:dyDescent="0.3">
      <c r="A22" s="3" t="s">
        <v>128</v>
      </c>
      <c r="B22" s="3" t="s">
        <v>162</v>
      </c>
      <c r="C22" s="3">
        <v>0</v>
      </c>
      <c r="D22" s="4" t="s">
        <v>166</v>
      </c>
      <c r="E22" s="6">
        <v>309</v>
      </c>
      <c r="F22" s="6">
        <v>6998.36</v>
      </c>
      <c r="G22" s="7">
        <v>1644.5530000000001</v>
      </c>
      <c r="H22" s="4" t="s">
        <v>173</v>
      </c>
      <c r="I22" s="3"/>
    </row>
    <row r="23" spans="1:9" x14ac:dyDescent="0.3">
      <c r="A23" s="3" t="s">
        <v>129</v>
      </c>
      <c r="B23" s="3" t="s">
        <v>161</v>
      </c>
      <c r="C23" s="3">
        <v>510</v>
      </c>
      <c r="D23" s="3">
        <v>0</v>
      </c>
      <c r="E23" s="6" t="s">
        <v>166</v>
      </c>
      <c r="F23" s="6" t="s">
        <v>166</v>
      </c>
      <c r="G23" s="5" t="s">
        <v>166</v>
      </c>
      <c r="H23" s="4" t="s">
        <v>173</v>
      </c>
      <c r="I23" s="3" t="s">
        <v>199</v>
      </c>
    </row>
    <row r="24" spans="1:9" x14ac:dyDescent="0.3">
      <c r="A24" s="3" t="s">
        <v>146</v>
      </c>
      <c r="B24" s="3" t="s">
        <v>161</v>
      </c>
      <c r="C24" s="3">
        <v>0</v>
      </c>
      <c r="D24" s="3">
        <v>2</v>
      </c>
      <c r="E24" s="4" t="s">
        <v>166</v>
      </c>
      <c r="F24" s="4" t="s">
        <v>166</v>
      </c>
      <c r="G24" s="5" t="s">
        <v>166</v>
      </c>
      <c r="H24" s="4" t="s">
        <v>173</v>
      </c>
      <c r="I24" s="3"/>
    </row>
    <row r="25" spans="1:9" x14ac:dyDescent="0.3">
      <c r="A25" s="3" t="s">
        <v>158</v>
      </c>
      <c r="B25" s="3" t="s">
        <v>161</v>
      </c>
      <c r="C25" s="3">
        <v>20</v>
      </c>
      <c r="D25" s="3">
        <v>485</v>
      </c>
      <c r="E25" s="4" t="s">
        <v>166</v>
      </c>
      <c r="F25" s="4" t="s">
        <v>166</v>
      </c>
      <c r="G25" s="5" t="s">
        <v>166</v>
      </c>
      <c r="H25" s="4" t="s">
        <v>173</v>
      </c>
      <c r="I25" s="3" t="s">
        <v>200</v>
      </c>
    </row>
    <row r="26" spans="1:9" x14ac:dyDescent="0.3">
      <c r="A26" s="3" t="s">
        <v>159</v>
      </c>
      <c r="B26" s="3" t="s">
        <v>161</v>
      </c>
      <c r="C26" s="3">
        <v>20</v>
      </c>
      <c r="D26" s="3">
        <v>485</v>
      </c>
      <c r="E26" s="4" t="s">
        <v>166</v>
      </c>
      <c r="F26" s="4" t="s">
        <v>166</v>
      </c>
      <c r="G26" s="5" t="s">
        <v>166</v>
      </c>
      <c r="H26" s="4" t="s">
        <v>173</v>
      </c>
      <c r="I26" s="3" t="s">
        <v>200</v>
      </c>
    </row>
    <row r="27" spans="1:9" hidden="1" x14ac:dyDescent="0.3">
      <c r="A27" s="3" t="s">
        <v>105</v>
      </c>
      <c r="B27" s="3" t="s">
        <v>162</v>
      </c>
      <c r="C27" s="3"/>
      <c r="D27" s="3"/>
      <c r="E27" s="3"/>
      <c r="F27" s="3"/>
      <c r="G27" s="3"/>
      <c r="H27" s="3"/>
      <c r="I27" s="3"/>
    </row>
  </sheetData>
  <autoFilter ref="A1:G27" xr:uid="{DE7CF8D5-06FF-4C2C-9565-55614299A478}">
    <filterColumn colId="1">
      <filters>
        <filter val="Dimens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14DD1-048A-4ABD-AB0D-CB7D41063B19}">
  <dimension ref="A1:H14"/>
  <sheetViews>
    <sheetView workbookViewId="0">
      <selection sqref="A1:H14"/>
    </sheetView>
  </sheetViews>
  <sheetFormatPr defaultRowHeight="14.4" x14ac:dyDescent="0.3"/>
  <cols>
    <col min="1" max="1" width="37.88671875" bestFit="1" customWidth="1"/>
    <col min="2" max="2" width="11.6640625" bestFit="1" customWidth="1"/>
    <col min="3" max="3" width="10.33203125" bestFit="1" customWidth="1"/>
    <col min="4" max="4" width="12.77734375" bestFit="1" customWidth="1"/>
    <col min="5" max="5" width="10.33203125" bestFit="1" customWidth="1"/>
    <col min="7" max="7" width="11.77734375" bestFit="1" customWidth="1"/>
    <col min="8" max="8" width="52.5546875" bestFit="1" customWidth="1"/>
  </cols>
  <sheetData>
    <row r="1" spans="1:8" x14ac:dyDescent="0.3">
      <c r="A1" s="2" t="s">
        <v>176</v>
      </c>
      <c r="B1" s="2" t="s">
        <v>163</v>
      </c>
      <c r="C1" s="2" t="s">
        <v>164</v>
      </c>
      <c r="D1" s="2" t="s">
        <v>165</v>
      </c>
      <c r="E1" s="2" t="s">
        <v>167</v>
      </c>
      <c r="F1" s="2" t="s">
        <v>168</v>
      </c>
      <c r="G1" s="2" t="s">
        <v>172</v>
      </c>
      <c r="H1" s="2" t="s">
        <v>171</v>
      </c>
    </row>
    <row r="2" spans="1:8" x14ac:dyDescent="0.3">
      <c r="A2" s="3" t="s">
        <v>61</v>
      </c>
      <c r="B2" s="3" t="s">
        <v>161</v>
      </c>
      <c r="C2" s="3">
        <v>0</v>
      </c>
      <c r="D2" s="3">
        <v>510</v>
      </c>
      <c r="E2" s="4" t="s">
        <v>166</v>
      </c>
      <c r="F2" s="4" t="s">
        <v>166</v>
      </c>
      <c r="G2" s="4" t="s">
        <v>173</v>
      </c>
      <c r="H2" s="3"/>
    </row>
    <row r="3" spans="1:8" x14ac:dyDescent="0.3">
      <c r="A3" s="3" t="s">
        <v>65</v>
      </c>
      <c r="B3" s="3" t="s">
        <v>161</v>
      </c>
      <c r="C3" s="3">
        <v>0</v>
      </c>
      <c r="D3" s="3">
        <v>5</v>
      </c>
      <c r="E3" s="4" t="s">
        <v>166</v>
      </c>
      <c r="F3" s="4" t="s">
        <v>166</v>
      </c>
      <c r="G3" s="4" t="s">
        <v>173</v>
      </c>
      <c r="H3" s="3"/>
    </row>
    <row r="4" spans="1:8" x14ac:dyDescent="0.3">
      <c r="A4" s="3" t="s">
        <v>68</v>
      </c>
      <c r="B4" s="3" t="s">
        <v>161</v>
      </c>
      <c r="C4" s="3">
        <v>0</v>
      </c>
      <c r="D4" s="3">
        <v>1</v>
      </c>
      <c r="E4" s="4" t="s">
        <v>166</v>
      </c>
      <c r="F4" s="4" t="s">
        <v>166</v>
      </c>
      <c r="G4" s="4" t="s">
        <v>173</v>
      </c>
      <c r="H4" s="3"/>
    </row>
    <row r="5" spans="1:8" x14ac:dyDescent="0.3">
      <c r="A5" s="3" t="s">
        <v>69</v>
      </c>
      <c r="B5" s="3" t="s">
        <v>161</v>
      </c>
      <c r="C5" s="3">
        <v>0</v>
      </c>
      <c r="D5" s="3">
        <v>12</v>
      </c>
      <c r="E5" s="4" t="s">
        <v>166</v>
      </c>
      <c r="F5" s="4" t="s">
        <v>166</v>
      </c>
      <c r="G5" s="4" t="s">
        <v>173</v>
      </c>
      <c r="H5" s="3"/>
    </row>
    <row r="6" spans="1:8" x14ac:dyDescent="0.3">
      <c r="A6" s="3" t="s">
        <v>70</v>
      </c>
      <c r="B6" s="3" t="s">
        <v>161</v>
      </c>
      <c r="C6" s="3">
        <v>0</v>
      </c>
      <c r="D6" s="3">
        <v>67</v>
      </c>
      <c r="E6" s="6">
        <v>1913</v>
      </c>
      <c r="F6" s="6">
        <v>2022</v>
      </c>
      <c r="G6" s="4" t="s">
        <v>174</v>
      </c>
      <c r="H6" s="3" t="s">
        <v>175</v>
      </c>
    </row>
    <row r="7" spans="1:8" x14ac:dyDescent="0.3">
      <c r="A7" s="3" t="s">
        <v>71</v>
      </c>
      <c r="B7" s="3" t="s">
        <v>161</v>
      </c>
      <c r="C7" s="3">
        <v>243</v>
      </c>
      <c r="D7" s="3">
        <v>17</v>
      </c>
      <c r="E7" s="6">
        <v>1998</v>
      </c>
      <c r="F7" s="6">
        <v>2023</v>
      </c>
      <c r="G7" s="4" t="s">
        <v>173</v>
      </c>
      <c r="H7" s="3" t="s">
        <v>198</v>
      </c>
    </row>
    <row r="8" spans="1:8" x14ac:dyDescent="0.3">
      <c r="A8" s="3" t="s">
        <v>76</v>
      </c>
      <c r="B8" s="3" t="s">
        <v>161</v>
      </c>
      <c r="C8" s="3">
        <v>0</v>
      </c>
      <c r="D8" s="4" t="s">
        <v>166</v>
      </c>
      <c r="E8" s="6" t="s">
        <v>170</v>
      </c>
      <c r="F8" s="8">
        <v>45238</v>
      </c>
      <c r="G8" s="4" t="s">
        <v>173</v>
      </c>
      <c r="H8" s="3"/>
    </row>
    <row r="9" spans="1:8" x14ac:dyDescent="0.3">
      <c r="A9" s="3" t="s">
        <v>77</v>
      </c>
      <c r="B9" s="3" t="s">
        <v>161</v>
      </c>
      <c r="C9" s="3">
        <v>0</v>
      </c>
      <c r="D9" s="3">
        <v>3</v>
      </c>
      <c r="E9" s="6" t="s">
        <v>166</v>
      </c>
      <c r="F9" s="6" t="s">
        <v>166</v>
      </c>
      <c r="G9" s="4" t="s">
        <v>173</v>
      </c>
      <c r="H9" s="3"/>
    </row>
    <row r="10" spans="1:8" x14ac:dyDescent="0.3">
      <c r="A10" s="3" t="s">
        <v>98</v>
      </c>
      <c r="B10" s="3" t="s">
        <v>161</v>
      </c>
      <c r="C10" s="3">
        <v>0</v>
      </c>
      <c r="D10" s="4" t="s">
        <v>166</v>
      </c>
      <c r="E10" s="8">
        <v>44384</v>
      </c>
      <c r="F10" s="8">
        <v>45167</v>
      </c>
      <c r="G10" s="4" t="s">
        <v>173</v>
      </c>
      <c r="H10" s="3"/>
    </row>
    <row r="11" spans="1:8" x14ac:dyDescent="0.3">
      <c r="A11" s="3" t="s">
        <v>129</v>
      </c>
      <c r="B11" s="3" t="s">
        <v>161</v>
      </c>
      <c r="C11" s="3">
        <v>510</v>
      </c>
      <c r="D11" s="3">
        <v>0</v>
      </c>
      <c r="E11" s="6" t="s">
        <v>166</v>
      </c>
      <c r="F11" s="6" t="s">
        <v>166</v>
      </c>
      <c r="G11" s="4" t="s">
        <v>173</v>
      </c>
      <c r="H11" s="3" t="s">
        <v>199</v>
      </c>
    </row>
    <row r="12" spans="1:8" x14ac:dyDescent="0.3">
      <c r="A12" s="3" t="s">
        <v>146</v>
      </c>
      <c r="B12" s="3" t="s">
        <v>161</v>
      </c>
      <c r="C12" s="3">
        <v>0</v>
      </c>
      <c r="D12" s="3">
        <v>2</v>
      </c>
      <c r="E12" s="4" t="s">
        <v>166</v>
      </c>
      <c r="F12" s="4" t="s">
        <v>166</v>
      </c>
      <c r="G12" s="4" t="s">
        <v>173</v>
      </c>
      <c r="H12" s="3"/>
    </row>
    <row r="13" spans="1:8" x14ac:dyDescent="0.3">
      <c r="A13" s="3" t="s">
        <v>158</v>
      </c>
      <c r="B13" s="3" t="s">
        <v>161</v>
      </c>
      <c r="C13" s="3">
        <v>20</v>
      </c>
      <c r="D13" s="3">
        <v>485</v>
      </c>
      <c r="E13" s="4" t="s">
        <v>166</v>
      </c>
      <c r="F13" s="4" t="s">
        <v>166</v>
      </c>
      <c r="G13" s="4" t="s">
        <v>173</v>
      </c>
      <c r="H13" s="3" t="s">
        <v>200</v>
      </c>
    </row>
    <row r="14" spans="1:8" x14ac:dyDescent="0.3">
      <c r="A14" s="3" t="s">
        <v>159</v>
      </c>
      <c r="B14" s="3" t="s">
        <v>161</v>
      </c>
      <c r="C14" s="3">
        <v>20</v>
      </c>
      <c r="D14" s="3">
        <v>485</v>
      </c>
      <c r="E14" s="4" t="s">
        <v>166</v>
      </c>
      <c r="F14" s="4" t="s">
        <v>166</v>
      </c>
      <c r="G14" s="4" t="s">
        <v>173</v>
      </c>
      <c r="H14" s="3" t="s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D107F-13BE-4F25-AB7E-4D3D4959CBC4}">
  <dimension ref="A1:H14"/>
  <sheetViews>
    <sheetView workbookViewId="0">
      <selection activeCell="C10" sqref="C10"/>
    </sheetView>
  </sheetViews>
  <sheetFormatPr defaultRowHeight="14.4" x14ac:dyDescent="0.3"/>
  <cols>
    <col min="1" max="1" width="38.33203125" bestFit="1" customWidth="1"/>
    <col min="2" max="2" width="11.21875" bestFit="1" customWidth="1"/>
    <col min="3" max="3" width="10.77734375" bestFit="1" customWidth="1"/>
    <col min="4" max="4" width="13.33203125" bestFit="1" customWidth="1"/>
    <col min="5" max="5" width="16.44140625" bestFit="1" customWidth="1"/>
    <col min="6" max="6" width="13.88671875" bestFit="1" customWidth="1"/>
    <col min="7" max="7" width="11.77734375" bestFit="1" customWidth="1"/>
    <col min="8" max="8" width="51.44140625" bestFit="1" customWidth="1"/>
  </cols>
  <sheetData>
    <row r="1" spans="1:8" x14ac:dyDescent="0.3">
      <c r="A1" s="2" t="s">
        <v>176</v>
      </c>
      <c r="B1" s="2" t="s">
        <v>163</v>
      </c>
      <c r="C1" s="2" t="s">
        <v>164</v>
      </c>
      <c r="D1" s="2" t="s">
        <v>167</v>
      </c>
      <c r="E1" s="2" t="s">
        <v>168</v>
      </c>
      <c r="F1" s="2" t="s">
        <v>169</v>
      </c>
      <c r="G1" s="2" t="s">
        <v>172</v>
      </c>
      <c r="H1" s="2" t="s">
        <v>171</v>
      </c>
    </row>
    <row r="2" spans="1:8" x14ac:dyDescent="0.3">
      <c r="A2" s="17" t="s">
        <v>72</v>
      </c>
      <c r="B2" s="17" t="s">
        <v>162</v>
      </c>
      <c r="C2" s="24">
        <v>0</v>
      </c>
      <c r="D2" s="23">
        <v>10</v>
      </c>
      <c r="E2" s="23">
        <v>4249</v>
      </c>
      <c r="F2" s="23">
        <v>262.56270000000001</v>
      </c>
      <c r="G2" s="15" t="s">
        <v>173</v>
      </c>
      <c r="H2" s="3"/>
    </row>
    <row r="3" spans="1:8" ht="28.8" x14ac:dyDescent="0.3">
      <c r="A3" s="17" t="s">
        <v>73</v>
      </c>
      <c r="B3" s="17" t="s">
        <v>162</v>
      </c>
      <c r="C3" s="24">
        <v>6</v>
      </c>
      <c r="D3" s="23">
        <v>17989.580000000002</v>
      </c>
      <c r="E3" s="23">
        <v>638245.90163900005</v>
      </c>
      <c r="F3" s="23">
        <v>133064.70000000001</v>
      </c>
      <c r="G3" s="15" t="s">
        <v>174</v>
      </c>
      <c r="H3" s="22" t="s">
        <v>222</v>
      </c>
    </row>
    <row r="4" spans="1:8" x14ac:dyDescent="0.3">
      <c r="A4" s="17" t="s">
        <v>75</v>
      </c>
      <c r="B4" s="17" t="s">
        <v>162</v>
      </c>
      <c r="C4" s="24">
        <v>0</v>
      </c>
      <c r="D4" s="23">
        <v>0.76162799999999997</v>
      </c>
      <c r="E4" s="23">
        <v>1</v>
      </c>
      <c r="F4" s="23">
        <v>0.94251819999999997</v>
      </c>
      <c r="G4" s="15" t="s">
        <v>173</v>
      </c>
      <c r="H4" s="3"/>
    </row>
    <row r="5" spans="1:8" x14ac:dyDescent="0.3">
      <c r="A5" s="17" t="s">
        <v>84</v>
      </c>
      <c r="B5" s="17" t="s">
        <v>162</v>
      </c>
      <c r="C5" s="24">
        <v>0</v>
      </c>
      <c r="D5" s="23">
        <v>995172.59</v>
      </c>
      <c r="E5" s="23">
        <v>947000000</v>
      </c>
      <c r="F5" s="23">
        <v>28352332.440000001</v>
      </c>
      <c r="G5" s="15" t="s">
        <v>173</v>
      </c>
      <c r="H5" s="3"/>
    </row>
    <row r="6" spans="1:8" x14ac:dyDescent="0.3">
      <c r="A6" s="17" t="s">
        <v>90</v>
      </c>
      <c r="B6" s="17" t="s">
        <v>162</v>
      </c>
      <c r="C6" s="24">
        <v>0</v>
      </c>
      <c r="D6" s="23">
        <v>6957.52</v>
      </c>
      <c r="E6" s="23">
        <v>4224672.22</v>
      </c>
      <c r="F6" s="23">
        <v>156634.1</v>
      </c>
      <c r="G6" s="15" t="s">
        <v>173</v>
      </c>
      <c r="H6" s="3"/>
    </row>
    <row r="7" spans="1:8" x14ac:dyDescent="0.3">
      <c r="A7" s="17" t="s">
        <v>94</v>
      </c>
      <c r="B7" s="17" t="s">
        <v>162</v>
      </c>
      <c r="C7" s="24">
        <v>0</v>
      </c>
      <c r="D7" s="23">
        <v>35</v>
      </c>
      <c r="E7" s="23">
        <v>120</v>
      </c>
      <c r="F7" s="23">
        <v>98.331370000000007</v>
      </c>
      <c r="G7" s="15" t="s">
        <v>173</v>
      </c>
      <c r="H7" s="3"/>
    </row>
    <row r="8" spans="1:8" x14ac:dyDescent="0.3">
      <c r="A8" s="17" t="s">
        <v>99</v>
      </c>
      <c r="B8" s="17" t="s">
        <v>162</v>
      </c>
      <c r="C8" s="24">
        <v>0</v>
      </c>
      <c r="D8" s="23">
        <v>44384</v>
      </c>
      <c r="E8" s="23">
        <v>1843000000</v>
      </c>
      <c r="F8" s="23">
        <v>63050990</v>
      </c>
      <c r="G8" s="15" t="s">
        <v>173</v>
      </c>
      <c r="H8" s="3"/>
    </row>
    <row r="9" spans="1:8" x14ac:dyDescent="0.3">
      <c r="A9" s="17" t="s">
        <v>106</v>
      </c>
      <c r="B9" s="17" t="s">
        <v>162</v>
      </c>
      <c r="C9" s="24">
        <v>0</v>
      </c>
      <c r="D9" s="23">
        <v>126724.33</v>
      </c>
      <c r="E9" s="23">
        <v>80420149.280000001</v>
      </c>
      <c r="F9" s="23">
        <v>2994541</v>
      </c>
      <c r="G9" s="15" t="s">
        <v>173</v>
      </c>
      <c r="H9" s="3"/>
    </row>
    <row r="10" spans="1:8" x14ac:dyDescent="0.3">
      <c r="A10" s="17" t="s">
        <v>111</v>
      </c>
      <c r="B10" s="17" t="s">
        <v>162</v>
      </c>
      <c r="C10" s="24">
        <v>0</v>
      </c>
      <c r="D10" s="23">
        <v>81276.28</v>
      </c>
      <c r="E10" s="23">
        <v>85366589.099999994</v>
      </c>
      <c r="F10" s="23">
        <v>2856050</v>
      </c>
      <c r="G10" s="15" t="s">
        <v>173</v>
      </c>
      <c r="H10" s="3"/>
    </row>
    <row r="11" spans="1:8" x14ac:dyDescent="0.3">
      <c r="A11" s="17" t="s">
        <v>116</v>
      </c>
      <c r="B11" s="17" t="s">
        <v>162</v>
      </c>
      <c r="C11" s="24">
        <v>18</v>
      </c>
      <c r="D11" s="23">
        <v>-473258.83</v>
      </c>
      <c r="E11" s="23">
        <v>86912883.920000002</v>
      </c>
      <c r="F11" s="23">
        <v>2651376</v>
      </c>
      <c r="G11" s="15" t="s">
        <v>173</v>
      </c>
      <c r="H11" s="3" t="s">
        <v>223</v>
      </c>
    </row>
    <row r="12" spans="1:8" x14ac:dyDescent="0.3">
      <c r="A12" s="17" t="s">
        <v>121</v>
      </c>
      <c r="B12" s="17" t="s">
        <v>162</v>
      </c>
      <c r="C12" s="24">
        <v>53</v>
      </c>
      <c r="D12" s="23">
        <v>-333250.24</v>
      </c>
      <c r="E12" s="23">
        <v>82272789.230000004</v>
      </c>
      <c r="F12" s="23">
        <v>2367473</v>
      </c>
      <c r="G12" s="15" t="s">
        <v>173</v>
      </c>
      <c r="H12" s="3" t="s">
        <v>223</v>
      </c>
    </row>
    <row r="13" spans="1:8" x14ac:dyDescent="0.3">
      <c r="A13" s="17" t="s">
        <v>128</v>
      </c>
      <c r="B13" s="17" t="s">
        <v>162</v>
      </c>
      <c r="C13" s="24">
        <v>0</v>
      </c>
      <c r="D13" s="23">
        <v>309</v>
      </c>
      <c r="E13" s="23">
        <v>6998.36</v>
      </c>
      <c r="F13" s="23">
        <v>1644.5530000000001</v>
      </c>
      <c r="G13" s="15" t="s">
        <v>173</v>
      </c>
      <c r="H13" s="3"/>
    </row>
    <row r="14" spans="1:8" x14ac:dyDescent="0.3">
      <c r="A14" s="17" t="s">
        <v>105</v>
      </c>
      <c r="B14" s="17" t="s">
        <v>162</v>
      </c>
      <c r="C14" s="24">
        <v>0</v>
      </c>
      <c r="D14" s="23">
        <v>101772.6</v>
      </c>
      <c r="E14" s="23">
        <v>47075164.219999999</v>
      </c>
      <c r="F14" s="23">
        <v>2134569.67</v>
      </c>
      <c r="G14" s="15" t="s">
        <v>173</v>
      </c>
      <c r="H14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21116-4E6D-41A4-9E26-7CF1E0A80529}">
  <dimension ref="A1:H6"/>
  <sheetViews>
    <sheetView workbookViewId="0">
      <selection activeCell="A3" sqref="A3:H6"/>
    </sheetView>
  </sheetViews>
  <sheetFormatPr defaultRowHeight="14.4" x14ac:dyDescent="0.3"/>
  <cols>
    <col min="1" max="1" width="42.44140625" bestFit="1" customWidth="1"/>
    <col min="2" max="2" width="11.6640625" bestFit="1" customWidth="1"/>
    <col min="3" max="3" width="10.33203125" bestFit="1" customWidth="1"/>
    <col min="4" max="4" width="12.77734375" bestFit="1" customWidth="1"/>
    <col min="5" max="5" width="11.21875" bestFit="1" customWidth="1"/>
    <col min="6" max="6" width="13.88671875" bestFit="1" customWidth="1"/>
    <col min="7" max="7" width="12.77734375" bestFit="1" customWidth="1"/>
    <col min="8" max="8" width="11.77734375" bestFit="1" customWidth="1"/>
  </cols>
  <sheetData>
    <row r="1" spans="1:8" x14ac:dyDescent="0.3">
      <c r="A1" s="2" t="s">
        <v>176</v>
      </c>
      <c r="B1" s="2" t="s">
        <v>163</v>
      </c>
      <c r="C1" s="2" t="s">
        <v>164</v>
      </c>
      <c r="D1" s="2" t="s">
        <v>165</v>
      </c>
      <c r="E1" s="2" t="s">
        <v>167</v>
      </c>
      <c r="F1" s="2" t="s">
        <v>168</v>
      </c>
      <c r="G1" s="2" t="s">
        <v>169</v>
      </c>
      <c r="H1" s="2" t="s">
        <v>172</v>
      </c>
    </row>
    <row r="2" spans="1:8" x14ac:dyDescent="0.3">
      <c r="A2" s="3" t="s">
        <v>0</v>
      </c>
      <c r="B2" s="3" t="s">
        <v>161</v>
      </c>
      <c r="C2" s="4" t="s">
        <v>166</v>
      </c>
      <c r="D2" s="3">
        <v>52</v>
      </c>
      <c r="E2" s="4" t="s">
        <v>166</v>
      </c>
      <c r="F2" s="4" t="s">
        <v>166</v>
      </c>
      <c r="G2" s="4" t="s">
        <v>166</v>
      </c>
      <c r="H2" s="3" t="b">
        <v>1</v>
      </c>
    </row>
    <row r="3" spans="1:8" x14ac:dyDescent="0.3">
      <c r="A3" s="3" t="s">
        <v>2</v>
      </c>
      <c r="B3" s="3" t="s">
        <v>162</v>
      </c>
      <c r="C3" s="4" t="s">
        <v>166</v>
      </c>
      <c r="D3" s="4" t="s">
        <v>166</v>
      </c>
      <c r="E3" s="9">
        <v>579761</v>
      </c>
      <c r="F3" s="9">
        <v>39242785</v>
      </c>
      <c r="G3" s="9">
        <v>6454662</v>
      </c>
      <c r="H3" s="3" t="b">
        <v>1</v>
      </c>
    </row>
    <row r="4" spans="1:8" x14ac:dyDescent="0.3">
      <c r="A4" s="3" t="s">
        <v>3</v>
      </c>
      <c r="B4" s="3" t="s">
        <v>162</v>
      </c>
      <c r="C4" s="4" t="s">
        <v>166</v>
      </c>
      <c r="D4" s="4" t="s">
        <v>166</v>
      </c>
      <c r="E4" s="9">
        <v>447402</v>
      </c>
      <c r="F4" s="9">
        <v>30513773</v>
      </c>
      <c r="G4" s="9">
        <v>5027947</v>
      </c>
      <c r="H4" s="3" t="b">
        <v>1</v>
      </c>
    </row>
    <row r="5" spans="1:8" x14ac:dyDescent="0.3">
      <c r="A5" s="3" t="s">
        <v>8</v>
      </c>
      <c r="B5" s="3" t="s">
        <v>162</v>
      </c>
      <c r="C5" s="4" t="s">
        <v>166</v>
      </c>
      <c r="D5" s="4" t="s">
        <v>166</v>
      </c>
      <c r="E5" s="9">
        <v>81628</v>
      </c>
      <c r="F5" s="9">
        <v>5814110</v>
      </c>
      <c r="G5" s="9">
        <v>1057535</v>
      </c>
      <c r="H5" s="3" t="b">
        <v>1</v>
      </c>
    </row>
    <row r="6" spans="1:8" x14ac:dyDescent="0.3">
      <c r="A6" s="3" t="s">
        <v>36</v>
      </c>
      <c r="B6" s="3" t="s">
        <v>162</v>
      </c>
      <c r="C6" s="4" t="s">
        <v>166</v>
      </c>
      <c r="D6" s="4" t="s">
        <v>166</v>
      </c>
      <c r="E6" s="9">
        <v>25096</v>
      </c>
      <c r="F6" s="9">
        <v>106287</v>
      </c>
      <c r="G6" s="9">
        <v>77173.399999999994</v>
      </c>
      <c r="H6" s="3" t="b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99DF3-D728-45E7-8112-726E75B3CC73}">
  <dimension ref="A1:H18"/>
  <sheetViews>
    <sheetView tabSelected="1" workbookViewId="0">
      <selection sqref="A1:H15"/>
    </sheetView>
  </sheetViews>
  <sheetFormatPr defaultRowHeight="14.4" x14ac:dyDescent="0.3"/>
  <cols>
    <col min="1" max="1" width="26.88671875" customWidth="1"/>
    <col min="2" max="2" width="13.6640625" bestFit="1" customWidth="1"/>
    <col min="3" max="3" width="10.33203125" bestFit="1" customWidth="1"/>
    <col min="4" max="4" width="12.77734375" bestFit="1" customWidth="1"/>
    <col min="5" max="5" width="10.33203125" bestFit="1" customWidth="1"/>
    <col min="6" max="6" width="9.33203125" bestFit="1" customWidth="1"/>
    <col min="7" max="7" width="11.77734375" bestFit="1" customWidth="1"/>
    <col min="8" max="8" width="40" customWidth="1"/>
  </cols>
  <sheetData>
    <row r="1" spans="1:8" x14ac:dyDescent="0.3">
      <c r="A1" s="2" t="s">
        <v>161</v>
      </c>
      <c r="B1" s="2" t="s">
        <v>224</v>
      </c>
      <c r="C1" s="2" t="s">
        <v>164</v>
      </c>
      <c r="D1" s="2" t="s">
        <v>165</v>
      </c>
      <c r="E1" s="2" t="s">
        <v>167</v>
      </c>
      <c r="F1" s="2" t="s">
        <v>168</v>
      </c>
      <c r="G1" s="2" t="s">
        <v>172</v>
      </c>
      <c r="H1" s="2" t="s">
        <v>171</v>
      </c>
    </row>
    <row r="2" spans="1:8" x14ac:dyDescent="0.3">
      <c r="A2" s="3" t="s">
        <v>225</v>
      </c>
      <c r="B2" s="3" t="s">
        <v>238</v>
      </c>
      <c r="C2" s="3"/>
      <c r="D2" s="3">
        <v>5</v>
      </c>
      <c r="E2" s="3"/>
      <c r="F2" s="3"/>
      <c r="G2" s="4" t="s">
        <v>173</v>
      </c>
      <c r="H2" s="3"/>
    </row>
    <row r="3" spans="1:8" x14ac:dyDescent="0.3">
      <c r="A3" s="3" t="s">
        <v>236</v>
      </c>
      <c r="B3" s="3" t="s">
        <v>238</v>
      </c>
      <c r="C3" s="3"/>
      <c r="D3" s="3">
        <v>210</v>
      </c>
      <c r="E3" s="3"/>
      <c r="F3" s="3"/>
      <c r="G3" s="4" t="s">
        <v>173</v>
      </c>
      <c r="H3" s="3"/>
    </row>
    <row r="4" spans="1:8" ht="28.8" x14ac:dyDescent="0.3">
      <c r="A4" s="3" t="s">
        <v>226</v>
      </c>
      <c r="B4" s="3" t="s">
        <v>238</v>
      </c>
      <c r="C4" s="3">
        <v>20</v>
      </c>
      <c r="D4" s="3">
        <v>485</v>
      </c>
      <c r="E4" s="3"/>
      <c r="F4" s="3"/>
      <c r="G4" s="4" t="s">
        <v>173</v>
      </c>
      <c r="H4" s="16" t="s">
        <v>245</v>
      </c>
    </row>
    <row r="5" spans="1:8" ht="28.8" x14ac:dyDescent="0.3">
      <c r="A5" s="3" t="s">
        <v>227</v>
      </c>
      <c r="B5" s="3" t="s">
        <v>238</v>
      </c>
      <c r="C5" s="3">
        <v>20</v>
      </c>
      <c r="D5" s="3">
        <v>485</v>
      </c>
      <c r="E5" s="3"/>
      <c r="F5" s="3"/>
      <c r="G5" s="4" t="s">
        <v>173</v>
      </c>
      <c r="H5" s="16" t="s">
        <v>245</v>
      </c>
    </row>
    <row r="6" spans="1:8" x14ac:dyDescent="0.3">
      <c r="A6" s="14" t="s">
        <v>234</v>
      </c>
      <c r="B6" s="14" t="s">
        <v>233</v>
      </c>
      <c r="C6" s="18"/>
      <c r="D6" s="3"/>
      <c r="E6" s="8">
        <v>44384</v>
      </c>
      <c r="F6" s="8">
        <v>45167</v>
      </c>
      <c r="G6" s="4" t="s">
        <v>173</v>
      </c>
      <c r="H6" s="16"/>
    </row>
    <row r="7" spans="1:8" x14ac:dyDescent="0.3">
      <c r="A7" s="14" t="s">
        <v>235</v>
      </c>
      <c r="B7" s="14" t="s">
        <v>233</v>
      </c>
      <c r="C7" s="18"/>
      <c r="D7" s="3"/>
      <c r="E7" s="6" t="s">
        <v>170</v>
      </c>
      <c r="F7" s="8">
        <v>45238</v>
      </c>
      <c r="G7" s="4" t="s">
        <v>173</v>
      </c>
      <c r="H7" s="16"/>
    </row>
    <row r="8" spans="1:8" ht="28.8" x14ac:dyDescent="0.3">
      <c r="A8" s="14" t="s">
        <v>230</v>
      </c>
      <c r="B8" s="14" t="s">
        <v>239</v>
      </c>
      <c r="C8" s="18"/>
      <c r="D8" s="3">
        <v>67</v>
      </c>
      <c r="E8" s="3">
        <v>1913</v>
      </c>
      <c r="F8" s="3">
        <v>2022</v>
      </c>
      <c r="G8" s="4" t="s">
        <v>174</v>
      </c>
      <c r="H8" s="16" t="s">
        <v>175</v>
      </c>
    </row>
    <row r="9" spans="1:8" ht="28.8" x14ac:dyDescent="0.3">
      <c r="A9" s="14" t="s">
        <v>231</v>
      </c>
      <c r="B9" s="14" t="s">
        <v>239</v>
      </c>
      <c r="C9" s="18">
        <v>243</v>
      </c>
      <c r="D9" s="3">
        <v>17</v>
      </c>
      <c r="E9" s="3">
        <v>1998</v>
      </c>
      <c r="F9" s="3">
        <v>2023</v>
      </c>
      <c r="G9" s="4" t="s">
        <v>173</v>
      </c>
      <c r="H9" s="16" t="s">
        <v>198</v>
      </c>
    </row>
    <row r="10" spans="1:8" x14ac:dyDescent="0.3">
      <c r="A10" s="14" t="s">
        <v>214</v>
      </c>
      <c r="B10" s="14" t="s">
        <v>239</v>
      </c>
      <c r="C10" s="18"/>
      <c r="D10" s="3">
        <v>61</v>
      </c>
      <c r="E10" s="3">
        <v>35</v>
      </c>
      <c r="F10" s="3">
        <v>120</v>
      </c>
      <c r="G10" s="4" t="s">
        <v>173</v>
      </c>
      <c r="H10" s="16"/>
    </row>
    <row r="11" spans="1:8" ht="43.2" x14ac:dyDescent="0.3">
      <c r="A11" s="14" t="s">
        <v>228</v>
      </c>
      <c r="B11" s="14" t="s">
        <v>239</v>
      </c>
      <c r="C11" s="21"/>
      <c r="D11" s="21">
        <v>1</v>
      </c>
      <c r="E11" s="21"/>
      <c r="F11" s="21"/>
      <c r="G11" s="15" t="s">
        <v>173</v>
      </c>
      <c r="H11" s="22" t="s">
        <v>244</v>
      </c>
    </row>
    <row r="12" spans="1:8" x14ac:dyDescent="0.3">
      <c r="A12" s="3" t="s">
        <v>229</v>
      </c>
      <c r="B12" s="3" t="s">
        <v>239</v>
      </c>
      <c r="C12" s="3"/>
      <c r="D12" s="3">
        <v>12</v>
      </c>
      <c r="E12" s="3"/>
      <c r="F12" s="3"/>
      <c r="G12" s="4" t="s">
        <v>173</v>
      </c>
      <c r="H12" s="3"/>
    </row>
    <row r="13" spans="1:8" x14ac:dyDescent="0.3">
      <c r="A13" s="3" t="s">
        <v>237</v>
      </c>
      <c r="B13" s="3" t="s">
        <v>239</v>
      </c>
      <c r="C13" s="3"/>
      <c r="D13" s="3">
        <v>510</v>
      </c>
      <c r="E13" s="3"/>
      <c r="F13" s="3"/>
      <c r="G13" s="4" t="s">
        <v>173</v>
      </c>
      <c r="H13" s="3"/>
    </row>
    <row r="14" spans="1:8" x14ac:dyDescent="0.3">
      <c r="A14" s="3" t="s">
        <v>232</v>
      </c>
      <c r="B14" s="3" t="s">
        <v>239</v>
      </c>
      <c r="C14" s="3"/>
      <c r="D14" s="3">
        <v>3</v>
      </c>
      <c r="E14" s="3"/>
      <c r="F14" s="3"/>
      <c r="G14" s="4" t="s">
        <v>173</v>
      </c>
      <c r="H14" s="3"/>
    </row>
    <row r="15" spans="1:8" x14ac:dyDescent="0.3">
      <c r="A15" s="3" t="s">
        <v>240</v>
      </c>
      <c r="B15" s="3" t="s">
        <v>241</v>
      </c>
      <c r="C15" s="3"/>
      <c r="D15" s="3">
        <v>2</v>
      </c>
      <c r="E15" s="3"/>
      <c r="F15" s="3"/>
      <c r="G15" s="4" t="s">
        <v>173</v>
      </c>
      <c r="H15" s="3"/>
    </row>
    <row r="17" spans="1:8" x14ac:dyDescent="0.3">
      <c r="A17" s="2" t="s">
        <v>176</v>
      </c>
      <c r="B17" s="2" t="s">
        <v>163</v>
      </c>
      <c r="C17" s="2" t="s">
        <v>164</v>
      </c>
      <c r="D17" s="2" t="s">
        <v>165</v>
      </c>
      <c r="E17" s="2" t="s">
        <v>167</v>
      </c>
      <c r="F17" s="2" t="s">
        <v>168</v>
      </c>
      <c r="G17" s="2" t="s">
        <v>172</v>
      </c>
      <c r="H17" s="2" t="s">
        <v>171</v>
      </c>
    </row>
    <row r="18" spans="1:8" x14ac:dyDescent="0.3">
      <c r="A18" s="3" t="s">
        <v>129</v>
      </c>
      <c r="B18" s="3" t="s">
        <v>161</v>
      </c>
      <c r="C18" s="3">
        <v>510</v>
      </c>
      <c r="D18" s="3">
        <v>0</v>
      </c>
      <c r="E18" s="6" t="s">
        <v>166</v>
      </c>
      <c r="F18" s="6" t="s">
        <v>166</v>
      </c>
      <c r="G18" s="4" t="s">
        <v>173</v>
      </c>
      <c r="H18" s="3" t="s">
        <v>199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1A403-77E7-4AA7-BAFE-6C3957B0EE12}">
  <dimension ref="A1:C13"/>
  <sheetViews>
    <sheetView workbookViewId="0">
      <selection activeCell="A14" sqref="A14"/>
    </sheetView>
  </sheetViews>
  <sheetFormatPr defaultRowHeight="14.4" x14ac:dyDescent="0.3"/>
  <cols>
    <col min="1" max="1" width="28.77734375" style="10" bestFit="1" customWidth="1"/>
    <col min="2" max="2" width="16.44140625" style="11" customWidth="1"/>
    <col min="3" max="3" width="74.33203125" bestFit="1" customWidth="1"/>
  </cols>
  <sheetData>
    <row r="1" spans="1:3" x14ac:dyDescent="0.3">
      <c r="A1" s="13" t="s">
        <v>177</v>
      </c>
      <c r="B1" s="13" t="s">
        <v>180</v>
      </c>
      <c r="C1" s="2" t="s">
        <v>178</v>
      </c>
    </row>
    <row r="2" spans="1:3" x14ac:dyDescent="0.3">
      <c r="A2" s="20" t="s">
        <v>201</v>
      </c>
      <c r="B2" s="15" t="s">
        <v>181</v>
      </c>
      <c r="C2" s="3" t="s">
        <v>182</v>
      </c>
    </row>
    <row r="3" spans="1:3" x14ac:dyDescent="0.3">
      <c r="A3" s="20" t="s">
        <v>179</v>
      </c>
      <c r="B3" s="15" t="s">
        <v>181</v>
      </c>
      <c r="C3" s="3" t="s">
        <v>106</v>
      </c>
    </row>
    <row r="4" spans="1:3" x14ac:dyDescent="0.3">
      <c r="A4" s="20" t="s">
        <v>183</v>
      </c>
      <c r="B4" s="15" t="s">
        <v>181</v>
      </c>
      <c r="C4" s="3" t="s">
        <v>202</v>
      </c>
    </row>
    <row r="5" spans="1:3" x14ac:dyDescent="0.3">
      <c r="A5" s="20" t="s">
        <v>184</v>
      </c>
      <c r="B5" s="15" t="s">
        <v>181</v>
      </c>
      <c r="C5" s="3" t="s">
        <v>185</v>
      </c>
    </row>
    <row r="6" spans="1:3" x14ac:dyDescent="0.3">
      <c r="A6" s="20" t="s">
        <v>186</v>
      </c>
      <c r="B6" s="15" t="s">
        <v>181</v>
      </c>
      <c r="C6" s="16" t="s">
        <v>203</v>
      </c>
    </row>
    <row r="7" spans="1:3" x14ac:dyDescent="0.3">
      <c r="A7" s="20" t="s">
        <v>187</v>
      </c>
      <c r="B7" s="15" t="s">
        <v>188</v>
      </c>
      <c r="C7" s="3" t="s">
        <v>189</v>
      </c>
    </row>
    <row r="8" spans="1:3" x14ac:dyDescent="0.3">
      <c r="A8" s="20" t="s">
        <v>190</v>
      </c>
      <c r="B8" s="15" t="s">
        <v>188</v>
      </c>
      <c r="C8" s="3" t="s">
        <v>191</v>
      </c>
    </row>
    <row r="9" spans="1:3" x14ac:dyDescent="0.3">
      <c r="A9" s="20" t="s">
        <v>194</v>
      </c>
      <c r="B9" s="15" t="s">
        <v>188</v>
      </c>
      <c r="C9" s="17" t="s">
        <v>73</v>
      </c>
    </row>
    <row r="10" spans="1:3" x14ac:dyDescent="0.3">
      <c r="A10" s="20" t="s">
        <v>192</v>
      </c>
      <c r="B10" s="15" t="s">
        <v>193</v>
      </c>
      <c r="C10" s="3" t="s">
        <v>75</v>
      </c>
    </row>
    <row r="11" spans="1:3" ht="43.2" x14ac:dyDescent="0.3">
      <c r="A11" s="20" t="s">
        <v>195</v>
      </c>
      <c r="B11" s="15" t="s">
        <v>193</v>
      </c>
      <c r="C11" s="16" t="s">
        <v>196</v>
      </c>
    </row>
    <row r="12" spans="1:3" x14ac:dyDescent="0.3">
      <c r="A12" s="20" t="s">
        <v>205</v>
      </c>
      <c r="B12" s="15" t="s">
        <v>193</v>
      </c>
      <c r="C12" s="17" t="s">
        <v>206</v>
      </c>
    </row>
    <row r="13" spans="1:3" x14ac:dyDescent="0.3">
      <c r="A13" s="20" t="s">
        <v>204</v>
      </c>
      <c r="B13" s="15" t="s">
        <v>193</v>
      </c>
      <c r="C13" s="17" t="s">
        <v>207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929BC-1F21-4145-A651-29071B292360}">
  <dimension ref="A1:M18"/>
  <sheetViews>
    <sheetView workbookViewId="0">
      <selection activeCell="C16" sqref="C16"/>
    </sheetView>
  </sheetViews>
  <sheetFormatPr defaultRowHeight="14.4" x14ac:dyDescent="0.3"/>
  <cols>
    <col min="1" max="1" width="38.109375" customWidth="1"/>
    <col min="2" max="2" width="3.88671875" bestFit="1" customWidth="1"/>
  </cols>
  <sheetData>
    <row r="1" spans="1:13" x14ac:dyDescent="0.3">
      <c r="D1" t="s">
        <v>220</v>
      </c>
    </row>
    <row r="2" spans="1:13" x14ac:dyDescent="0.3">
      <c r="A2" s="19" t="s">
        <v>208</v>
      </c>
      <c r="B2">
        <v>0</v>
      </c>
      <c r="C2" t="str">
        <f>_xlfn.CONCAT($D$1,B2,",  ","""","Properties Ranked By ",A2,"""",",")</f>
        <v>SELECTEDVALUE('Bar Chart Parameter'[Parameter Order]) =0,  "Properties Ranked By Appraised Value",</v>
      </c>
    </row>
    <row r="3" spans="1:13" x14ac:dyDescent="0.3">
      <c r="A3" s="19" t="s">
        <v>201</v>
      </c>
      <c r="B3">
        <v>1</v>
      </c>
      <c r="C3" t="str">
        <f t="shared" ref="C3:C17" si="0">_xlfn.CONCAT($D$1,B3,",  ","""","Properties Ranked By ",A3,"""",",")</f>
        <v>SELECTEDVALUE('Bar Chart Parameter'[Parameter Order]) =1,  "Properties Ranked By Average NOI (Historic)",</v>
      </c>
    </row>
    <row r="4" spans="1:13" x14ac:dyDescent="0.3">
      <c r="A4" s="19" t="s">
        <v>209</v>
      </c>
      <c r="B4">
        <v>2</v>
      </c>
      <c r="C4" t="str">
        <f t="shared" si="0"/>
        <v>SELECTEDVALUE('Bar Chart Parameter'[Parameter Order]) =2,  "Properties Ranked By Balance Unit (Cut-Off Date)",</v>
      </c>
      <c r="M4" t="str">
        <f>_xlfn.CONCAT(C2:C18)</f>
        <v>SELECTEDVALUE('Bar Chart Parameter'[Parameter Order]) =0,  "Properties Ranked By Appraised Value",SELECTEDVALUE('Bar Chart Parameter'[Parameter Order]) =1,  "Properties Ranked By Average NOI (Historic)",SELECTEDVALUE('Bar Chart Parameter'[Parameter Order]) =2,  "Properties Ranked By Balance Unit (Cut-Off Date)",SELECTEDVALUE('Bar Chart Parameter'[Parameter Order]) =3,  "Properties Ranked By Cap Rate",SELECTEDVALUE('Bar Chart Parameter'[Parameter Order]) =4,  "Properties Ranked By Cash On Cash Return",SELECTEDVALUE('Bar Chart Parameter'[Parameter Order]) =5,  "Properties Ranked By Debt Service Coverage Ratio",SELECTEDVALUE('Bar Chart Parameter'[Parameter Order]) =6,  "Properties Ranked By Last Renovation/Built Year",SELECTEDVALUE('Bar Chart Parameter'[Parameter Order]) =7,  "Properties Ranked By Loan Amount (Cut-Off Date)",SELECTEDVALUE('Bar Chart Parameter'[Parameter Order]) =8,  "Properties Ranked By Loan Term (Remaining)",SELECTEDVALUE('Bar Chart Parameter'[Parameter Order]) =9,  "Properties Ranked By Loan To Value (LTV)",SELECTEDVALUE('Bar Chart Parameter'[Parameter Order]) =10,  "Properties Ranked By Monthly Debt Service Amount (Amortizing)",SELECTEDVALUE('Bar Chart Parameter'[Parameter Order]) =11,  "Properties Ranked By Monthly Rent",SELECTEDVALUE('Bar Chart Parameter'[Parameter Order]) =12,  "Properties Ranked By Monthly Rent Per Unit",SELECTEDVALUE('Bar Chart Parameter'[Parameter Order]) =13,  "Properties Ranked By Occupancy %",SELECTEDVALUE('Bar Chart Parameter'[Parameter Order]) =14,  "Properties Ranked By Rent Affordability Ratio (Mean)",SELECTEDVALUE('Bar Chart Parameter'[Parameter Order]) =15,  "Properties Ranked By Rent Affordability Ratio (Median)",SELECTEDVALUE('Bar Chart Parameter'[Parameter Order]) =16,  "Properties Ranked By Underwritten NOI"</v>
      </c>
    </row>
    <row r="5" spans="1:13" x14ac:dyDescent="0.3">
      <c r="A5" s="19" t="s">
        <v>210</v>
      </c>
      <c r="B5">
        <v>3</v>
      </c>
      <c r="C5" t="str">
        <f t="shared" si="0"/>
        <v>SELECTEDVALUE('Bar Chart Parameter'[Parameter Order]) =3,  "Properties Ranked By Cap Rate",</v>
      </c>
      <c r="M5" t="s">
        <v>221</v>
      </c>
    </row>
    <row r="6" spans="1:13" x14ac:dyDescent="0.3">
      <c r="A6" s="19" t="s">
        <v>211</v>
      </c>
      <c r="B6">
        <v>4</v>
      </c>
      <c r="C6" t="str">
        <f t="shared" si="0"/>
        <v>SELECTEDVALUE('Bar Chart Parameter'[Parameter Order]) =4,  "Properties Ranked By Cash On Cash Return",</v>
      </c>
    </row>
    <row r="7" spans="1:13" x14ac:dyDescent="0.3">
      <c r="A7" s="19" t="s">
        <v>190</v>
      </c>
      <c r="B7">
        <v>5</v>
      </c>
      <c r="C7" t="str">
        <f t="shared" si="0"/>
        <v>SELECTEDVALUE('Bar Chart Parameter'[Parameter Order]) =5,  "Properties Ranked By Debt Service Coverage Ratio",</v>
      </c>
    </row>
    <row r="8" spans="1:13" x14ac:dyDescent="0.3">
      <c r="A8" s="19" t="s">
        <v>212</v>
      </c>
      <c r="B8">
        <v>6</v>
      </c>
      <c r="C8" t="str">
        <f t="shared" si="0"/>
        <v>SELECTEDVALUE('Bar Chart Parameter'[Parameter Order]) =6,  "Properties Ranked By Last Renovation/Built Year",</v>
      </c>
    </row>
    <row r="9" spans="1:13" x14ac:dyDescent="0.3">
      <c r="A9" s="19" t="s">
        <v>213</v>
      </c>
      <c r="B9">
        <v>7</v>
      </c>
      <c r="C9" t="str">
        <f t="shared" si="0"/>
        <v>SELECTEDVALUE('Bar Chart Parameter'[Parameter Order]) =7,  "Properties Ranked By Loan Amount (Cut-Off Date)",</v>
      </c>
    </row>
    <row r="10" spans="1:13" x14ac:dyDescent="0.3">
      <c r="A10" s="19" t="s">
        <v>214</v>
      </c>
      <c r="B10">
        <v>8</v>
      </c>
      <c r="C10" t="str">
        <f t="shared" si="0"/>
        <v>SELECTEDVALUE('Bar Chart Parameter'[Parameter Order]) =8,  "Properties Ranked By Loan Term (Remaining)",</v>
      </c>
    </row>
    <row r="11" spans="1:13" x14ac:dyDescent="0.3">
      <c r="A11" s="19" t="s">
        <v>215</v>
      </c>
      <c r="B11">
        <v>9</v>
      </c>
      <c r="C11" t="str">
        <f t="shared" si="0"/>
        <v>SELECTEDVALUE('Bar Chart Parameter'[Parameter Order]) =9,  "Properties Ranked By Loan To Value (LTV)",</v>
      </c>
    </row>
    <row r="12" spans="1:13" x14ac:dyDescent="0.3">
      <c r="A12" s="19" t="s">
        <v>216</v>
      </c>
      <c r="B12">
        <v>10</v>
      </c>
      <c r="C12" t="str">
        <f t="shared" si="0"/>
        <v>SELECTEDVALUE('Bar Chart Parameter'[Parameter Order]) =10,  "Properties Ranked By Monthly Debt Service Amount (Amortizing)",</v>
      </c>
    </row>
    <row r="13" spans="1:13" x14ac:dyDescent="0.3">
      <c r="A13" s="19" t="s">
        <v>217</v>
      </c>
      <c r="B13">
        <v>11</v>
      </c>
      <c r="C13" t="str">
        <f t="shared" si="0"/>
        <v>SELECTEDVALUE('Bar Chart Parameter'[Parameter Order]) =11,  "Properties Ranked By Monthly Rent",</v>
      </c>
    </row>
    <row r="14" spans="1:13" x14ac:dyDescent="0.3">
      <c r="A14" s="19" t="s">
        <v>218</v>
      </c>
      <c r="B14">
        <v>12</v>
      </c>
      <c r="C14" t="str">
        <f t="shared" si="0"/>
        <v>SELECTEDVALUE('Bar Chart Parameter'[Parameter Order]) =12,  "Properties Ranked By Monthly Rent Per Unit",</v>
      </c>
    </row>
    <row r="15" spans="1:13" x14ac:dyDescent="0.3">
      <c r="A15" s="19" t="s">
        <v>219</v>
      </c>
      <c r="B15">
        <v>13</v>
      </c>
      <c r="C15" t="str">
        <f t="shared" si="0"/>
        <v>SELECTEDVALUE('Bar Chart Parameter'[Parameter Order]) =13,  "Properties Ranked By Occupancy %",</v>
      </c>
    </row>
    <row r="16" spans="1:13" x14ac:dyDescent="0.3">
      <c r="A16" s="19" t="s">
        <v>204</v>
      </c>
      <c r="B16">
        <v>14</v>
      </c>
      <c r="C16" t="str">
        <f t="shared" si="0"/>
        <v>SELECTEDVALUE('Bar Chart Parameter'[Parameter Order]) =14,  "Properties Ranked By Rent Affordability Ratio (Mean)",</v>
      </c>
    </row>
    <row r="17" spans="1:3" x14ac:dyDescent="0.3">
      <c r="A17" s="19" t="s">
        <v>205</v>
      </c>
      <c r="B17">
        <v>15</v>
      </c>
      <c r="C17" t="str">
        <f t="shared" si="0"/>
        <v>SELECTEDVALUE('Bar Chart Parameter'[Parameter Order]) =15,  "Properties Ranked By Rent Affordability Ratio (Median)",</v>
      </c>
    </row>
    <row r="18" spans="1:3" x14ac:dyDescent="0.3">
      <c r="A18" s="19" t="s">
        <v>179</v>
      </c>
      <c r="B18">
        <v>16</v>
      </c>
      <c r="C18" t="str">
        <f>_xlfn.CONCAT($D$1,B18,",  ","""","Properties Ranked By ",A18,"""")</f>
        <v>SELECTEDVALUE('Bar Chart Parameter'[Parameter Order]) =16,  "Properties Ranked By Underwritten NOI"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103B7-3053-4C6E-BA34-92B0C0E2DE9F}">
  <dimension ref="A1:H18"/>
  <sheetViews>
    <sheetView workbookViewId="0">
      <selection sqref="A1:H18"/>
    </sheetView>
  </sheetViews>
  <sheetFormatPr defaultRowHeight="14.4" x14ac:dyDescent="0.3"/>
  <cols>
    <col min="1" max="1" width="38.33203125" bestFit="1" customWidth="1"/>
    <col min="2" max="2" width="13.44140625" bestFit="1" customWidth="1"/>
    <col min="3" max="3" width="13.77734375" bestFit="1" customWidth="1"/>
    <col min="4" max="4" width="11.44140625" bestFit="1" customWidth="1"/>
    <col min="5" max="5" width="16.21875" bestFit="1" customWidth="1"/>
    <col min="6" max="6" width="13.5546875" bestFit="1" customWidth="1"/>
    <col min="7" max="7" width="13.6640625" style="25" bestFit="1" customWidth="1"/>
    <col min="8" max="8" width="55.88671875" bestFit="1" customWidth="1"/>
  </cols>
  <sheetData>
    <row r="1" spans="1:8" x14ac:dyDescent="0.3">
      <c r="A1" s="26" t="s">
        <v>176</v>
      </c>
      <c r="B1" s="26" t="s">
        <v>163</v>
      </c>
      <c r="C1" s="26" t="s">
        <v>164</v>
      </c>
      <c r="D1" s="26" t="s">
        <v>167</v>
      </c>
      <c r="E1" s="26" t="s">
        <v>168</v>
      </c>
      <c r="F1" s="26" t="s">
        <v>169</v>
      </c>
      <c r="G1" s="26" t="s">
        <v>172</v>
      </c>
      <c r="H1" s="26" t="s">
        <v>171</v>
      </c>
    </row>
    <row r="2" spans="1:8" x14ac:dyDescent="0.3">
      <c r="A2" s="27" t="s">
        <v>72</v>
      </c>
      <c r="B2" s="27" t="s">
        <v>162</v>
      </c>
      <c r="C2" s="27" t="s">
        <v>242</v>
      </c>
      <c r="D2" s="27">
        <v>10</v>
      </c>
      <c r="E2" s="28">
        <v>4249</v>
      </c>
      <c r="F2" s="27">
        <v>262.56</v>
      </c>
      <c r="G2" s="29" t="s">
        <v>173</v>
      </c>
      <c r="H2" s="27"/>
    </row>
    <row r="3" spans="1:8" ht="27.6" x14ac:dyDescent="0.3">
      <c r="A3" s="27" t="s">
        <v>73</v>
      </c>
      <c r="B3" s="27" t="s">
        <v>162</v>
      </c>
      <c r="C3" s="27">
        <v>6</v>
      </c>
      <c r="D3" s="28">
        <v>17989.580000000002</v>
      </c>
      <c r="E3" s="28">
        <v>638245.9</v>
      </c>
      <c r="F3" s="28">
        <v>133064.70000000001</v>
      </c>
      <c r="G3" s="29" t="s">
        <v>174</v>
      </c>
      <c r="H3" s="30" t="s">
        <v>243</v>
      </c>
    </row>
    <row r="4" spans="1:8" x14ac:dyDescent="0.3">
      <c r="A4" s="27" t="s">
        <v>75</v>
      </c>
      <c r="B4" s="27" t="s">
        <v>162</v>
      </c>
      <c r="C4" s="27" t="s">
        <v>242</v>
      </c>
      <c r="D4" s="27">
        <v>0.76</v>
      </c>
      <c r="E4" s="27">
        <v>1</v>
      </c>
      <c r="F4" s="27">
        <v>0.94</v>
      </c>
      <c r="G4" s="29" t="s">
        <v>173</v>
      </c>
      <c r="H4" s="27"/>
    </row>
    <row r="5" spans="1:8" x14ac:dyDescent="0.3">
      <c r="A5" s="27" t="s">
        <v>84</v>
      </c>
      <c r="B5" s="27" t="s">
        <v>162</v>
      </c>
      <c r="C5" s="27" t="s">
        <v>242</v>
      </c>
      <c r="D5" s="28">
        <v>995172.59</v>
      </c>
      <c r="E5" s="28">
        <v>947000000</v>
      </c>
      <c r="F5" s="28">
        <v>28352332.440000001</v>
      </c>
      <c r="G5" s="29" t="s">
        <v>173</v>
      </c>
      <c r="H5" s="27"/>
    </row>
    <row r="6" spans="1:8" x14ac:dyDescent="0.3">
      <c r="A6" s="27" t="s">
        <v>90</v>
      </c>
      <c r="B6" s="27" t="s">
        <v>162</v>
      </c>
      <c r="C6" s="27" t="s">
        <v>242</v>
      </c>
      <c r="D6" s="28">
        <v>6957.52</v>
      </c>
      <c r="E6" s="28">
        <v>4224672.22</v>
      </c>
      <c r="F6" s="28">
        <v>156634.1</v>
      </c>
      <c r="G6" s="29" t="s">
        <v>173</v>
      </c>
      <c r="H6" s="27"/>
    </row>
    <row r="7" spans="1:8" x14ac:dyDescent="0.3">
      <c r="A7" s="27" t="s">
        <v>94</v>
      </c>
      <c r="B7" s="27" t="s">
        <v>162</v>
      </c>
      <c r="C7" s="27" t="s">
        <v>242</v>
      </c>
      <c r="D7" s="27">
        <v>35</v>
      </c>
      <c r="E7" s="27">
        <v>120</v>
      </c>
      <c r="F7" s="27">
        <v>98.33</v>
      </c>
      <c r="G7" s="29" t="s">
        <v>173</v>
      </c>
      <c r="H7" s="27"/>
    </row>
    <row r="8" spans="1:8" x14ac:dyDescent="0.3">
      <c r="A8" s="27" t="s">
        <v>99</v>
      </c>
      <c r="B8" s="27" t="s">
        <v>162</v>
      </c>
      <c r="C8" s="27" t="s">
        <v>242</v>
      </c>
      <c r="D8" s="28">
        <v>44384</v>
      </c>
      <c r="E8" s="28">
        <v>1843000000</v>
      </c>
      <c r="F8" s="28">
        <v>63050990</v>
      </c>
      <c r="G8" s="29" t="s">
        <v>173</v>
      </c>
      <c r="H8" s="27"/>
    </row>
    <row r="9" spans="1:8" x14ac:dyDescent="0.3">
      <c r="A9" s="27" t="s">
        <v>106</v>
      </c>
      <c r="B9" s="27" t="s">
        <v>162</v>
      </c>
      <c r="C9" s="27" t="s">
        <v>242</v>
      </c>
      <c r="D9" s="28">
        <v>126724.33</v>
      </c>
      <c r="E9" s="28">
        <v>80420149.280000001</v>
      </c>
      <c r="F9" s="28">
        <v>2994541</v>
      </c>
      <c r="G9" s="29" t="s">
        <v>173</v>
      </c>
      <c r="H9" s="27"/>
    </row>
    <row r="10" spans="1:8" x14ac:dyDescent="0.3">
      <c r="A10" s="27" t="s">
        <v>111</v>
      </c>
      <c r="B10" s="27" t="s">
        <v>162</v>
      </c>
      <c r="C10" s="27" t="s">
        <v>242</v>
      </c>
      <c r="D10" s="28">
        <v>81276.28</v>
      </c>
      <c r="E10" s="28">
        <v>85366589.099999994</v>
      </c>
      <c r="F10" s="28">
        <v>2856050</v>
      </c>
      <c r="G10" s="29" t="s">
        <v>173</v>
      </c>
      <c r="H10" s="27"/>
    </row>
    <row r="11" spans="1:8" x14ac:dyDescent="0.3">
      <c r="A11" s="27" t="s">
        <v>116</v>
      </c>
      <c r="B11" s="27" t="s">
        <v>162</v>
      </c>
      <c r="C11" s="27">
        <v>18</v>
      </c>
      <c r="D11" s="28">
        <v>-473258.83</v>
      </c>
      <c r="E11" s="28">
        <v>86912883.920000002</v>
      </c>
      <c r="F11" s="28">
        <v>2651376</v>
      </c>
      <c r="G11" s="29" t="s">
        <v>173</v>
      </c>
      <c r="H11" s="27" t="s">
        <v>223</v>
      </c>
    </row>
    <row r="12" spans="1:8" x14ac:dyDescent="0.3">
      <c r="A12" s="27" t="s">
        <v>121</v>
      </c>
      <c r="B12" s="27" t="s">
        <v>162</v>
      </c>
      <c r="C12" s="27">
        <v>53</v>
      </c>
      <c r="D12" s="28">
        <v>-333250.24</v>
      </c>
      <c r="E12" s="28">
        <v>82272789.230000004</v>
      </c>
      <c r="F12" s="28">
        <v>2367473</v>
      </c>
      <c r="G12" s="29" t="s">
        <v>173</v>
      </c>
      <c r="H12" s="27" t="s">
        <v>223</v>
      </c>
    </row>
    <row r="13" spans="1:8" x14ac:dyDescent="0.3">
      <c r="A13" s="27" t="s">
        <v>128</v>
      </c>
      <c r="B13" s="27" t="s">
        <v>162</v>
      </c>
      <c r="C13" s="27" t="s">
        <v>242</v>
      </c>
      <c r="D13" s="27">
        <v>309</v>
      </c>
      <c r="E13" s="28">
        <v>6998.36</v>
      </c>
      <c r="F13" s="28">
        <v>1644.55</v>
      </c>
      <c r="G13" s="29" t="s">
        <v>173</v>
      </c>
      <c r="H13" s="27"/>
    </row>
    <row r="14" spans="1:8" x14ac:dyDescent="0.3">
      <c r="A14" s="27" t="s">
        <v>105</v>
      </c>
      <c r="B14" s="27" t="s">
        <v>162</v>
      </c>
      <c r="C14" s="27" t="s">
        <v>242</v>
      </c>
      <c r="D14" s="28">
        <v>101772.6</v>
      </c>
      <c r="E14" s="28">
        <v>47075164.219999999</v>
      </c>
      <c r="F14" s="28">
        <v>2134569.67</v>
      </c>
      <c r="G14" s="29" t="s">
        <v>173</v>
      </c>
      <c r="H14" s="27"/>
    </row>
    <row r="15" spans="1:8" x14ac:dyDescent="0.3">
      <c r="A15" s="3" t="s">
        <v>2</v>
      </c>
      <c r="B15" s="3" t="s">
        <v>162</v>
      </c>
      <c r="C15" s="4" t="s">
        <v>166</v>
      </c>
      <c r="D15" s="9">
        <v>579761</v>
      </c>
      <c r="E15" s="9">
        <v>39242785</v>
      </c>
      <c r="F15" s="9">
        <v>6454662</v>
      </c>
      <c r="G15" s="31" t="s">
        <v>173</v>
      </c>
      <c r="H15" s="3"/>
    </row>
    <row r="16" spans="1:8" x14ac:dyDescent="0.3">
      <c r="A16" s="3" t="s">
        <v>3</v>
      </c>
      <c r="B16" s="3" t="s">
        <v>162</v>
      </c>
      <c r="C16" s="4" t="s">
        <v>166</v>
      </c>
      <c r="D16" s="9">
        <v>447402</v>
      </c>
      <c r="E16" s="9">
        <v>30513773</v>
      </c>
      <c r="F16" s="9">
        <v>5027947</v>
      </c>
      <c r="G16" s="31" t="s">
        <v>173</v>
      </c>
      <c r="H16" s="3"/>
    </row>
    <row r="17" spans="1:8" x14ac:dyDescent="0.3">
      <c r="A17" s="3" t="s">
        <v>8</v>
      </c>
      <c r="B17" s="3" t="s">
        <v>162</v>
      </c>
      <c r="C17" s="4" t="s">
        <v>166</v>
      </c>
      <c r="D17" s="9">
        <v>81628</v>
      </c>
      <c r="E17" s="9">
        <v>5814110</v>
      </c>
      <c r="F17" s="9">
        <v>1057535</v>
      </c>
      <c r="G17" s="31" t="s">
        <v>173</v>
      </c>
      <c r="H17" s="3"/>
    </row>
    <row r="18" spans="1:8" x14ac:dyDescent="0.3">
      <c r="A18" s="3" t="s">
        <v>36</v>
      </c>
      <c r="B18" s="3" t="s">
        <v>162</v>
      </c>
      <c r="C18" s="4" t="s">
        <v>166</v>
      </c>
      <c r="D18" s="9">
        <v>25096</v>
      </c>
      <c r="E18" s="9">
        <v>106287</v>
      </c>
      <c r="F18" s="9">
        <v>77173.399999999994</v>
      </c>
      <c r="G18" s="31" t="s">
        <v>173</v>
      </c>
      <c r="H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Columns</vt:lpstr>
      <vt:lpstr>Porperties</vt:lpstr>
      <vt:lpstr>Sheet5</vt:lpstr>
      <vt:lpstr>Sheet2</vt:lpstr>
      <vt:lpstr>Demographic</vt:lpstr>
      <vt:lpstr>Sheet3</vt:lpstr>
      <vt:lpstr>Metrics</vt:lpstr>
      <vt:lpstr>Sheet1</vt:lpstr>
      <vt:lpstr>Sheet4</vt:lpstr>
    </vt:vector>
  </TitlesOfParts>
  <Company>Endava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Uribe</dc:creator>
  <cp:lastModifiedBy>David Uribe</cp:lastModifiedBy>
  <dcterms:created xsi:type="dcterms:W3CDTF">2025-08-22T12:46:28Z</dcterms:created>
  <dcterms:modified xsi:type="dcterms:W3CDTF">2025-08-31T03:42:18Z</dcterms:modified>
</cp:coreProperties>
</file>