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4"/>
  <workbookPr/>
  <mc:AlternateContent xmlns:mc="http://schemas.openxmlformats.org/markup-compatibility/2006">
    <mc:Choice Requires="x15">
      <x15ac:absPath xmlns:x15ac="http://schemas.microsoft.com/office/spreadsheetml/2010/11/ac" url="/Users/edwinmarin/Downloads/MATRIZ  2/"/>
    </mc:Choice>
  </mc:AlternateContent>
  <xr:revisionPtr revIDLastSave="909" documentId="8_{B4756B40-919D-554D-BB35-0B11BEE86390}" xr6:coauthVersionLast="47" xr6:coauthVersionMax="47" xr10:uidLastSave="{F54B97BD-B196-4A92-82C3-115EB39017DF}"/>
  <bookViews>
    <workbookView xWindow="0" yWindow="0" windowWidth="28800" windowHeight="18000" firstSheet="18" activeTab="20" xr2:uid="{00000000-000D-0000-FFFF-FFFF00000000}"/>
  </bookViews>
  <sheets>
    <sheet name="Torre admin" sheetId="1" r:id="rId1"/>
    <sheet name="Monitor Admin" sheetId="2" r:id="rId2"/>
    <sheet name="DiscoSolido Admin" sheetId="3" r:id="rId3"/>
    <sheet name="Disco duro interno Admin" sheetId="4" r:id="rId4"/>
    <sheet name="Servidor Admin" sheetId="5" r:id="rId5"/>
    <sheet name="ram Admin" sheetId="6" r:id="rId6"/>
    <sheet name="Teclado Admin" sheetId="7" r:id="rId7"/>
    <sheet name="Mause Admin" sheetId="8" r:id="rId8"/>
    <sheet name="Portatil Nosotros" sheetId="9" r:id="rId9"/>
    <sheet name="Monitor Nosotros" sheetId="10" r:id="rId10"/>
    <sheet name=" Disco mecanico Nosotros" sheetId="11" r:id="rId11"/>
    <sheet name=" ram nosotros" sheetId="12" r:id="rId12"/>
    <sheet name=" Servidor Nosotros" sheetId="13" r:id="rId13"/>
    <sheet name="Tarjeta de video nosotros" sheetId="14" r:id="rId14"/>
    <sheet name="Procesador Nosotros" sheetId="15" r:id="rId15"/>
    <sheet name="Teclado nosostros " sheetId="16" r:id="rId16"/>
    <sheet name="Muse nosotros" sheetId="17" r:id="rId17"/>
    <sheet name="software licencia" sheetId="18" r:id="rId18"/>
    <sheet name="licencia visual" sheetId="19" r:id="rId19"/>
    <sheet name="windows 11 licencia" sheetId="20" r:id="rId20"/>
    <sheet name="licencia SQL" sheetId="21"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5" roundtripDataChecksum="dple+E52BW4gQwl7jwml3EEemBchMV8NJM0dmOZrTAc="/>
    </ext>
  </extLst>
</workbook>
</file>

<file path=xl/calcChain.xml><?xml version="1.0" encoding="utf-8"?>
<calcChain xmlns="http://schemas.openxmlformats.org/spreadsheetml/2006/main">
  <c r="G10" i="21" l="1"/>
  <c r="F10" i="21"/>
  <c r="G9" i="21"/>
  <c r="F9" i="21"/>
  <c r="G8" i="21"/>
  <c r="F8" i="21"/>
  <c r="F10" i="19"/>
  <c r="G10" i="18"/>
  <c r="F10" i="18"/>
  <c r="G9" i="18"/>
  <c r="F9" i="18"/>
  <c r="G9" i="19"/>
  <c r="F9" i="19"/>
  <c r="G8" i="19"/>
  <c r="F8" i="19"/>
  <c r="G10" i="20"/>
  <c r="F10" i="20"/>
  <c r="G9" i="20"/>
  <c r="F9" i="20"/>
  <c r="G8" i="20"/>
  <c r="F8" i="20"/>
  <c r="G8" i="18"/>
  <c r="F8" i="18"/>
  <c r="F10" i="17"/>
  <c r="G10" i="17" s="1"/>
  <c r="F9" i="17"/>
  <c r="G9" i="17" s="1"/>
  <c r="F8" i="17"/>
  <c r="G8" i="17" s="1"/>
  <c r="F10" i="16"/>
  <c r="G10" i="16" s="1"/>
  <c r="H10" i="16" s="1"/>
  <c r="D10" i="16"/>
  <c r="F9" i="16"/>
  <c r="G9" i="16" s="1"/>
  <c r="F8" i="16"/>
  <c r="G8" i="16" s="1"/>
  <c r="G10" i="15"/>
  <c r="F10" i="15"/>
  <c r="G9" i="15"/>
  <c r="F9" i="15"/>
  <c r="G8" i="15"/>
  <c r="F8" i="15"/>
  <c r="G10" i="14"/>
  <c r="F10" i="14"/>
  <c r="G9" i="14"/>
  <c r="F9" i="14"/>
  <c r="G8" i="14"/>
  <c r="F8" i="14"/>
  <c r="G10" i="13"/>
  <c r="F10" i="13"/>
  <c r="G9" i="13"/>
  <c r="F9" i="13"/>
  <c r="G8" i="13"/>
  <c r="F8" i="13"/>
  <c r="G10" i="12"/>
  <c r="F10" i="12"/>
  <c r="G9" i="12"/>
  <c r="F9" i="12"/>
  <c r="G8" i="12"/>
  <c r="F8" i="12"/>
  <c r="G10" i="11"/>
  <c r="F10" i="11"/>
  <c r="G9" i="11"/>
  <c r="F9" i="11"/>
  <c r="G8" i="11"/>
  <c r="F8" i="11"/>
  <c r="G10" i="10"/>
  <c r="F10" i="10"/>
  <c r="G9" i="10"/>
  <c r="F9" i="10"/>
  <c r="G8" i="10"/>
  <c r="F8" i="10"/>
  <c r="G10" i="9"/>
  <c r="F10" i="9"/>
  <c r="G9" i="9"/>
  <c r="F9" i="9"/>
  <c r="G8" i="9"/>
  <c r="F8" i="9"/>
  <c r="G10" i="8"/>
  <c r="F10" i="8"/>
  <c r="G9" i="8"/>
  <c r="F9" i="8"/>
  <c r="G8" i="8"/>
  <c r="F8" i="8"/>
  <c r="G9" i="7"/>
  <c r="F9" i="7"/>
  <c r="G8" i="7"/>
  <c r="G10" i="7"/>
  <c r="F10" i="7"/>
  <c r="F8" i="7"/>
  <c r="G10" i="6"/>
  <c r="F10" i="6"/>
  <c r="G9" i="6"/>
  <c r="G8" i="6"/>
  <c r="F9" i="6"/>
  <c r="F8" i="6"/>
  <c r="G9" i="4"/>
  <c r="F9" i="4"/>
  <c r="G8" i="4"/>
  <c r="F8" i="4"/>
  <c r="G9" i="3"/>
  <c r="F9" i="3"/>
  <c r="G8" i="3"/>
  <c r="F8" i="3"/>
  <c r="G10" i="1"/>
  <c r="F10" i="1"/>
  <c r="F8" i="1"/>
  <c r="G8" i="1" s="1"/>
  <c r="G10" i="2"/>
  <c r="F10" i="2"/>
  <c r="G9" i="2"/>
  <c r="G8" i="2"/>
  <c r="F9" i="2"/>
  <c r="F8" i="2"/>
  <c r="G10" i="5"/>
  <c r="F10" i="5"/>
  <c r="H8" i="5"/>
  <c r="G9" i="5"/>
  <c r="G8" i="5"/>
  <c r="F9" i="5"/>
  <c r="F8" i="5"/>
  <c r="L9" i="14"/>
  <c r="G11" i="18"/>
  <c r="H10" i="7"/>
  <c r="J10" i="7"/>
  <c r="D10" i="7"/>
  <c r="H8" i="6"/>
  <c r="F10" i="4"/>
  <c r="G10" i="4"/>
  <c r="H10" i="4"/>
  <c r="D10" i="4"/>
  <c r="G10" i="3"/>
  <c r="H10" i="3"/>
  <c r="F10" i="3"/>
  <c r="D10" i="3"/>
  <c r="H8" i="2"/>
</calcChain>
</file>

<file path=xl/sharedStrings.xml><?xml version="1.0" encoding="utf-8"?>
<sst xmlns="http://schemas.openxmlformats.org/spreadsheetml/2006/main" count="605" uniqueCount="167">
  <si>
    <t>CUADRO DE COTIZACIONES</t>
  </si>
  <si>
    <t xml:space="preserve">Cuadro Comparativo de Cotizaciones </t>
  </si>
  <si>
    <t xml:space="preserve">Presupuestos (a)
</t>
  </si>
  <si>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</si>
  <si>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</si>
  <si>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</si>
  <si>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</si>
  <si>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</si>
  <si>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</si>
  <si>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t>Tipo de cambio</t>
  </si>
  <si>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</si>
  <si>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</si>
  <si>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t>Nº 1</t>
  </si>
  <si>
    <t xml:space="preserve">Mercado Libre </t>
  </si>
  <si>
    <t>https://articulo.mercadolibre.com.co/MCO-907230610-torre-gamer-rgb-amd-ryzen-5-5600g-16gb-ssd-240-pd-_JM#position=17&amp;search_layout=stack&amp;type=item&amp;tracking_id=8b9aaf31-515d-433e-b805-e3bef905502b</t>
  </si>
  <si>
    <t>Torre Gamer Rgb Amd Ryzen 5 5600g + 16gb + Ssd 240</t>
  </si>
  <si>
    <t>contado</t>
  </si>
  <si>
    <t xml:space="preserve">Nº2 </t>
  </si>
  <si>
    <t>Tecnolosys</t>
  </si>
  <si>
    <t>https://www.tecnolosyscolombia.com/MCO-2200421772-torre-gamer-rgb-amd-ryzen-5-5600g-16gb-ram-ssd-nvme-500gb-_JM?gad_source=1&amp;gclid=EAIaIQobChMIxebvwffqhQMVkYJaBR1LzAQFEAYYBCABEgJHxfD_BwE</t>
  </si>
  <si>
    <t>Torre Gamer Rgb Amd Ryzen 5-5600g +16gb Ram +ssd Nvme 500gb</t>
  </si>
  <si>
    <t>Nº 3</t>
  </si>
  <si>
    <t xml:space="preserve">Power Deaal </t>
  </si>
  <si>
    <t>https://powerdeal.com.co/collections/pc-gamer-ensamblados/products/torre-gamer-rgb-athlon-3000g-a320m-8gb-ssd-240gb</t>
  </si>
  <si>
    <t>CPU GAMER GHOST RYZEN 5 4600G</t>
  </si>
  <si>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</si>
  <si>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</si>
  <si>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Mercado libre</t>
  </si>
  <si>
    <t xml:space="preserve">https://www.mercadolibre.com.co/monitor-curvo-27-fhd-diseno-sin-bordes-color-black-100v240v/p/MCO17431651?pdp_filters=category%3AMCO1656&amp;quantity=3
</t>
  </si>
  <si>
    <t>Monitor Curvo 27 Fhd Diseño Sin Bordes Color Black 100V/240V</t>
  </si>
  <si>
    <t>Jumbo</t>
  </si>
  <si>
    <t>https://www.tiendasjumbo.co/monitor-lg-24mk430h-b-24---led-fhd-ips-freesync-20095087/p</t>
  </si>
  <si>
    <t>Monitor LG 24MK430H-B 24"- LED FHD IPS Freesync</t>
  </si>
  <si>
    <t>Samsung</t>
  </si>
  <si>
    <t>https://www.samsung.com/co/monitors/gaming/odyssey-g5-g55c-32-inch-165hz-curved-qhd-ls32cg550enxza/</t>
  </si>
  <si>
    <t>Monitor 32 Odyssey CG550 QHD Tasa de refresco de 165Hz y Tiempo de respuesta de 1 ms</t>
  </si>
  <si>
    <t xml:space="preserve">contado </t>
  </si>
  <si>
    <t>Mpcstore</t>
  </si>
  <si>
    <t>https://mpcstore.co/disco-solido-ssd-patriot-240gb-burst-elite-25-sata-iii</t>
  </si>
  <si>
    <t>Disco duro solido Patriot 240gb SATA III 2.5"</t>
  </si>
  <si>
    <t>Mercado LIbre</t>
  </si>
  <si>
    <t>https://www.mercadolibre.com.co/disco-solido-ssd-interno-kingston-sa400s37240gb-negro/p/MCO19035706?pdp_filters=category:MCO1672#searchVariation=MCO19035706&amp;position=6&amp;search_layout=stack&amp;type=product&amp;tracking_id=1cfb60f2-2293-4aff-9143-6187993e0017</t>
  </si>
  <si>
    <t>Disco sólido SSD interno Kingston SA400S37/240GB Negro</t>
  </si>
  <si>
    <t>HI TECH</t>
  </si>
  <si>
    <t>152 #96-90 Suba Bogotá D.C
3008921440</t>
  </si>
  <si>
    <t>https://www.mercadolibre.com.co/disco-duro-interno-western-digital-wd-black-wd10spsx-1tb/p/MCO17439273?pdp_filters=category:MCO1672#searchVariation=MCO17439273&amp;position=8&amp;search_layout=stack&amp;type=product&amp;tracking_id=0fc841a4-5d0d-4678-a663-d94e3aa0734f</t>
  </si>
  <si>
    <t>Disco duro interno Western Digital WD Black WD10SPSX 1TB</t>
  </si>
  <si>
    <t>Tauret</t>
  </si>
  <si>
    <t>https://www.tauretcomputadores.com/product/disco-duro-pc-western-digital-10tb-purple-pro-dvr</t>
  </si>
  <si>
    <t>Disco Duro PC Western Digital 10TB Purple Pro (DVR)</t>
  </si>
  <si>
    <t>Systestore</t>
  </si>
  <si>
    <t>(314) 251 26 38</t>
  </si>
  <si>
    <t xml:space="preserve">
Mercado libre </t>
  </si>
  <si>
    <t xml:space="preserve">https://articulo.mercadolibre.com.co/MCO-1294185577-poweredge-t150-tower-server-intel-xeon-e-2336g16gb2tb-_JM#position=8&amp;search_layout=stack&amp;type=item&amp;tracking_id=6ce23d24-4588-4653-bb99-db7e1509e5aa
</t>
  </si>
  <si>
    <t>Poweredge T150 - Tower Server/ Intel Xeon E-2336g/16gb/2tb</t>
  </si>
  <si>
    <t>Lasus</t>
  </si>
  <si>
    <t>https://lasus.com.co/es/poweredge-t350-tower-serverintel-xeon-e-237816gb2tb-sata-hdd35-8-hpperc-h755idrac9-basic3-</t>
  </si>
  <si>
    <t>Servidor Torre Dell PowerEdge T350 - Intel Xeon E-2378/16GB/2TB HDD SATA/3.5-8 HP</t>
  </si>
  <si>
    <t>https://lasus.com.co/es/servidor-thinksystem-sr650-v2-intel-xeon-s-4314-16c-1x32gb1x750w</t>
  </si>
  <si>
    <t>Potente Servidor Lenovo ThinkSystem SR650 V2 4314 de 16C 32GB</t>
  </si>
  <si>
    <t>Speed logic</t>
  </si>
  <si>
    <t>Calle 77 # 16-20 Of. 311 Ed. El Lago, Barrio El Lago
3123823236</t>
  </si>
  <si>
    <t>Memoria Ram Kingston Fury
 Beast  Rgb Ddr4 32gb 
3200mt/s  Cl16</t>
  </si>
  <si>
    <t>https://www.mercadolibre.com.co/memoria-ram-gamer-portatil-ddr4-2666mhz-color-verde-16gb-crucial-ct16g4sfd8266/p/MCO11903925?pdp_filters=category:MCO1694#searchVariation=MCO11903925&amp;position=6&amp;search_layout=stack&amp;type=product&amp;tracking_id=86b0cae9-af6e-49a0-bd5c-7b0ea4866441</t>
  </si>
  <si>
    <t>Memoria RAM gamer Portatil DDR4 2666MHz color verde 16GB Crucial CT16G4SFD8266</t>
  </si>
  <si>
    <t>https://speedlogic.com.co/tienda/memorias-ram/memoria-ram-para-pc-ddr4-8g-3200-corsair-vengeance-lpx/</t>
  </si>
  <si>
    <t>MEMORIA RAM PARA PC DDR4 8G 3200 CORSAIR VENGEANCE LPX</t>
  </si>
  <si>
    <t>https://speedlogic.com.co/tienda/teclados/teclado-gamer-redragon-k622-horus-tkl-rgb-sp-red-negro/</t>
  </si>
  <si>
    <t>TECLADO GAMER REDRAGON K622 HORUS TKL RGB SP-RED NEGRO</t>
  </si>
  <si>
    <t>https://www.mercadolibre.com.co/teclado-mecanico-gamer-unitec-mk20-retroiluminado-color-del-teclado-plateado/p/MCO23026811?pdp_filters=item_id:MCO1366192149#is_advertising=true&amp;searchVariation=MCO23026811&amp;position=1&amp;search_layout=stack&amp;type=pad&amp;tracking_id=c80e825b-739a-462e-be88-04f51edfa8ed&amp;is_advertising=true&amp;ad_domain=VQCATCORE_LST&amp;ad_position=1&amp;ad_click_id=MjM4OGRjYjUtZTAyYy00NmEyLWJmNDgtM2RjNTI1YjE5ZDFk</t>
  </si>
  <si>
    <t>Teclado Mecánico Gamer Unitec Mk20 Retroiluminado Color del teclado Plateado</t>
  </si>
  <si>
    <t>Panamericana</t>
  </si>
  <si>
    <t xml:space="preserve">(601) 364 9000
Calle 12 # 34 - 30, Bogotá D.C.
</t>
  </si>
  <si>
    <r>
      <rPr>
        <b/>
        <sz val="10"/>
        <color theme="1"/>
        <rFont val="Arial"/>
        <family val="2"/>
      </rPr>
      <t xml:space="preserve">Importe Total
</t>
    </r>
    <r>
      <rPr>
        <b/>
        <i/>
        <sz val="8"/>
        <color theme="1"/>
        <rFont val="Arial"/>
        <family val="2"/>
      </rPr>
      <t>(moneda extranjera)</t>
    </r>
  </si>
  <si>
    <t>Temu</t>
  </si>
  <si>
    <t>https://www.temu.com/search_result.html?search_key=mouse&amp;search_method=user&amp;refer_page_el_sn=200010&amp;srch_enter_source=top_search_entrance_10005&amp;_x_vst_scene=adg&amp;_x_ads_channel=google&amp;_x_ads_sub_channel=search&amp;_x_ads_account=1204871858&amp;_x_ads_set=21104778154&amp;_x_ads_id=161509618962&amp;_x_ads_creative_id=693748223408&amp;_x_ns_source=g&amp;_x_ns_gclid=EAIaIQobChMI59ay097vhQMVaaJaBR29rgP6EAAYASAAEgLpxfD_BwE&amp;_x_ns_placement=&amp;_x_ns_match_type=e&amp;_x_ns_ad_position=&amp;_x_ns_product_id=&amp;_x_ns_target=&amp;_x_ns_devicemodel=&amp;_x_ns_wbraid=Cj8KCQjw0MexBhDJARIuACLh4fQXWrTFHlFHqhyx6o7yj2g9RDsRWxG8mOvNdUUcI1B0zZtBdn6Q6tV-jRoCd78&amp;_x_ns_gbraid=0AAAAAo4mICFS4MFJBJKGHBi7R2nVgkWW5&amp;_x_ns_keyword=temu&amp;_x_ns_targetid=kwd-4583699489&amp;_x_ns_extensionid=&amp;refer_page_name=home&amp;refer_page_id=10005_1714679444922_2z9u4p9rtp&amp;refer_page_sn=10005&amp;_x_sessn_id=6kux8a4x4m&amp;is_back=1</t>
  </si>
  <si>
    <t>Ratón con cable USB Botones 6D DPI de cuatro velocidades, Diseño ajustable de 6 botones, Adecuado para computadora MAC Computadora PC Computadora portátil Computadora de escritorio, Iluminación colorida RGB - Accesorios periféricos de computadora portátil Plug And Play</t>
  </si>
  <si>
    <t>Mercado Libre</t>
  </si>
  <si>
    <t>https://www.mercadolibre.com.co/mouse-ergonomico-c-18-negro/p/MCO22909078?pdp_filters=item_id:MCO1343370259#is_advertising=true&amp;searchVariation=MCO22909078&amp;position=1&amp;search_layout=stack&amp;type=pad&amp;tracking_id=2348467c-10f9-4ea0-9fe4-4b55812071a0&amp;is_advertising=true&amp;ad_domain=VQCATCORE_LST&amp;ad_position=1&amp;ad_click_id=ZDdhYzYwNGQtYzgwOS00ZmE4LTg3YWUtZmM4NjI3OTFjZTZj</t>
  </si>
  <si>
    <t>Mouse Ergonomico C 18 Negro</t>
  </si>
  <si>
    <t>Speed  Logic</t>
  </si>
  <si>
    <t>https://speedlogic.com.co/tienda/diademas/mouse-gamer-logitech-g502-x-lightspeed-inalambrico-blanco/</t>
  </si>
  <si>
    <t>MOUSE GAMER LOGITECH G502 X LIGHTSPEED INALAMBRICO BLANCO</t>
  </si>
  <si>
    <t>Aliexpress</t>
  </si>
  <si>
    <t>https://es.aliexpress.com/item/1005006849439730.html?spm=a2g0o.productlist.main.19.6cd255c5ki2Alu&amp;algo_pvid=f8cce292-11c9-4d21-aa74-d8b434ef7042&amp;algo_exp_id=f8cce292-11c9-4d21-aa74-d8b434ef7042-9&amp;pdp_npi=4%40dis%21COP%214144543.57%212056237.46%21%21%211035.21%21513.60%21%402101c72a17146801201485387e9693%2112000038524345996%21sea%21CO%210%21AB&amp;curPageLogUid=TNn8u2kIwobx&amp;utparam-url=scene%3Asearch%7Cquery_from%3A</t>
  </si>
  <si>
    <t>Ordenador portátil i7 1165G7 NVIDIA MX450 32G DDR4 2TB SSD 15,6 pulgadas 11. ª generación Gaming Laptop Core Win11 Pro 1920x1080</t>
  </si>
  <si>
    <t xml:space="preserve">Mercado LIbre </t>
  </si>
  <si>
    <t>https://www.mercadolibre.com.co/portatil-asus-vivobook-x1502za-i5-12gen-16gb-512ssd-156-fhd/p/MCO21628988?pdp_filters=item_id:MCO1288170272#is_advertising=true&amp;searchVariation=MCO21628988&amp;position=1&amp;search_layout=stack&amp;type=pad&amp;tracking_id=8ed7d3af-78f5-4bd3-9fe4-63251c8b1e62&amp;is_advertising=true&amp;ad_domain=VQCATCORE_LST&amp;ad_position=1&amp;ad_click_id=NDM3MDkwOTUtZmY1OC00ZjgyLTg1YzMtNDE5MjQ4MjQxMDk5</t>
  </si>
  <si>
    <t>Portátil Asus Vivobook X1502za I5 12gen 16gb 512ssd 15,6 Fhd</t>
  </si>
  <si>
    <t>Speed Logic</t>
  </si>
  <si>
    <t>https://speedlogic.com.co/tienda/portatiles-gamer/portatil-msi-vector-16-hxa13vhg-489co-core-i9-13980hx-16gb-d5-nvme-1tb-12g-rtx-4080-166-fhd-144hz-windows-11-home-negro/</t>
  </si>
  <si>
    <t>PORTATIL MSI VECTOR 16 HXA13VHG-489CO CORE i9 13980HX-16GB D5-NVMe 1TB-12G RTX-4080-16,6″ FHD 144Hz WINDOWS 11 HOME NEGRO</t>
  </si>
  <si>
    <t>AliExpress</t>
  </si>
  <si>
    <t>https://es.aliexpress.com/item/1005006270659459.html?spm=a2g0o.productlist.main.5.4abeyOtDyOtD2s&amp;algo_pvid=1a04faee-5d21-4961-8aea-903a0f1ca756&amp;algo_exp_id=1a04faee-5d21-4961-8aea-903a0f1ca756-2&amp;pdp_npi=4%40dis%21COP%2177386.26%2157265.83%21%21%21140.00%21103.60%21%402103244417146805508891151ec7fe%2112000037690706833%21sea%21CO%210%21AB&amp;curPageLogUid=C8N0yhESKPP3&amp;utparam-url=scene%3Asearch%7Cquery_from%3A</t>
  </si>
  <si>
    <t>Monitores curvos de 24 pulgadas para juegos de PC, monitor LCD de 1920x1080p para portátiles, HDMI, compatible con pantallas de 165hz</t>
  </si>
  <si>
    <t>https://www.mercadolibre.com.co/monitor-samsung-qhd-de-27-con-panel-ips-y-diseno-ergonomico-color-negro-100v240v/p/MCO24614130?pdp_filters=item_id:MCO1327122527#is_advertising=true&amp;searchVariation=MCO24614130&amp;position=1&amp;search_layout=stack&amp;type=pad&amp;tracking_id=9fc9efef-a1e7-4b40-99eb-1c531455781a&amp;is_advertising=true&amp;ad_domain=VQCATCORE_LST&amp;ad_position=1&amp;ad_click_id=M2Y2ZDcwZDMtNDJkYy00NzI5LTg1Y2EtMDFjNjg2NWQyN2Y3</t>
  </si>
  <si>
    <t>Monitor Samsung Qhd De 27 Con Panel Ips Y Diseño Ergonómico Color Negro 100V/240V</t>
  </si>
  <si>
    <t>https://speedlogic.com.co/tienda/monitores/monitor-led-acer-27-nitro-curvo-1ms-240hz-gaming-ed270/</t>
  </si>
  <si>
    <t>MONITOR LED ACER 27″ NITRO CURVO 1ms-240Hz GAMING ED270</t>
  </si>
  <si>
    <t xml:space="preserve">M </t>
  </si>
  <si>
    <t>AlIExpress</t>
  </si>
  <si>
    <t>https://es.aliexpress.com/item/1005002655221070.html?spm=a2g0o.productlist.main.1.5b6e7a9edYE1Da&amp;algo_pvid=ba95e61b-d2d7-4b32-b6d3-a80b6b87d2c2&amp;algo_exp_id=ba95e61b-d2d7-4b32-b6d3-a80b6b87d2c2-0&amp;pdp_npi=4%40dis%21COP%2188038.67%2158091.91%21%21%2121.99%2114.51%21%402101e64117146811555243039eeaed%2112000021576677780%21sea%21CO%210%21AB&amp;curPageLogUid=zMCC0Kv8TyME&amp;utparam-url=scene%3Asearch%7Cquery_from%3A</t>
  </si>
  <si>
    <t>Seagate-disco duro mecánico interno para PC de escritorio, dispositivo SATA de 500GB, 3 Gb/s-6 Gb/s, HDD, 500G, 8 MB/32 MB, búfer, 3,5 pulgadas</t>
  </si>
  <si>
    <t>https://www.mercadolibre.com.co/disco-duro-interno-wd-25in-500gb-hdd-sata-iii-open-box/p/MCO21709406?pdp_filters=category:MCO1672#searchVariation=MCO21709406&amp;position=2&amp;search_layout=stack&amp;type=product&amp;tracking_id=b92dc17d-36e0-44ff-bf3b-3e1c6e879eb4</t>
  </si>
  <si>
    <t>Disco Duro Interno Wd 2.5in 500gb Hdd Sata Iii Open Box</t>
  </si>
  <si>
    <t>https://speedlogic.com.co/tienda/unidades-ssd/unidad-de-estado-solido-sata-ssd-480gb-kingston-a400/</t>
  </si>
  <si>
    <t>UNIDAD DE ESTADO SOLIDO SATA SSD 480GB KINGSTON A400</t>
  </si>
  <si>
    <t>https://es.aliexpress.com/item/1005005745436996.html?spm=a2g0o.productlist.main.23.7439568eya0FDG&amp;algo_pvid=b0a3c163-e82f-46a4-898c-59226f84949e&amp;aem_p4p_detail=202405021327293384211032943000012567548&amp;algo_exp_id=b0a3c163-e82f-46a4-898c-59226f84949e-11&amp;pdp_npi=4%40dis%21COP%21303951.61%21115503.21%21%21%2175.92%2128.85%21%402101c59117146816493924134eb60a%2112000034195319475%21sea%21CO%210%21AB&amp;curPageLogUid=AP32FBQwXIfp&amp;utparam-url=scene%3Asearch%7Cquery_from%3A&amp;search_p4p_id=202405021327293384211032943000012567548_3</t>
  </si>
  <si>
    <t>Kllisre RAM DDR4 8GB 16GB Memoria 2666MHz 3200MHz de escritorio Dimm Alta Compatible</t>
  </si>
  <si>
    <t>https://www.mercadolibre.com.co/memoria-ram-samsung-8gb-ddr3-1600mhz-portatil-laptop/p/MCO14924731?pdp_filters=item_id:MCO1541573376#is_advertising=true&amp;searchVariation=MCO14924731&amp;position=1&amp;search_layout=stack&amp;type=pad&amp;tracking_id=8c0538f9-6d6e-4d38-8ee7-499c98d59318&amp;is_advertising=true&amp;ad_domain=VQCATCORE_LST&amp;ad_position=1&amp;ad_click_id=ZjJhNTE0MTgtOGE0MC00NmZmLTkwZjQtNjljZWQ0OTEwM2Vl</t>
  </si>
  <si>
    <t>Memoria Ram Samsung 8gb Ddr3 1600mhz Portatil Laptop</t>
  </si>
  <si>
    <t>https://speedlogic.com.co/tienda/memorias-ram/memoria-ram-para-portatil-ddr4-16gb-3200mhz-crucial/</t>
  </si>
  <si>
    <t>MEMORIA RAM PARA PORTATIL DDR4 16GB 3200MHz CRUCIAL</t>
  </si>
  <si>
    <t>https://es.aliexpress.com/item/1005004542103749.html?spm=a2g0o.productlist.main.1.3b5e37a1zvbLIJ&amp;algo_pvid=fb8ab4ec-6aa6-470d-8ef3-f25cffed1af4&amp;algo_exp_id=fb8ab4ec-6aa6-470d-8ef3-f25cffed1af4-0&amp;pdp_npi=4%40dis%21COP%2121619319.04%2117295455.23%21%21%215400.00%214320.00%21%402103246417146819683818498e3652%2112000029540850579%21sea%21CO%210%21AB&amp;curPageLogUid=je6gsl7zIwXo&amp;utparam-url=scene%3Asearch%7Cquery_from%3A</t>
  </si>
  <si>
    <t>Servidor de bastidor 2U Inspur NF5270M5/4210R/16G(ECC)/480G * 2/PM8222/550W/servidor LAN de puerto dual Gigabit</t>
  </si>
  <si>
    <t>https://articulo.mercadolibre.com.co/MCO-2256411732-servidor-dell-power-edge-t40-intel-xeon-35-ghz-8g-1tb-_JM#position=1&amp;search_layout=stack&amp;type=item&amp;tracking_id=2fcd95e5-7bc6-454e-83da-441a7ebcca14</t>
  </si>
  <si>
    <t>Servidor Dell Power Edge T40 Intel Xeon 3.5 Ghz 8g 1tb</t>
  </si>
  <si>
    <t>https://speedlogic.com.co/tienda/placas-madre/board-msi-z790-p-pro-wifi-3-gpu-usb-32-4-ddr5-xii-xiii/</t>
  </si>
  <si>
    <t>BOARD MSI Z790-P PRO WiFi 3 GPU USB 3,2 4 DDR5 XII XIII</t>
  </si>
  <si>
    <t>https://es.aliexpress.com/item/1005005920833284.html?spm=a2g0o.productlist.main.1.5c472aa9aLougx&amp;algo_pvid=6f2c0531-e7d4-4f85-ac66-7835dfc18826&amp;algo_exp_id=6f2c0531-e7d4-4f85-ac66-7835dfc18826-0&amp;pdp_npi=4%40dis%21COP%21145650.15%2185956.81%21%21%2136.38%2121.47%21%40210324f117146823773384497ef662%2112000034858120240%21sea%21CO%210%21AB&amp;curPageLogUid=kF3FTTw2dpq3&amp;utparam-url=scene%3Asearch%7Cquery_from%3A</t>
  </si>
  <si>
    <t>Tarjeta gráfica GT610 2G para ordenador de escritorio, tarjeta de vídeo PCIE X16 2,0 NVIDIA GeForce GT 610 DDR3, VGA, HD, DVI, 64 bits, 1800MHz, GT610</t>
  </si>
  <si>
    <t>https://www.mercadolibre.com.co/tarjeta-de-video-nvidia-geforce-rtx-30-series-rtx-3090-24gb/p/MCO16071004?pdp_filters=item_id:MCO1336129151#is_advertising=true&amp;searchVariation=MCO16071004&amp;position=1&amp;search_layout=stack&amp;type=pad&amp;tracking_id=b6d7a260-f3d5-4e83-b2f8-757816d9bfeb&amp;is_advertising=true&amp;ad_domain=VQCATCORE_LST&amp;ad_position=1&amp;ad_click_id=YWRjODY5Y2ItZTQ2OS00MDZjLWJmOGItNjk4ZmRmNjUyOWRm</t>
  </si>
  <si>
    <t>Tarjeta de video Nvidia GeForce RTX 30 Series RTX 3090 24GB</t>
  </si>
  <si>
    <t>https://speedlogic.com.co/tienda/tarjetas-graficas/tarjeta-de-video-amd-radeon-xfx-rx-580-ddr5-oc-gts-xxx-8-gigas/</t>
  </si>
  <si>
    <t>TARJETA DE VIDEO AMD RADEON XFX RX 580 DDR5 OC GTS XXX 8 GIGAS</t>
  </si>
  <si>
    <t>https://es.aliexpress.com/item/32383743986.html?spm=a2g0o.productlist.main.3.16beRPkgRPkgtR&amp;algo_pvid=53556797-3040-42e5-a204-5c0e4838082e&amp;algo_exp_id=53556797-3040-42e5-a204-5c0e4838082e-1&amp;pdp_npi=4%40dis%21COP%2119817.71%2119817.71%21%21%214.95%214.95%21%402101effb17146827534437199ef51d%2155989484887%21sea%21CO%210%21AB&amp;curPageLogUid=IBf5KPrRNy0E&amp;utparam-url=scene%3Asearch%7Cquery_from%3A</t>
  </si>
  <si>
    <t>Procesador Original Intel Core 2 Duo CPU E8400, 3,00 Ghz, 6M, 1333MHz, 775, envío en 1 día</t>
  </si>
  <si>
    <t>https://www.mercadolibre.com.co/procesador-amd-ryzen-7-5700g-100-100000263box-de-8-nucleos-y-46ghz-de-frecuencia-con-grafica-integrada/p/MCO18441624#searchVariation=MCO18441624&amp;position=8&amp;search_layout=stack&amp;type=product&amp;tracking_id=b740b41f-8c1f-4e72-bf41-3c26e53e50a7</t>
  </si>
  <si>
    <t>Procesador AMD Ryzen 7 5700G 100-100000263BOX de 8 núcleos y 4.6GHz de frecuencia con gráfica integrada</t>
  </si>
  <si>
    <t>https://speedlogic.com.co/tienda/procesadores/procesador-amd-ryzen-5-5600gt-36-6-cores-radeon-am4/</t>
  </si>
  <si>
    <t>PROCESADOR AMD RYZEN 5-5600GT 3,6-6 CORES-RADEON AM4</t>
  </si>
  <si>
    <t xml:space="preserve"> </t>
  </si>
  <si>
    <t>https://lasus.com.co/es/microsoft-365-apps-licencia-anual-empresa-office-365-business#/2-duracion-12_meses</t>
  </si>
  <si>
    <t>Paquete de aplicaciones Microsoft 365 para empresas</t>
  </si>
  <si>
    <t>Bhuo Digital</t>
  </si>
  <si>
    <t>https://buhodigitalcol.com/microsoft-office-365-home/</t>
  </si>
  <si>
    <t>Office 365 – Home And Bussines</t>
  </si>
  <si>
    <t>Amazon</t>
  </si>
  <si>
    <t>https://www.amazon.com/-/es/Microsoft-Suscripci%C3%B3n-Aplicaciones-Almacenamiento-activaci%C3%B3n/dp/B07F3TQ6DQ/ref=sr_1_2?adgrpid=136868216086&amp;dib=eyJ2IjoiMSJ9.d2JuvvvvEw-ajE54ssJo0oCoTbKKqjkJk1bdCo1zg5fa-QGNgKaDqCkre5m63YpVqbdeoqRHHLac4Ccl2FIZaci4_TIElC48TVjne9SfhFDMJes4N7TxKfDMpXEherEf1SCm4vVnHjVqG8c4DwDY1dOMlbPddwnirjGskqjPvsrZUkJY9_kJiVu8kRD0ut2Rxr-aQD-XwWXTHKU7lTIDgp9Ry6nMKFvTBWNeyZOMhQk.hsquTlac9Bf4YyW0u23r_e66W5ZFN9fbKOuqUqW3KVY&amp;dib_tag=se&amp;hvadid=606341364630&amp;hvdev=c&amp;hvlocphy=1003659&amp;hvnetw=g&amp;hvqmt=b&amp;hvrand=8352071683182735229&amp;hvtargid=kwd-1458572506983&amp;hydadcr=10917_13536622&amp;keywords=licencia%2Bmicrosoft%2Boffice%2B365%2Bde%2Bpor%2Bvida&amp;qid=1714685668&amp;sr=8-2&amp;th=1</t>
  </si>
  <si>
    <t>Microsoft 365 Personal | Suscripción de 12 meses, 1 persona| Aplicaciones de oficina premium | Almacenamiento en la nube OneDrive de 1 TB | Descarga de PC/Mac | Se requiere activación</t>
  </si>
  <si>
    <t>Algoodkeys</t>
  </si>
  <si>
    <t>https://allgoodkeys.com/es/producto/visual-studio-2022-enterprise/?utm_source=Google%20Shopping&amp;utm_campaign=Spanish%20Feed&amp;utm_medium=cpc&amp;utm_term=24440&amp;gad_source=1&amp;gclid=EAIaIQobChMIqqOR7_TvhQMVT5paBR3ZkAfIEAQYAyABEgJogvD_BwE</t>
  </si>
  <si>
    <t>Visual Studio 2022 Enterprise – Licencia de Microsof</t>
  </si>
  <si>
    <t>Keyvoo</t>
  </si>
  <si>
    <t>https://keyvoo.com/es/buy-microsoft-visual-studio-2022-professional-cd-key-global?currency=USD</t>
  </si>
  <si>
    <t>Microsoft Visual Studio 2022 Professional Cd Key Global</t>
  </si>
  <si>
    <t>Microsoft</t>
  </si>
  <si>
    <t>https://www.microsoft.com/es-co/d/visual-studio-professional-2022/DG7GMGF0D3SJ/0002?OCID=AIDcmm6mu07qw1_seo_omc_goo&amp;source=googleshopping</t>
  </si>
  <si>
    <t>Visual Studio Professional 2022</t>
  </si>
  <si>
    <t>ColombiaPC</t>
  </si>
  <si>
    <t>https://colombiapc.com/product/windows-11-pro-licencia-original/?gad_source=1&amp;gclid=EAIaIQobChMImN63ofLvhQMV34FaBR1erg61EAQYASABEgJvWvD_BwE</t>
  </si>
  <si>
    <t>Windows 11 Professional Serial de Activación</t>
  </si>
  <si>
    <t>Microsoft Windows</t>
  </si>
  <si>
    <t>https://systorecolombia.com/windows/849-microsoft-windows-11-profesional-a-64-bits-oem-fqc-10552.html</t>
  </si>
  <si>
    <t>Microsoft Windows 11 Profesional a 64 Bits Oem FQC-10552</t>
  </si>
  <si>
    <t xml:space="preserve">ccontado </t>
  </si>
  <si>
    <t>https://systorecolombia.com/windows/942-microsoft-windows-11-profesional-ggk-kit-de-legalizacion-64-bits-oem-4yr-00229.html</t>
  </si>
  <si>
    <t>Microsoft Windows 11 Profesional GGK Kit de Legalización 64 Bits Oem 4YR-00229</t>
  </si>
  <si>
    <t>Falabella</t>
  </si>
  <si>
    <t>https://www.falabella.com.co/falabella-co/product/125455521/SQL-Server-2019-Standard-Edition/125455522</t>
  </si>
  <si>
    <t>SQL Server 2019 Standard Edition</t>
  </si>
  <si>
    <t>RevolutionSoft</t>
  </si>
  <si>
    <t>https://revolutionsoft.com.co/microsoft-sql-server/sql-server-2019-standard.html?id_product_attribute=0&amp;srsltid=AfmBOooNDi7s0t0s7FeOTEZ_8MlBZFdndXO5YUizrv6IZywe_8CzAH8mDtM</t>
  </si>
  <si>
    <t>Licencia Microsoft SQL Server 2019 Standard - 24 cores - Usuarios Ilimitados</t>
  </si>
  <si>
    <t>GarciaComunicaciones</t>
  </si>
  <si>
    <t>https://www.garciacomunicaciones.com/producto/cloud-computing-sql-server-standard-2-core-license-pack-3-year/?utm_source=Google%20Shopping&amp;utm_campaign=FeedGC&amp;utm_medium=cpc&amp;utm_term=14720</t>
  </si>
  <si>
    <t>SQL Server Standard-2 CORE LICENSE PACK- 3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</si>
</sst>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1];[Red]\-#,##0\ [$€-1]"/>
    <numFmt numFmtId="165" formatCode="&quot;$&quot;#,##0.00"/>
    <numFmt numFmtId="166" formatCode="_-[$$-409]* #,##0.00_ ;_-[$$-409]* \-#,##0.00\ ;_-[$$-409]* &quot;-&quot;??_ ;_-@_ "/>
  </numFmts>
  <fonts count="29">
    <font>
      <sz val="10"/>
      <color rgb="FF000000"/>
      <name val="Arial"/>
      <scheme val="minor"/>
    </font>
    <font>
      <sz val="10"/>
      <color theme="1"/>
      <name val="Arial"/>
      <family val="2"/>
    </font>
    <font>
      <b/>
      <sz val="12"/>
      <color theme="1"/>
      <name val="Arial"/>
      <family val="2"/>
    </font>
    <font>
      <sz val="10"/>
      <name val="Arial"/>
      <family val="2"/>
    </font>
    <font>
      <b/>
      <sz val="10"/>
      <color theme="1"/>
      <name val="Arial"/>
      <family val="2"/>
    </font>
    <font>
      <b/>
      <sz val="10"/>
      <color theme="1"/>
      <name val="Trebuchet MS"/>
      <family val="2"/>
    </font>
    <font>
      <b/>
      <u/>
      <sz val="10"/>
      <color theme="1"/>
      <name val="Trebuchet MS"/>
      <family val="2"/>
    </font>
    <font>
      <i/>
      <sz val="10"/>
      <color theme="1"/>
      <name val="Arial"/>
      <family val="2"/>
    </font>
    <font>
      <sz val="10"/>
      <color theme="1"/>
      <name val="Trebuchet MS"/>
      <family val="2"/>
    </font>
    <font>
      <u/>
      <sz val="10"/>
      <color rgb="FF000000"/>
      <name val="Trebuchet MS"/>
      <family val="2"/>
    </font>
    <font>
      <sz val="10"/>
      <color rgb="FF000000"/>
      <name val="Arial"/>
      <family val="2"/>
    </font>
    <font>
      <sz val="10"/>
      <color rgb="FF231F20"/>
      <name val="Trebuchet MS"/>
      <family val="2"/>
    </font>
    <font>
      <sz val="12"/>
      <color rgb="FF333333"/>
      <name val="Arial"/>
      <family val="2"/>
    </font>
    <font>
      <sz val="10"/>
      <color theme="1"/>
      <name val="Arial Narrow"/>
      <family val="2"/>
    </font>
    <font>
      <u/>
      <sz val="10"/>
      <color rgb="FF0000FF"/>
      <name val="Trebuchet MS"/>
      <family val="2"/>
    </font>
    <font>
      <sz val="10"/>
      <color rgb="FF000000"/>
      <name val="Trebuchet MS"/>
      <family val="2"/>
    </font>
    <font>
      <sz val="12"/>
      <color theme="1"/>
      <name val="Trebuchet MS"/>
      <family val="2"/>
    </font>
    <font>
      <sz val="11"/>
      <color rgb="FF000000"/>
      <name val="Arial"/>
      <family val="2"/>
    </font>
    <font>
      <sz val="10"/>
      <color theme="1"/>
      <name val="Arial"/>
      <family val="2"/>
      <scheme val="minor"/>
    </font>
    <font>
      <sz val="11"/>
      <color rgb="FF000000"/>
      <name val="Aptos Narrow"/>
    </font>
    <font>
      <i/>
      <sz val="8"/>
      <color theme="1"/>
      <name val="Trebuchet MS"/>
      <family val="2"/>
    </font>
    <font>
      <i/>
      <sz val="10"/>
      <color theme="1"/>
      <name val="Trebuchet MS"/>
      <family val="2"/>
    </font>
    <font>
      <i/>
      <u/>
      <sz val="8"/>
      <color theme="1"/>
      <name val="Trebuchet MS"/>
      <family val="2"/>
    </font>
    <font>
      <i/>
      <sz val="8"/>
      <color theme="1"/>
      <name val="Arial"/>
      <family val="2"/>
    </font>
    <font>
      <b/>
      <i/>
      <sz val="8"/>
      <color theme="1"/>
      <name val="Arial"/>
      <family val="2"/>
    </font>
    <font>
      <u/>
      <sz val="10"/>
      <color theme="10"/>
      <name val="Arial"/>
      <scheme val="minor"/>
    </font>
    <font>
      <sz val="10"/>
      <color rgb="FF000000"/>
      <name val="Trebuchet MS"/>
    </font>
    <font>
      <sz val="12"/>
      <color theme="1"/>
      <name val="Arial"/>
      <scheme val="minor"/>
    </font>
    <font>
      <sz val="10"/>
      <color rgb="FF0F1111"/>
      <name val="Arial"/>
      <scheme val="major"/>
    </font>
  </fonts>
  <fills count="9">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
      <patternFill patternType="solid">
        <fgColor rgb="FFF8F8F8"/>
        <bgColor rgb="FFF8F8F8"/>
      </patternFill>
    </fill>
    <fill>
      <patternFill patternType="solid">
        <fgColor rgb="FFFFFFFF"/>
        <bgColor indexed="64"/>
      </patternFill>
    </fill>
  </fills>
  <borders count="7">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s>
  <cellStyleXfs count="2">
    <xf numFmtId="0" fontId="0" fillId="0" borderId="0"/>
    <xf numFmtId="0" fontId="25" fillId="0" borderId="0" applyNumberFormat="0" applyFill="0" applyBorder="0" applyAlignment="0" applyProtection="0"/>
  </cellStyleXfs>
  <cellXfs count="67">
    <xf numFmtId="0" fontId="0" fillId="0" borderId="0" xfId="0"/>
    <xf numFmtId="0" fontId="1" fillId="0" borderId="0" xfId="0" applyFont="1"/>
    <xf numFmtId="0" fontId="4" fillId="3" borderId="3" xfId="0" applyFont="1" applyFill="1" applyBorder="1" applyAlignment="1">
      <alignment horizontal="center" vertical="center" wrapText="1"/>
    </xf>
    <xf numFmtId="0" fontId="5"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7" fillId="0" borderId="0" xfId="0" applyFont="1" applyAlignment="1">
      <alignment horizontal="center" vertical="center"/>
    </xf>
    <xf numFmtId="0" fontId="4" fillId="0" borderId="3" xfId="0" applyFont="1" applyBorder="1" applyAlignment="1">
      <alignment horizontal="center" vertical="center"/>
    </xf>
    <xf numFmtId="0" fontId="8" fillId="0" borderId="3" xfId="0" applyFont="1" applyBorder="1" applyAlignment="1">
      <alignment horizontal="center" vertical="top" wrapText="1"/>
    </xf>
    <xf numFmtId="0" fontId="9" fillId="0" borderId="0" xfId="0" applyFont="1" applyAlignment="1">
      <alignment horizontal="center" vertical="top" wrapText="1"/>
    </xf>
    <xf numFmtId="2" fontId="8" fillId="0" borderId="3" xfId="0" applyNumberFormat="1" applyFont="1" applyBorder="1" applyAlignment="1">
      <alignment horizontal="center" vertical="top" wrapText="1"/>
    </xf>
    <xf numFmtId="3" fontId="8" fillId="0" borderId="3" xfId="0" applyNumberFormat="1" applyFont="1" applyBorder="1" applyAlignment="1">
      <alignment horizontal="center" vertical="top" wrapText="1"/>
    </xf>
    <xf numFmtId="0" fontId="10" fillId="0" borderId="0" xfId="0" applyFont="1"/>
    <xf numFmtId="0" fontId="11" fillId="0" borderId="0" xfId="0" applyFont="1" applyAlignment="1">
      <alignment horizontal="center" vertical="top"/>
    </xf>
    <xf numFmtId="164" fontId="12" fillId="0" borderId="0" xfId="0" applyNumberFormat="1" applyFont="1"/>
    <xf numFmtId="4" fontId="8" fillId="0" borderId="3" xfId="0" applyNumberFormat="1" applyFont="1" applyBorder="1" applyAlignment="1">
      <alignment horizontal="center" vertical="top" wrapText="1"/>
    </xf>
    <xf numFmtId="0" fontId="1" fillId="0" borderId="3" xfId="0" applyFont="1" applyBorder="1"/>
    <xf numFmtId="0" fontId="8" fillId="0" borderId="3" xfId="0" applyFont="1" applyBorder="1" applyAlignment="1">
      <alignment horizontal="left" vertical="top" wrapText="1"/>
    </xf>
    <xf numFmtId="0" fontId="13" fillId="0" borderId="0" xfId="0" applyFont="1" applyAlignment="1">
      <alignment horizontal="center" vertical="center" wrapText="1"/>
    </xf>
    <xf numFmtId="0" fontId="14" fillId="0" borderId="3" xfId="0" applyFont="1" applyBorder="1" applyAlignment="1">
      <alignment horizontal="center" vertical="top" wrapText="1"/>
    </xf>
    <xf numFmtId="0" fontId="15" fillId="0" borderId="3" xfId="0" applyFont="1" applyBorder="1" applyAlignment="1">
      <alignment horizontal="center" vertical="top" wrapText="1"/>
    </xf>
    <xf numFmtId="165" fontId="15" fillId="0" borderId="0" xfId="0" applyNumberFormat="1" applyFont="1" applyAlignment="1">
      <alignment horizontal="center" vertical="top"/>
    </xf>
    <xf numFmtId="2" fontId="15" fillId="0" borderId="3" xfId="0" applyNumberFormat="1" applyFont="1" applyBorder="1" applyAlignment="1">
      <alignment horizontal="center" vertical="top" wrapText="1"/>
    </xf>
    <xf numFmtId="3" fontId="15" fillId="0" borderId="3" xfId="0" applyNumberFormat="1" applyFont="1" applyBorder="1" applyAlignment="1">
      <alignment horizontal="center" vertical="top" wrapText="1"/>
    </xf>
    <xf numFmtId="0" fontId="15" fillId="0" borderId="3" xfId="0" applyFont="1" applyBorder="1" applyAlignment="1">
      <alignment horizontal="center" vertical="top"/>
    </xf>
    <xf numFmtId="0" fontId="15" fillId="0" borderId="0" xfId="0" applyFont="1" applyAlignment="1">
      <alignment horizontal="center" vertical="top" wrapText="1"/>
    </xf>
    <xf numFmtId="3" fontId="15" fillId="0" borderId="3" xfId="0" applyNumberFormat="1" applyFont="1" applyBorder="1" applyAlignment="1">
      <alignment horizontal="center" vertical="top"/>
    </xf>
    <xf numFmtId="3" fontId="15" fillId="0" borderId="0" xfId="0" applyNumberFormat="1" applyFont="1" applyAlignment="1">
      <alignment horizontal="center" vertical="top"/>
    </xf>
    <xf numFmtId="0" fontId="11" fillId="0" borderId="0" xfId="0" applyFont="1" applyAlignment="1">
      <alignment vertical="top" wrapText="1"/>
    </xf>
    <xf numFmtId="9" fontId="8" fillId="0" borderId="3" xfId="0" applyNumberFormat="1" applyFont="1" applyBorder="1" applyAlignment="1">
      <alignment horizontal="center" vertical="top" wrapText="1"/>
    </xf>
    <xf numFmtId="0" fontId="17" fillId="0" borderId="0" xfId="0" applyFont="1" applyAlignment="1">
      <alignment horizontal="center" vertical="top"/>
    </xf>
    <xf numFmtId="0" fontId="10" fillId="0" borderId="0" xfId="0" applyFont="1" applyAlignment="1">
      <alignment horizontal="center" vertical="top"/>
    </xf>
    <xf numFmtId="0" fontId="18" fillId="0" borderId="0" xfId="0" applyFont="1"/>
    <xf numFmtId="0" fontId="11" fillId="0" borderId="0" xfId="0" applyFont="1" applyAlignment="1">
      <alignment horizontal="center" vertical="center"/>
    </xf>
    <xf numFmtId="0" fontId="0" fillId="0" borderId="0" xfId="0" applyAlignment="1">
      <alignment horizontal="center" vertical="top" wrapText="1"/>
    </xf>
    <xf numFmtId="0" fontId="25" fillId="0" borderId="3" xfId="1" applyBorder="1" applyAlignment="1">
      <alignment horizontal="center" vertical="top" wrapText="1"/>
    </xf>
    <xf numFmtId="3" fontId="0" fillId="0" borderId="0" xfId="0" applyNumberFormat="1" applyAlignment="1">
      <alignment horizontal="center" vertical="top" wrapText="1"/>
    </xf>
    <xf numFmtId="0" fontId="0" fillId="0" borderId="0" xfId="0" applyAlignment="1">
      <alignment horizontal="center" vertical="top"/>
    </xf>
    <xf numFmtId="0" fontId="8" fillId="0" borderId="3" xfId="0" applyFont="1" applyBorder="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0" fontId="25" fillId="6" borderId="6" xfId="1" applyFill="1" applyBorder="1" applyAlignment="1">
      <alignment vertical="center" wrapText="1"/>
    </xf>
    <xf numFmtId="3" fontId="0" fillId="0" borderId="0" xfId="0" applyNumberFormat="1" applyAlignment="1">
      <alignment horizontal="center" vertical="top"/>
    </xf>
    <xf numFmtId="0" fontId="16" fillId="0" borderId="3" xfId="0" applyFont="1" applyBorder="1" applyAlignment="1">
      <alignment horizontal="center" vertical="center" wrapText="1"/>
    </xf>
    <xf numFmtId="0" fontId="25" fillId="0" borderId="5" xfId="1" applyBorder="1" applyAlignment="1">
      <alignment horizontal="center" vertical="top" wrapText="1"/>
    </xf>
    <xf numFmtId="3" fontId="26" fillId="0" borderId="0" xfId="0" applyNumberFormat="1" applyFont="1" applyAlignment="1">
      <alignment horizontal="center" vertical="top"/>
    </xf>
    <xf numFmtId="0" fontId="25" fillId="0" borderId="3" xfId="1" applyBorder="1" applyAlignment="1">
      <alignment wrapText="1"/>
    </xf>
    <xf numFmtId="0" fontId="8" fillId="0" borderId="2" xfId="0" applyFont="1" applyBorder="1" applyAlignment="1">
      <alignment horizontal="center" vertical="center" wrapText="1"/>
    </xf>
    <xf numFmtId="166" fontId="8" fillId="0" borderId="3" xfId="0" applyNumberFormat="1" applyFont="1" applyBorder="1" applyAlignment="1">
      <alignment horizontal="center" vertical="top" wrapText="1"/>
    </xf>
    <xf numFmtId="0" fontId="25" fillId="0" borderId="0" xfId="1" applyAlignment="1">
      <alignment wrapText="1"/>
    </xf>
    <xf numFmtId="0" fontId="11" fillId="0" borderId="0" xfId="0" applyFont="1" applyAlignment="1">
      <alignment horizontal="center" vertical="center" wrapText="1"/>
    </xf>
    <xf numFmtId="0" fontId="25" fillId="0" borderId="3" xfId="1" applyBorder="1" applyAlignment="1">
      <alignment horizontal="left" vertical="top" wrapText="1"/>
    </xf>
    <xf numFmtId="0" fontId="0" fillId="0" borderId="0" xfId="0" applyAlignment="1">
      <alignment wrapText="1"/>
    </xf>
    <xf numFmtId="0" fontId="25" fillId="6" borderId="6" xfId="1" applyFill="1" applyBorder="1" applyAlignment="1">
      <alignment horizontal="center" wrapText="1"/>
    </xf>
    <xf numFmtId="0" fontId="27" fillId="0" borderId="3" xfId="0" applyFont="1" applyBorder="1" applyAlignment="1">
      <alignment horizontal="center" vertical="top" wrapText="1"/>
    </xf>
    <xf numFmtId="0" fontId="25" fillId="7" borderId="3" xfId="1" applyFill="1" applyBorder="1" applyAlignment="1">
      <alignment horizontal="left" wrapText="1"/>
    </xf>
    <xf numFmtId="0" fontId="28" fillId="8" borderId="0" xfId="0" applyFont="1" applyFill="1" applyAlignment="1">
      <alignment horizontal="center" wrapText="1"/>
    </xf>
    <xf numFmtId="3" fontId="19" fillId="0" borderId="0" xfId="0" applyNumberFormat="1" applyFont="1" applyAlignment="1">
      <alignment horizontal="center" vertical="top"/>
    </xf>
    <xf numFmtId="0" fontId="2" fillId="0" borderId="0" xfId="0" applyFont="1" applyAlignment="1">
      <alignment horizontal="center" vertical="center"/>
    </xf>
    <xf numFmtId="0" fontId="2" fillId="2" borderId="4" xfId="0" applyFont="1" applyFill="1" applyBorder="1" applyAlignment="1">
      <alignment horizontal="center" vertical="center" wrapText="1"/>
    </xf>
    <xf numFmtId="0" fontId="4" fillId="0" borderId="4" xfId="0" applyFont="1" applyBorder="1" applyAlignment="1">
      <alignment horizontal="left" vertical="center" wrapText="1"/>
    </xf>
    <xf numFmtId="0" fontId="2" fillId="0" borderId="4" xfId="0" applyFont="1" applyBorder="1" applyAlignment="1">
      <alignment horizontal="center" vertical="center" wrapText="1"/>
    </xf>
    <xf numFmtId="0" fontId="0" fillId="0" borderId="0" xfId="0" applyFont="1" applyAlignment="1">
      <alignment horizontal="center" vertical="top" wrapText="1"/>
    </xf>
    <xf numFmtId="0" fontId="8" fillId="0" borderId="3" xfId="0" applyNumberFormat="1" applyFont="1" applyBorder="1" applyAlignment="1">
      <alignment horizontal="center" vertical="top" wrapText="1"/>
    </xf>
    <xf numFmtId="0" fontId="0" fillId="0" borderId="0" xfId="0" applyAlignment="1"/>
    <xf numFmtId="0" fontId="3" fillId="0" borderId="1" xfId="0" applyFont="1" applyBorder="1" applyAlignment="1"/>
    <xf numFmtId="0" fontId="3" fillId="0" borderId="2" xfId="0" applyFont="1" applyBorder="1" applyAlignment="1"/>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owerdeal.com.co/collections/pc-gamer-ensamblados/products/torre-gamer-rgb-athlon-3000g-a320m-8gb-ssd-240gb" TargetMode="External"/><Relationship Id="rId2" Type="http://schemas.openxmlformats.org/officeDocument/2006/relationships/hyperlink" Target="https://www.tecnolosyscolombia.com/MCO-2200421772-torre-gamer-rgb-amd-ryzen-5-5600g-16gb-ram-ssd-nvme-500gb-_JM?gad_source=1&amp;gclid=EAIaIQobChMIxebvwffqhQMVkYJaBR1LzAQFEAYYBCABEgJHxfD_BwE" TargetMode="External"/><Relationship Id="rId1" Type="http://schemas.openxmlformats.org/officeDocument/2006/relationships/hyperlink" Target="https://articulo.mercadolibre.com.co/MCO-907230610-torre-gamer-rgb-amd-ryzen-5-5600g-16gb-ssd-240-pd-_J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speedlogic.com.co/tienda/monitores/monitor-led-acer-27-nitro-curvo-1ms-240hz-gaming-ed270/" TargetMode="External"/><Relationship Id="rId2" Type="http://schemas.openxmlformats.org/officeDocument/2006/relationships/hyperlink" Target="https://www.mercadolibre.com.co/monitor-samsung-qhd-de-27-con-panel-ips-y-diseno-ergonomico-color-negro-100v240v/p/MCO24614130?pdp_filters=item_id:MCO1327122527" TargetMode="External"/><Relationship Id="rId1" Type="http://schemas.openxmlformats.org/officeDocument/2006/relationships/hyperlink" Target="https://es.aliexpress.com/item/1005006270659459.html?spm=a2g0o.productlist.main.5.4abeyOtDyOtD2s&amp;algo_pvid=1a04faee-5d21-4961-8aea-903a0f1ca756&amp;algo_exp_id=1a04faee-5d21-4961-8aea-903a0f1ca756-2&amp;pdp_npi=4%40dis%21COP%2177386.26%2157265.83%21%21%21140.00%21103.60%21%402103244417146805508891151ec7fe%2112000037690706833%21sea%21CO%210%21AB&amp;curPageLogUid=C8N0yhESKPP3&amp;utparam-url=scene%3Asearch%7Cquery_from%3A"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speedlogic.com.co/tienda/unidades-ssd/unidad-de-estado-solido-sata-ssd-480gb-kingston-a400/" TargetMode="External"/><Relationship Id="rId2" Type="http://schemas.openxmlformats.org/officeDocument/2006/relationships/hyperlink" Target="https://www.mercadolibre.com.co/disco-duro-interno-wd-25in-500gb-hdd-sata-iii-open-box/p/MCO21709406?pdp_filters=category:MCO1672" TargetMode="External"/><Relationship Id="rId1" Type="http://schemas.openxmlformats.org/officeDocument/2006/relationships/hyperlink" Target="https://es.aliexpress.com/item/1005002655221070.html?spm=a2g0o.productlist.main.1.5b6e7a9edYE1Da&amp;algo_pvid=ba95e61b-d2d7-4b32-b6d3-a80b6b87d2c2&amp;algo_exp_id=ba95e61b-d2d7-4b32-b6d3-a80b6b87d2c2-0&amp;pdp_npi=4%40dis%21COP%2188038.67%2158091.91%21%21%2121.99%2114.51%21%402101e64117146811555243039eeaed%2112000021576677780%21sea%21CO%210%21AB&amp;curPageLogUid=zMCC0Kv8TyME&amp;utparam-url=scene%3Asearch%7Cquery_from%3A"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speedlogic.com.co/tienda/memorias-ram/memoria-ram-para-portatil-ddr4-16gb-3200mhz-crucial/" TargetMode="External"/><Relationship Id="rId2" Type="http://schemas.openxmlformats.org/officeDocument/2006/relationships/hyperlink" Target="https://www.mercadolibre.com.co/memoria-ram-samsung-8gb-ddr3-1600mhz-portatil-laptop/p/MCO14924731?pdp_filters=item_id:MCO1541573376" TargetMode="External"/><Relationship Id="rId1" Type="http://schemas.openxmlformats.org/officeDocument/2006/relationships/hyperlink" Target="https://es.aliexpress.com/item/1005005745436996.html?spm=a2g0o.productlist.main.23.7439568eya0FDG&amp;algo_pvid=b0a3c163-e82f-46a4-898c-59226f84949e&amp;aem_p4p_detail=202405021327293384211032943000012567548&amp;algo_exp_id=b0a3c163-e82f-46a4-898c-59226f84949e-11&amp;pdp_npi=4%40dis%21COP%21303951.61%21115503.21%21%21%2175.92%2128.85%21%402101c59117146816493924134eb60a%2112000034195319475%21sea%21CO%210%21AB&amp;curPageLogUid=AP32FBQwXIfp&amp;utparam-url=scene%3Asearch%7Cquery_from%3A&amp;search_p4p_id=202405021327293384211032943000012567548_3"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speedlogic.com.co/tienda/placas-madre/board-msi-z790-p-pro-wifi-3-gpu-usb-32-4-ddr5-xii-xiii/" TargetMode="External"/><Relationship Id="rId2" Type="http://schemas.openxmlformats.org/officeDocument/2006/relationships/hyperlink" Target="https://articulo.mercadolibre.com.co/MCO-2256411732-servidor-dell-power-edge-t40-intel-xeon-35-ghz-8g-1tb-_JM" TargetMode="External"/><Relationship Id="rId1" Type="http://schemas.openxmlformats.org/officeDocument/2006/relationships/hyperlink" Target="https://es.aliexpress.com/item/1005004542103749.html?spm=a2g0o.productlist.main.1.3b5e37a1zvbLIJ&amp;algo_pvid=fb8ab4ec-6aa6-470d-8ef3-f25cffed1af4&amp;algo_exp_id=fb8ab4ec-6aa6-470d-8ef3-f25cffed1af4-0&amp;pdp_npi=4%40dis%21COP%2121619319.04%2117295455.23%21%21%215400.00%214320.00%21%402103246417146819683818498e3652%2112000029540850579%21sea%21CO%210%21AB&amp;curPageLogUid=je6gsl7zIwXo&amp;utparam-url=scene%3Asearch%7Cquery_from%3A"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speedlogic.com.co/tienda/tarjetas-graficas/tarjeta-de-video-amd-radeon-xfx-rx-580-ddr5-oc-gts-xxx-8-gigas/" TargetMode="External"/><Relationship Id="rId2" Type="http://schemas.openxmlformats.org/officeDocument/2006/relationships/hyperlink" Target="https://www.mercadolibre.com.co/tarjeta-de-video-nvidia-geforce-rtx-30-series-rtx-3090-24gb/p/MCO16071004?pdp_filters=item_id:MCO1336129151" TargetMode="External"/><Relationship Id="rId1" Type="http://schemas.openxmlformats.org/officeDocument/2006/relationships/hyperlink" Target="https://es.aliexpress.com/item/1005005920833284.html?spm=a2g0o.productlist.main.1.5c472aa9aLougx&amp;algo_pvid=6f2c0531-e7d4-4f85-ac66-7835dfc18826&amp;algo_exp_id=6f2c0531-e7d4-4f85-ac66-7835dfc18826-0&amp;pdp_npi=4%40dis%21COP%21145650.15%2185956.81%21%21%2136.38%2121.47%21%40210324f117146823773384497ef662%2112000034858120240%21sea%21CO%210%21AB&amp;curPageLogUid=kF3FTTw2dpq3&amp;utparam-url=scene%3Asearch%7Cquery_from%3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speedlogic.com.co/tienda/procesadores/procesador-amd-ryzen-5-5600gt-36-6-cores-radeon-am4/" TargetMode="External"/><Relationship Id="rId2" Type="http://schemas.openxmlformats.org/officeDocument/2006/relationships/hyperlink" Target="https://www.mercadolibre.com.co/procesador-amd-ryzen-7-5700g-100-100000263box-de-8-nucleos-y-46ghz-de-frecuencia-con-grafica-integrada/p/MCO18441624" TargetMode="External"/><Relationship Id="rId1" Type="http://schemas.openxmlformats.org/officeDocument/2006/relationships/hyperlink" Target="https://es.aliexpress.com/item/32383743986.html?spm=a2g0o.productlist.main.3.16beRPkgRPkgtR&amp;algo_pvid=53556797-3040-42e5-a204-5c0e4838082e&amp;algo_exp_id=53556797-3040-42e5-a204-5c0e4838082e-1&amp;pdp_npi=4%40dis%21COP%2119817.71%2119817.71%21%21%214.95%214.95%21%402101effb17146827534437199ef51d%2155989484887%21sea%21CO%210%21AB&amp;curPageLogUid=IBf5KPrRNy0E&amp;utparam-url=scene%3Asearch%7Cquery_from%3A"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www.mercadolibre.com.co/teclado-mecanico-gamer-unitec-mk20-retroiluminado-color-del-teclado-plateado/p/MCO23026811?pdp_filters=item_id:MCO1366192149" TargetMode="External"/><Relationship Id="rId1" Type="http://schemas.openxmlformats.org/officeDocument/2006/relationships/hyperlink" Target="https://speedlogic.com.co/tienda/teclados/teclado-gamer-redragon-k622-horus-tkl-rgb-sp-red-negro/"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speedlogic.com.co/tienda/diademas/mouse-gamer-logitech-g502-x-lightspeed-inalambrico-blanco/" TargetMode="External"/><Relationship Id="rId2" Type="http://schemas.openxmlformats.org/officeDocument/2006/relationships/hyperlink" Target="https://www.mercadolibre.com.co/mouse-ergonomico-c-18-negro/p/MCO22909078?pdp_filters=item_id:MCO1343370259" TargetMode="External"/><Relationship Id="rId1" Type="http://schemas.openxmlformats.org/officeDocument/2006/relationships/hyperlink" Target="https://www.temu.com/search_result.html?search_key=mouse&amp;search_method=user&amp;refer_page_el_sn=200010&amp;srch_enter_source=top_search_entrance_10005&amp;_x_vst_scene=adg&amp;_x_ads_channel=google&amp;_x_ads_sub_channel=search&amp;_x_ads_account=1204871858&amp;_x_ads_set=21104778154&amp;_x_ads_id=161509618962&amp;_x_ads_creative_id=693748223408&amp;_x_ns_source=g&amp;_x_ns_gclid=EAIaIQobChMI59ay097vhQMVaaJaBR29rgP6EAAYASAAEgLpxfD_BwE&amp;_x_ns_placement=&amp;_x_ns_match_type=e&amp;_x_ns_ad_position=&amp;_x_ns_product_id=&amp;_x_ns_target=&amp;_x_ns_devicemodel=&amp;_x_ns_wbraid=Cj8KCQjw0MexBhDJARIuACLh4fQXWrTFHlFHqhyx6o7yj2g9RDsRWxG8mOvNdUUcI1B0zZtBdn6Q6tV-jRoCd78&amp;_x_ns_gbraid=0AAAAAo4mICFS4MFJBJKGHBi7R2nVgkWW5&amp;_x_ns_keyword=temu&amp;_x_ns_targetid=kwd-4583699489&amp;_x_ns_extensionid=&amp;refer_page_name=home&amp;refer_page_id=10005_1714679444922_2z9u4p9rtp&amp;refer_page_sn=10005&amp;_x_sessn_id=6kux8a4x4m&amp;is_back=1"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ww.amazon.com/-/es/Microsoft-Suscripci%C3%B3n-Aplicaciones-Almacenamiento-activaci%C3%B3n/dp/B07F3TQ6DQ/ref=sr_1_2?adgrpid=136868216086&amp;dib=eyJ2IjoiMSJ9.d2JuvvvvEw-ajE54ssJo0oCoTbKKqjkJk1bdCo1zg5fa-QGNgKaDqCkre5m63YpVqbdeoqRHHLac4Ccl2FIZaci4_TIElC48TVjne9SfhFDMJes4N7TxKfDMpXEherEf1SCm4vVnHjVqG8c4DwDY1dOMlbPddwnirjGskqjPvsrZUkJY9_kJiVu8kRD0ut2Rxr-aQD-XwWXTHKU7lTIDgp9Ry6nMKFvTBWNeyZOMhQk.hsquTlac9Bf4YyW0u23r_e66W5ZFN9fbKOuqUqW3KVY&amp;dib_tag=se&amp;hvadid=606341364630&amp;hvdev=c&amp;hvlocphy=1003659&amp;hvnetw=g&amp;hvqmt=b&amp;hvrand=8352071683182735229&amp;hvtargid=kwd-1458572506983&amp;hydadcr=10917_13536622&amp;keywords=licencia%2Bmicrosoft%2Boffice%2B365%2Bde%2Bpor%2Bvida&amp;qid=1714685668&amp;sr=8-2&amp;th=1" TargetMode="External"/><Relationship Id="rId2" Type="http://schemas.openxmlformats.org/officeDocument/2006/relationships/hyperlink" Target="https://buhodigitalcol.com/microsoft-office-365-home/" TargetMode="External"/><Relationship Id="rId1" Type="http://schemas.openxmlformats.org/officeDocument/2006/relationships/hyperlink" Target="https://lasus.com.co/es/microsoft-365-apps-licencia-anual-empresa-office-365-business"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www.microsoft.com/es-co/d/visual-studio-professional-2022/DG7GMGF0D3SJ/0002?OCID=AIDcmm6mu07qw1_seo_omc_goo&amp;source=googleshopping" TargetMode="External"/><Relationship Id="rId2" Type="http://schemas.openxmlformats.org/officeDocument/2006/relationships/hyperlink" Target="https://keyvoo.com/es/buy-microsoft-visual-studio-2022-professional-cd-key-global?currency=USD" TargetMode="External"/><Relationship Id="rId1" Type="http://schemas.openxmlformats.org/officeDocument/2006/relationships/hyperlink" Target="https://allgoodkeys.com/es/producto/visual-studio-2022-enterprise/?utm_source=Google%20Shopping&amp;utm_campaign=Spanish%20Feed&amp;utm_medium=cpc&amp;utm_term=24440&amp;gad_source=1&amp;gclid=EAIaIQobChMIqqOR7_TvhQMVT5paBR3ZkAfIEAQYAyABEgJogvD_Bw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amsung.com/co/monitors/gaming/odyssey-g5-g55c-32-inch-165hz-curved-qhd-ls32cg550enxza/" TargetMode="External"/><Relationship Id="rId2" Type="http://schemas.openxmlformats.org/officeDocument/2006/relationships/hyperlink" Target="https://www.tiendasjumbo.co/monitor-lg-24mk430h-b-24---led-fhd-ips-freesync-20095087/p" TargetMode="External"/><Relationship Id="rId1" Type="http://schemas.openxmlformats.org/officeDocument/2006/relationships/hyperlink" Target="https://www.mercadolibre.com.co/monitor-curvo-27-fhd-diseno-sin-bordes-color-black-100v240v/p/MCO17431651?pdp_filters=category%3AMCO1656&amp;quantity=3"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systorecolombia.com/windows/942-microsoft-windows-11-profesional-ggk-kit-de-legalizacion-64-bits-oem-4yr-00229.html" TargetMode="External"/><Relationship Id="rId2" Type="http://schemas.openxmlformats.org/officeDocument/2006/relationships/hyperlink" Target="https://systorecolombia.com/windows/849-microsoft-windows-11-profesional-a-64-bits-oem-fqc-10552.html" TargetMode="External"/><Relationship Id="rId1" Type="http://schemas.openxmlformats.org/officeDocument/2006/relationships/hyperlink" Target="https://colombiapc.com/product/windows-11-pro-licencia-original/?gad_source=1&amp;gclid=EAIaIQobChMImN63ofLvhQMV34FaBR1erg61EAQYASABEgJvWvD_BwE"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www.garciacomunicaciones.com/producto/cloud-computing-sql-server-standard-2-core-license-pack-3-year/?utm_source=Google%20Shopping&amp;utm_campaign=FeedGC&amp;utm_medium=cpc&amp;utm_term=14720" TargetMode="External"/><Relationship Id="rId2" Type="http://schemas.openxmlformats.org/officeDocument/2006/relationships/hyperlink" Target="https://revolutionsoft.com.co/microsoft-sql-server/sql-server-2019-standard.html?id_product_attribute=0&amp;srsltid=AfmBOooNDi7s0t0s7FeOTEZ_8MlBZFdndXO5YUizrv6IZywe_8CzAH8mDtM" TargetMode="External"/><Relationship Id="rId1" Type="http://schemas.openxmlformats.org/officeDocument/2006/relationships/hyperlink" Target="https://www.falabella.com.co/falabella-co/product/125455521/SQL-Server-2019-Standard-Edition/125455522"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mercadolibre.com.co/disco-solido-ssd-interno-kingston-sa400s37240gb-negro/p/MCO19035706?pdp_filters=category:MCO1672" TargetMode="External"/><Relationship Id="rId1" Type="http://schemas.openxmlformats.org/officeDocument/2006/relationships/hyperlink" Target="https://mpcstore.co/disco-solido-ssd-patriot-240gb-burst-elite-25-sata-iii"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tauretcomputadores.com/product/disco-duro-pc-western-digital-10tb-purple-pro-dvr" TargetMode="External"/><Relationship Id="rId1" Type="http://schemas.openxmlformats.org/officeDocument/2006/relationships/hyperlink" Target="https://www.mercadolibre.com.co/disco-duro-interno-western-digital-wd-black-wd10spsx-1tb/p/MCO17439273?pdp_filters=category:MCO1672"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asus.com.co/es/servidor-thinksystem-sr650-v2-intel-xeon-s-4314-16c-1x32gb1x750w" TargetMode="External"/><Relationship Id="rId2" Type="http://schemas.openxmlformats.org/officeDocument/2006/relationships/hyperlink" Target="https://lasus.com.co/es/poweredge-t350-tower-serverintel-xeon-e-237816gb2tb-sata-hdd35-8-hpperc-h755idrac9-basic3-" TargetMode="External"/><Relationship Id="rId1" Type="http://schemas.openxmlformats.org/officeDocument/2006/relationships/hyperlink" Target="https://articulo.mercadolibre.com.co/MCO-1294185577-poweredge-t150-tower-server-intel-xeon-e-2336g16gb2tb-_J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speedlogic.com.co/tienda/memorias-ram/memoria-ram-para-pc-ddr4-8g-3200-corsair-vengeance-lpx/" TargetMode="External"/><Relationship Id="rId1" Type="http://schemas.openxmlformats.org/officeDocument/2006/relationships/hyperlink" Target="https://www.mercadolibre.com.co/memoria-ram-gamer-portatil-ddr4-2666mhz-color-verde-16gb-crucial-ct16g4sfd8266/p/MCO11903925?pdp_filters=category:MCO1694"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mercadolibre.com.co/teclado-mecanico-gamer-unitec-mk20-retroiluminado-color-del-teclado-plateado/p/MCO23026811?pdp_filters=item_id:MCO1366192149" TargetMode="External"/><Relationship Id="rId1" Type="http://schemas.openxmlformats.org/officeDocument/2006/relationships/hyperlink" Target="https://speedlogic.com.co/tienda/teclados/teclado-gamer-redragon-k622-horus-tkl-rgb-sp-red-negro/"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speedlogic.com.co/tienda/diademas/mouse-gamer-logitech-g502-x-lightspeed-inalambrico-blanco/" TargetMode="External"/><Relationship Id="rId2" Type="http://schemas.openxmlformats.org/officeDocument/2006/relationships/hyperlink" Target="https://www.mercadolibre.com.co/mouse-ergonomico-c-18-negro/p/MCO22909078?pdp_filters=item_id:MCO1343370259" TargetMode="External"/><Relationship Id="rId1" Type="http://schemas.openxmlformats.org/officeDocument/2006/relationships/hyperlink" Target="https://www.temu.com/search_result.html?search_key=mouse&amp;search_method=user&amp;refer_page_el_sn=200010&amp;srch_enter_source=top_search_entrance_10005&amp;_x_vst_scene=adg&amp;_x_ads_channel=google&amp;_x_ads_sub_channel=search&amp;_x_ads_account=1204871858&amp;_x_ads_set=21104778154&amp;_x_ads_id=161509618962&amp;_x_ads_creative_id=693748223408&amp;_x_ns_source=g&amp;_x_ns_gclid=EAIaIQobChMI59ay097vhQMVaaJaBR29rgP6EAAYASAAEgLpxfD_BwE&amp;_x_ns_placement=&amp;_x_ns_match_type=e&amp;_x_ns_ad_position=&amp;_x_ns_product_id=&amp;_x_ns_target=&amp;_x_ns_devicemodel=&amp;_x_ns_wbraid=Cj8KCQjw0MexBhDJARIuACLh4fQXWrTFHlFHqhyx6o7yj2g9RDsRWxG8mOvNdUUcI1B0zZtBdn6Q6tV-jRoCd78&amp;_x_ns_gbraid=0AAAAAo4mICFS4MFJBJKGHBi7R2nVgkWW5&amp;_x_ns_keyword=temu&amp;_x_ns_targetid=kwd-4583699489&amp;_x_ns_extensionid=&amp;refer_page_name=home&amp;refer_page_id=10005_1714679444922_2z9u4p9rtp&amp;refer_page_sn=10005&amp;_x_sessn_id=6kux8a4x4m&amp;is_back=1"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speedlogic.com.co/tienda/portatiles-gamer/portatil-msi-vector-16-hxa13vhg-489co-core-i9-13980hx-16gb-d5-nvme-1tb-12g-rtx-4080-166-fhd-144hz-windows-11-home-negro/" TargetMode="External"/><Relationship Id="rId2" Type="http://schemas.openxmlformats.org/officeDocument/2006/relationships/hyperlink" Target="https://www.mercadolibre.com.co/portatil-asus-vivobook-x1502za-i5-12gen-16gb-512ssd-156-fhd/p/MCO21628988?pdp_filters=item_id:MCO1288170272" TargetMode="External"/><Relationship Id="rId1" Type="http://schemas.openxmlformats.org/officeDocument/2006/relationships/hyperlink" Target="https://es.aliexpress.com/item/1005006849439730.html?spm=a2g0o.productlist.main.19.6cd255c5ki2Alu&amp;algo_pvid=f8cce292-11c9-4d21-aa74-d8b434ef7042&amp;algo_exp_id=f8cce292-11c9-4d21-aa74-d8b434ef7042-9&amp;pdp_npi=4%40dis%21COP%214144543.57%212056237.46%21%21%211035.21%21513.60%21%402101c72a17146801201485387e9693%2112000038524345996%21sea%21CO%210%21AB&amp;curPageLogUid=TNn8u2kIwobx&amp;utparam-url=scene%3Asearch%7Cquery_from%3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25" workbookViewId="0">
      <selection activeCell="I10" sqref="I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58" t="s">
        <v>0</v>
      </c>
      <c r="E2" s="64"/>
      <c r="F2" s="64"/>
      <c r="G2" s="64"/>
      <c r="H2" s="64"/>
    </row>
    <row r="3" spans="1:26" ht="12.75" customHeight="1"/>
    <row r="4" spans="1:26" ht="12.75" customHeight="1"/>
    <row r="5" spans="1:26" ht="43.5" customHeight="1">
      <c r="A5" s="59" t="s">
        <v>1</v>
      </c>
      <c r="B5" s="65"/>
      <c r="C5" s="65"/>
      <c r="D5" s="65"/>
      <c r="E5" s="65"/>
      <c r="F5" s="65"/>
      <c r="G5" s="65"/>
      <c r="H5" s="65"/>
      <c r="I5" s="65"/>
      <c r="J5" s="66"/>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13</v>
      </c>
      <c r="C8" s="44" t="s">
        <v>14</v>
      </c>
      <c r="D8" s="40" t="s">
        <v>15</v>
      </c>
      <c r="E8" s="45">
        <v>1651700</v>
      </c>
      <c r="F8" s="10">
        <f>E8*17%</f>
        <v>280789</v>
      </c>
      <c r="G8" s="11">
        <f>F8+E8</f>
        <v>1932489</v>
      </c>
      <c r="H8" s="10">
        <v>1932489</v>
      </c>
      <c r="I8" s="8" t="s">
        <v>16</v>
      </c>
      <c r="J8" s="12"/>
    </row>
    <row r="9" spans="1:26" ht="50.25" customHeight="1">
      <c r="A9" s="7" t="s">
        <v>17</v>
      </c>
      <c r="B9" s="13" t="s">
        <v>18</v>
      </c>
      <c r="C9" s="46" t="s">
        <v>19</v>
      </c>
      <c r="D9" s="47" t="s">
        <v>20</v>
      </c>
      <c r="E9" s="48">
        <v>1714000</v>
      </c>
      <c r="F9" s="14"/>
      <c r="G9" s="42">
        <v>1714000</v>
      </c>
      <c r="H9" s="37">
        <v>1714000</v>
      </c>
      <c r="I9" s="8" t="s">
        <v>16</v>
      </c>
      <c r="J9" s="8"/>
    </row>
    <row r="10" spans="1:26" ht="50.25" customHeight="1">
      <c r="A10" s="7" t="s">
        <v>21</v>
      </c>
      <c r="B10" s="8" t="s">
        <v>22</v>
      </c>
      <c r="C10" s="49" t="s">
        <v>23</v>
      </c>
      <c r="D10" s="40" t="s">
        <v>24</v>
      </c>
      <c r="E10" s="11">
        <v>1149000</v>
      </c>
      <c r="F10" s="10">
        <f>E10*12%</f>
        <v>137880</v>
      </c>
      <c r="G10" s="15">
        <f>F10+E10</f>
        <v>1286880</v>
      </c>
      <c r="H10" s="10">
        <v>1286880</v>
      </c>
      <c r="I10" s="8" t="s">
        <v>16</v>
      </c>
      <c r="J10" s="8"/>
    </row>
    <row r="11" spans="1:26" ht="15" hidden="1" customHeight="1">
      <c r="A11" s="16"/>
      <c r="B11" s="17"/>
      <c r="C11" s="17"/>
      <c r="D11" s="17"/>
      <c r="E11" s="17"/>
      <c r="F11" s="17"/>
      <c r="G11" s="17"/>
      <c r="H11" s="17"/>
      <c r="I11" s="17"/>
      <c r="J11" s="17"/>
    </row>
    <row r="12" spans="1:26" ht="12.75" customHeight="1"/>
    <row r="13" spans="1:26" ht="138.75" customHeight="1">
      <c r="A13" s="60" t="s">
        <v>25</v>
      </c>
      <c r="B13" s="65"/>
      <c r="C13" s="65"/>
      <c r="D13" s="65"/>
      <c r="E13" s="65"/>
      <c r="F13" s="65"/>
      <c r="G13" s="65"/>
      <c r="H13" s="65"/>
      <c r="I13" s="65"/>
      <c r="J13" s="66"/>
    </row>
    <row r="14" spans="1:26" ht="12.75" customHeight="1"/>
    <row r="15" spans="1:26" ht="75" customHeight="1">
      <c r="A15" s="60" t="s">
        <v>26</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position=17&amp;search_layout=stack&amp;type=item&amp;tracking_id=8b9aaf31-515d-433e-b805-e3bef905502b" xr:uid="{B7D408E6-BED0-41F8-BE12-AF24EE03349A}"/>
    <hyperlink ref="C9" r:id="rId2" xr:uid="{E312D92D-2393-4F5E-A47F-A8E6BD3C9DCF}"/>
    <hyperlink ref="C10" r:id="rId3" xr:uid="{0AB0A322-431C-419F-9FC4-2258B34A34CC}"/>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election activeCell="J10" sqref="J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64"/>
      <c r="F2" s="64"/>
      <c r="G2" s="64"/>
      <c r="H2" s="64"/>
    </row>
    <row r="3" spans="1:26" ht="12.75" customHeight="1"/>
    <row r="4" spans="1:26" ht="12.75" customHeight="1"/>
    <row r="5" spans="1:26" ht="43.5" customHeight="1">
      <c r="A5" s="59" t="s">
        <v>1</v>
      </c>
      <c r="B5" s="65"/>
      <c r="C5" s="65"/>
      <c r="D5" s="65"/>
      <c r="E5" s="65"/>
      <c r="F5" s="65"/>
      <c r="G5" s="65"/>
      <c r="H5" s="65"/>
      <c r="I5" s="65"/>
      <c r="J5" s="66"/>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92</v>
      </c>
      <c r="C8" s="35" t="s">
        <v>93</v>
      </c>
      <c r="D8" s="8" t="s">
        <v>94</v>
      </c>
      <c r="E8" s="11">
        <v>57250</v>
      </c>
      <c r="F8" s="10">
        <f>E8*19%</f>
        <v>10877.5</v>
      </c>
      <c r="G8" s="11">
        <f>F8+E8</f>
        <v>68127.5</v>
      </c>
      <c r="H8" s="10">
        <v>68128</v>
      </c>
      <c r="I8" s="8" t="s">
        <v>16</v>
      </c>
      <c r="J8" s="8"/>
    </row>
    <row r="9" spans="1:26" ht="50.25" customHeight="1">
      <c r="A9" s="7" t="s">
        <v>17</v>
      </c>
      <c r="B9" s="8" t="s">
        <v>86</v>
      </c>
      <c r="C9" s="53" t="s">
        <v>95</v>
      </c>
      <c r="D9" s="52" t="s">
        <v>96</v>
      </c>
      <c r="E9" s="11">
        <v>1000000</v>
      </c>
      <c r="F9" s="10">
        <f>E9*19%</f>
        <v>190000</v>
      </c>
      <c r="G9" s="11">
        <f>F9+E9</f>
        <v>1190000</v>
      </c>
      <c r="H9" s="10">
        <v>1190000</v>
      </c>
      <c r="I9" s="8" t="s">
        <v>36</v>
      </c>
      <c r="J9" s="17"/>
    </row>
    <row r="10" spans="1:26" ht="50.25" customHeight="1">
      <c r="A10" s="7" t="s">
        <v>21</v>
      </c>
      <c r="B10" s="54" t="s">
        <v>60</v>
      </c>
      <c r="C10" s="35" t="s">
        <v>97</v>
      </c>
      <c r="D10" s="34" t="s">
        <v>98</v>
      </c>
      <c r="E10" s="11">
        <v>985000</v>
      </c>
      <c r="F10" s="10">
        <f>E10*19%</f>
        <v>187150</v>
      </c>
      <c r="G10" s="15">
        <f>F10+E10</f>
        <v>1172150</v>
      </c>
      <c r="H10" s="10">
        <v>1172150</v>
      </c>
      <c r="I10" s="8" t="s">
        <v>36</v>
      </c>
      <c r="J10" s="17"/>
    </row>
    <row r="11" spans="1:26" ht="15" hidden="1" customHeight="1">
      <c r="A11" s="16"/>
      <c r="B11" s="17"/>
      <c r="C11" s="17"/>
      <c r="D11" s="17"/>
      <c r="E11" s="17"/>
      <c r="F11" s="17"/>
      <c r="G11" s="17"/>
      <c r="H11" s="17"/>
      <c r="I11" s="17"/>
      <c r="J11" s="17"/>
    </row>
    <row r="12" spans="1:26" ht="12.75" customHeight="1"/>
    <row r="13" spans="1:26" ht="138.75" customHeight="1">
      <c r="A13" s="60" t="s">
        <v>25</v>
      </c>
      <c r="B13" s="65"/>
      <c r="C13" s="65"/>
      <c r="D13" s="65"/>
      <c r="E13" s="65"/>
      <c r="F13" s="65"/>
      <c r="G13" s="65"/>
      <c r="H13" s="65"/>
      <c r="I13" s="65"/>
      <c r="J13" s="66"/>
    </row>
    <row r="14" spans="1:26" ht="12.75" customHeight="1"/>
    <row r="15" spans="1:26" ht="75" customHeight="1">
      <c r="A15" s="60" t="s">
        <v>26</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es.aliexpress.com/item/1005006270659459.html?spm=a2g0o.productlist.main.5.4abeyOtDyOtD2s&amp;algo_pvid=1a04faee-5d21-4961-8aea-903a0f1ca756&amp;algo_exp_id=1a04faee-5d21-4961-8aea-903a0f1ca756-2&amp;pdp_npi=4%40dis%21COP%2177386.26%2157265.83%21%21%21140.00%21103.60%21%402103244417146805508891151ec7fe%2112000037690706833%21sea%21CO%210%21AB&amp;curPageLogUid=C8N0yhESKPP3&amp;utparam-url=scene%3Asearch%7Cquery_from%3A" xr:uid="{23E3B768-CB92-4083-A3A7-E444926E90F4}"/>
    <hyperlink ref="C9" r:id="rId2" location="is_advertising=true&amp;searchVariation=MCO24614130&amp;position=1&amp;search_layout=stack&amp;type=pad&amp;tracking_id=9fc9efef-a1e7-4b40-99eb-1c531455781a&amp;is_advertising=true&amp;ad_domain=VQCATCORE_LST&amp;ad_position=1&amp;ad_click_id=M2Y2ZDcwZDMtNDJkYy00NzI5LTg1Y2EtMDFjNjg2NWQyN2Y3" display="https://www.mercadolibre.com.co/monitor-samsung-qhd-de-27-con-panel-ips-y-diseno-ergonomico-color-negro-100v240v/p/MCO24614130?pdp_filters=item_id:MCO1327122527#is_advertising=true&amp;searchVariation=MCO24614130&amp;position=1&amp;search_layout=stack&amp;type=pad&amp;tracking_id=9fc9efef-a1e7-4b40-99eb-1c531455781a&amp;is_advertising=true&amp;ad_domain=VQCATCORE_LST&amp;ad_position=1&amp;ad_click_id=M2Y2ZDcwZDMtNDJkYy00NzI5LTg1Y2EtMDFjNjg2NWQyN2Y3" xr:uid="{337C5B7D-A518-47D0-BCF6-967E1AA980E2}"/>
    <hyperlink ref="C10" r:id="rId3" xr:uid="{FC6B4F42-79A3-4EC0-9CD5-E25401BB6E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election activeCell="I10" sqref="I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t="s">
        <v>99</v>
      </c>
    </row>
    <row r="2" spans="1:26" ht="27.75" customHeight="1">
      <c r="D2" s="58" t="s">
        <v>0</v>
      </c>
      <c r="E2" s="64"/>
      <c r="F2" s="64"/>
      <c r="G2" s="64"/>
      <c r="H2" s="64"/>
    </row>
    <row r="3" spans="1:26" ht="12.75" customHeight="1"/>
    <row r="4" spans="1:26" ht="12.75" customHeight="1"/>
    <row r="5" spans="1:26" ht="43.5" customHeight="1">
      <c r="A5" s="59" t="s">
        <v>1</v>
      </c>
      <c r="B5" s="65"/>
      <c r="C5" s="65"/>
      <c r="D5" s="65"/>
      <c r="E5" s="65"/>
      <c r="F5" s="65"/>
      <c r="G5" s="65"/>
      <c r="H5" s="65"/>
      <c r="I5" s="65"/>
      <c r="J5" s="66"/>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20" t="s">
        <v>100</v>
      </c>
      <c r="C8" s="35" t="s">
        <v>101</v>
      </c>
      <c r="D8" s="34" t="s">
        <v>102</v>
      </c>
      <c r="E8" s="27">
        <v>58900</v>
      </c>
      <c r="F8" s="22">
        <f>E8*19%</f>
        <v>11191</v>
      </c>
      <c r="G8" s="23">
        <f>F8+E8</f>
        <v>70091</v>
      </c>
      <c r="H8" s="22">
        <v>70091</v>
      </c>
      <c r="I8" s="20" t="s">
        <v>16</v>
      </c>
      <c r="J8" s="8"/>
    </row>
    <row r="9" spans="1:26" ht="50.25" customHeight="1">
      <c r="A9" s="7" t="s">
        <v>17</v>
      </c>
      <c r="B9" s="24" t="s">
        <v>13</v>
      </c>
      <c r="C9" s="35" t="s">
        <v>103</v>
      </c>
      <c r="D9" s="34" t="s">
        <v>104</v>
      </c>
      <c r="E9" s="26">
        <v>57400</v>
      </c>
      <c r="F9" s="22">
        <f>E9*19%</f>
        <v>10906</v>
      </c>
      <c r="G9" s="23">
        <f>F9+E9</f>
        <v>68306</v>
      </c>
      <c r="H9" s="22">
        <v>68306</v>
      </c>
      <c r="I9" s="20" t="s">
        <v>36</v>
      </c>
      <c r="J9" s="17"/>
    </row>
    <row r="10" spans="1:26" ht="50.25" customHeight="1">
      <c r="A10" s="7" t="s">
        <v>21</v>
      </c>
      <c r="B10" s="24" t="s">
        <v>60</v>
      </c>
      <c r="C10" s="35" t="s">
        <v>105</v>
      </c>
      <c r="D10" s="34" t="s">
        <v>106</v>
      </c>
      <c r="E10" s="26">
        <v>176000</v>
      </c>
      <c r="F10" s="22">
        <f>E10*19%</f>
        <v>33440</v>
      </c>
      <c r="G10" s="23">
        <f>F10+E10</f>
        <v>209440</v>
      </c>
      <c r="H10" s="22">
        <v>209440</v>
      </c>
      <c r="I10" s="20" t="s">
        <v>36</v>
      </c>
      <c r="J10" s="17"/>
    </row>
    <row r="11" spans="1:26" ht="15" hidden="1" customHeight="1">
      <c r="A11" s="16"/>
      <c r="B11" s="17"/>
      <c r="C11" s="17"/>
      <c r="D11" s="17"/>
      <c r="E11" s="17"/>
      <c r="F11" s="17"/>
      <c r="G11" s="17"/>
      <c r="H11" s="17"/>
      <c r="I11" s="17"/>
      <c r="J11" s="17"/>
    </row>
    <row r="12" spans="1:26" ht="12.75" customHeight="1"/>
    <row r="13" spans="1:26" ht="138.75" customHeight="1">
      <c r="A13" s="60" t="s">
        <v>25</v>
      </c>
      <c r="B13" s="65"/>
      <c r="C13" s="65"/>
      <c r="D13" s="65"/>
      <c r="E13" s="65"/>
      <c r="F13" s="65"/>
      <c r="G13" s="65"/>
      <c r="H13" s="65"/>
      <c r="I13" s="65"/>
      <c r="J13" s="66"/>
    </row>
    <row r="14" spans="1:26" ht="12.75" customHeight="1"/>
    <row r="15" spans="1:26" ht="75" customHeight="1">
      <c r="A15" s="60" t="s">
        <v>26</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es.aliexpress.com/item/1005002655221070.html?spm=a2g0o.productlist.main.1.5b6e7a9edYE1Da&amp;algo_pvid=ba95e61b-d2d7-4b32-b6d3-a80b6b87d2c2&amp;algo_exp_id=ba95e61b-d2d7-4b32-b6d3-a80b6b87d2c2-0&amp;pdp_npi=4%40dis%21COP%2188038.67%2158091.91%21%21%2121.99%2114.51%21%402101e64117146811555243039eeaed%2112000021576677780%21sea%21CO%210%21AB&amp;curPageLogUid=zMCC0Kv8TyME&amp;utparam-url=scene%3Asearch%7Cquery_from%3A" xr:uid="{367AE88A-EB13-430A-9456-E4860EBE6EED}"/>
    <hyperlink ref="C9" r:id="rId2" location="searchVariation=MCO21709406&amp;position=2&amp;search_layout=stack&amp;type=product&amp;tracking_id=b92dc17d-36e0-44ff-bf3b-3e1c6e879eb4" xr:uid="{624DC0A5-7322-4EA2-BC34-F44831CADDF9}"/>
    <hyperlink ref="C10" r:id="rId3" xr:uid="{1532995C-542D-4D72-A530-56AA2D4080B4}"/>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I10" sqref="I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64"/>
      <c r="F2" s="64"/>
      <c r="G2" s="64"/>
      <c r="H2" s="64"/>
    </row>
    <row r="3" spans="1:26" ht="12.75" customHeight="1"/>
    <row r="4" spans="1:26" ht="12.75" customHeight="1"/>
    <row r="5" spans="1:26" ht="43.5" customHeight="1">
      <c r="A5" s="59" t="s">
        <v>1</v>
      </c>
      <c r="B5" s="65"/>
      <c r="C5" s="65"/>
      <c r="D5" s="65"/>
      <c r="E5" s="65"/>
      <c r="F5" s="65"/>
      <c r="G5" s="65"/>
      <c r="H5" s="65"/>
      <c r="I5" s="65"/>
      <c r="J5" s="66"/>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92</v>
      </c>
      <c r="C8" s="35" t="s">
        <v>107</v>
      </c>
      <c r="D8" s="34" t="s">
        <v>108</v>
      </c>
      <c r="E8" s="11">
        <v>115000</v>
      </c>
      <c r="F8" s="10">
        <f>E8*19%</f>
        <v>21850</v>
      </c>
      <c r="G8" s="11">
        <f>F8+E8</f>
        <v>136850</v>
      </c>
      <c r="H8" s="10">
        <v>136850</v>
      </c>
      <c r="I8" s="8" t="s">
        <v>36</v>
      </c>
      <c r="J8" s="8"/>
    </row>
    <row r="9" spans="1:26" ht="50.25" customHeight="1">
      <c r="A9" s="7" t="s">
        <v>17</v>
      </c>
      <c r="B9" s="13" t="s">
        <v>13</v>
      </c>
      <c r="C9" s="35" t="s">
        <v>109</v>
      </c>
      <c r="D9" s="39" t="s">
        <v>110</v>
      </c>
      <c r="E9" s="11">
        <v>50300</v>
      </c>
      <c r="F9" s="10">
        <f>E9*19%</f>
        <v>9557</v>
      </c>
      <c r="G9" s="11">
        <f>F9+E9</f>
        <v>59857</v>
      </c>
      <c r="H9" s="10">
        <v>59857</v>
      </c>
      <c r="I9" s="8" t="s">
        <v>36</v>
      </c>
      <c r="J9" s="17"/>
    </row>
    <row r="10" spans="1:26" ht="50.25" customHeight="1">
      <c r="A10" s="7" t="s">
        <v>21</v>
      </c>
      <c r="B10" s="8" t="s">
        <v>89</v>
      </c>
      <c r="C10" s="51" t="s">
        <v>111</v>
      </c>
      <c r="D10" s="34" t="s">
        <v>112</v>
      </c>
      <c r="E10" s="11">
        <v>185000</v>
      </c>
      <c r="F10" s="10">
        <f>E10*19%</f>
        <v>35150</v>
      </c>
      <c r="G10" s="11">
        <f>F10+E10</f>
        <v>220150</v>
      </c>
      <c r="H10" s="10">
        <v>220150</v>
      </c>
      <c r="I10" s="8" t="s">
        <v>36</v>
      </c>
      <c r="J10" s="17"/>
    </row>
    <row r="11" spans="1:26" ht="15" hidden="1" customHeight="1">
      <c r="A11" s="16"/>
      <c r="B11" s="17"/>
      <c r="C11" s="17"/>
      <c r="D11" s="17"/>
      <c r="E11" s="17"/>
      <c r="F11" s="17"/>
      <c r="G11" s="17"/>
      <c r="H11" s="17"/>
      <c r="I11" s="17"/>
      <c r="J11" s="17"/>
    </row>
    <row r="12" spans="1:26" ht="12.75" customHeight="1"/>
    <row r="13" spans="1:26" ht="138.75" customHeight="1">
      <c r="A13" s="60" t="s">
        <v>25</v>
      </c>
      <c r="B13" s="65"/>
      <c r="C13" s="65"/>
      <c r="D13" s="65"/>
      <c r="E13" s="65"/>
      <c r="F13" s="65"/>
      <c r="G13" s="65"/>
      <c r="H13" s="65"/>
      <c r="I13" s="65"/>
      <c r="J13" s="66"/>
    </row>
    <row r="14" spans="1:26" ht="12.75" customHeight="1"/>
    <row r="15" spans="1:26" ht="75" customHeight="1">
      <c r="A15" s="60" t="s">
        <v>26</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es.aliexpress.com/item/1005005745436996.html?spm=a2g0o.productlist.main.23.7439568eya0FDG&amp;algo_pvid=b0a3c163-e82f-46a4-898c-59226f84949e&amp;aem_p4p_detail=202405021327293384211032943000012567548&amp;algo_exp_id=b0a3c163-e82f-46a4-898c-59226f84949e-11&amp;pdp_npi=4%40dis%21COP%21303951.61%21115503.21%21%21%2175.92%2128.85%21%402101c59117146816493924134eb60a%2112000034195319475%21sea%21CO%210%21AB&amp;curPageLogUid=AP32FBQwXIfp&amp;utparam-url=scene%3Asearch%7Cquery_from%3A&amp;search_p4p_id=202405021327293384211032943000012567548_3" xr:uid="{AF480D4C-5E7B-4896-B30C-6E664B8F8B47}"/>
    <hyperlink ref="C9" r:id="rId2" location="is_advertising=true&amp;searchVariation=MCO14924731&amp;position=1&amp;search_layout=stack&amp;type=pad&amp;tracking_id=8c0538f9-6d6e-4d38-8ee7-499c98d59318&amp;is_advertising=true&amp;ad_domain=VQCATCORE_LST&amp;ad_position=1&amp;ad_click_id=ZjJhNTE0MTgtOGE0MC00NmZmLTkwZjQtNjljZWQ0OTEwM2Vl" display="https://www.mercadolibre.com.co/memoria-ram-samsung-8gb-ddr3-1600mhz-portatil-laptop/p/MCO14924731?pdp_filters=item_id:MCO1541573376#is_advertising=true&amp;searchVariation=MCO14924731&amp;position=1&amp;search_layout=stack&amp;type=pad&amp;tracking_id=8c0538f9-6d6e-4d38-8ee7-499c98d59318&amp;is_advertising=true&amp;ad_domain=VQCATCORE_LST&amp;ad_position=1&amp;ad_click_id=ZjJhNTE0MTgtOGE0MC00NmZmLTkwZjQtNjljZWQ0OTEwM2Vl" xr:uid="{96D2897E-D83F-4CDF-AF5B-8563E99DDC4B}"/>
    <hyperlink ref="C10" r:id="rId3" xr:uid="{8ABA7379-4F02-48FB-9021-7614E36649FB}"/>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election activeCell="I10" sqref="I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64"/>
      <c r="F2" s="64"/>
      <c r="G2" s="64"/>
      <c r="H2" s="64"/>
    </row>
    <row r="3" spans="1:26" ht="12.75" customHeight="1"/>
    <row r="4" spans="1:26" ht="12.75" customHeight="1"/>
    <row r="5" spans="1:26" ht="43.5" customHeight="1">
      <c r="A5" s="59" t="s">
        <v>1</v>
      </c>
      <c r="B5" s="65"/>
      <c r="C5" s="65"/>
      <c r="D5" s="65"/>
      <c r="E5" s="65"/>
      <c r="F5" s="65"/>
      <c r="G5" s="65"/>
      <c r="H5" s="65"/>
      <c r="I5" s="65"/>
      <c r="J5" s="66"/>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83</v>
      </c>
      <c r="C8" s="35" t="s">
        <v>113</v>
      </c>
      <c r="D8" s="34" t="s">
        <v>114</v>
      </c>
      <c r="E8" s="11">
        <v>17295455</v>
      </c>
      <c r="F8" s="10">
        <f>E8*19%</f>
        <v>3286136.45</v>
      </c>
      <c r="G8" s="11">
        <f>E8+F8</f>
        <v>20581591.449999999</v>
      </c>
      <c r="H8" s="10">
        <v>20581591</v>
      </c>
      <c r="I8" s="8" t="s">
        <v>36</v>
      </c>
      <c r="J8" s="8"/>
    </row>
    <row r="9" spans="1:26" ht="50.25" customHeight="1">
      <c r="A9" s="7" t="s">
        <v>17</v>
      </c>
      <c r="B9" s="13" t="s">
        <v>40</v>
      </c>
      <c r="C9" s="35" t="s">
        <v>115</v>
      </c>
      <c r="D9" s="34" t="s">
        <v>116</v>
      </c>
      <c r="E9" s="27">
        <v>3850000</v>
      </c>
      <c r="F9" s="10">
        <f>E9*19%</f>
        <v>731500</v>
      </c>
      <c r="G9" s="11">
        <f>F9+E9</f>
        <v>4581500</v>
      </c>
      <c r="H9" s="10">
        <v>4581500</v>
      </c>
      <c r="I9" s="8" t="s">
        <v>36</v>
      </c>
      <c r="J9" s="17"/>
    </row>
    <row r="10" spans="1:26" ht="50.25" customHeight="1">
      <c r="A10" s="7" t="s">
        <v>21</v>
      </c>
      <c r="B10" s="8" t="s">
        <v>60</v>
      </c>
      <c r="C10" s="35" t="s">
        <v>117</v>
      </c>
      <c r="D10" s="34" t="s">
        <v>118</v>
      </c>
      <c r="E10" s="11">
        <v>1409000</v>
      </c>
      <c r="F10" s="10">
        <f>E10*19%</f>
        <v>267710</v>
      </c>
      <c r="G10" s="15">
        <f>F10+E10</f>
        <v>1676710</v>
      </c>
      <c r="H10" s="10">
        <v>1676710</v>
      </c>
      <c r="I10" s="8" t="s">
        <v>36</v>
      </c>
      <c r="J10" s="17"/>
    </row>
    <row r="11" spans="1:26" ht="15" hidden="1" customHeight="1">
      <c r="A11" s="16"/>
      <c r="B11" s="17"/>
      <c r="C11" s="17"/>
      <c r="D11" s="17"/>
      <c r="E11" s="17"/>
      <c r="F11" s="17"/>
      <c r="G11" s="17"/>
      <c r="H11" s="17"/>
      <c r="I11" s="17"/>
      <c r="J11" s="17"/>
    </row>
    <row r="12" spans="1:26" ht="12.75" customHeight="1"/>
    <row r="13" spans="1:26" ht="138.75" customHeight="1">
      <c r="A13" s="60" t="s">
        <v>25</v>
      </c>
      <c r="B13" s="65"/>
      <c r="C13" s="65"/>
      <c r="D13" s="65"/>
      <c r="E13" s="65"/>
      <c r="F13" s="65"/>
      <c r="G13" s="65"/>
      <c r="H13" s="65"/>
      <c r="I13" s="65"/>
      <c r="J13" s="66"/>
    </row>
    <row r="14" spans="1:26" ht="12.75" customHeight="1"/>
    <row r="15" spans="1:26" ht="75" customHeight="1">
      <c r="A15" s="60" t="s">
        <v>26</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es.aliexpress.com/item/1005004542103749.html?spm=a2g0o.productlist.main.1.3b5e37a1zvbLIJ&amp;algo_pvid=fb8ab4ec-6aa6-470d-8ef3-f25cffed1af4&amp;algo_exp_id=fb8ab4ec-6aa6-470d-8ef3-f25cffed1af4-0&amp;pdp_npi=4%40dis%21COP%2121619319.04%2117295455.23%21%21%215400.00%214320.00%21%402103246417146819683818498e3652%2112000029540850579%21sea%21CO%210%21AB&amp;curPageLogUid=je6gsl7zIwXo&amp;utparam-url=scene%3Asearch%7Cquery_from%3A" xr:uid="{A8C58CE9-0233-4A53-82F6-0B454FBA53E0}"/>
    <hyperlink ref="C9" r:id="rId2" location="position=1&amp;search_layout=stack&amp;type=item&amp;tracking_id=2fcd95e5-7bc6-454e-83da-441a7ebcca14" xr:uid="{3B06A171-A369-4C3B-A566-ABD861DADA0E}"/>
    <hyperlink ref="C10" r:id="rId3" xr:uid="{EE8CA2CF-F60F-4356-9CBB-7010B46A8D34}"/>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election activeCell="I12" sqref="I12"/>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64"/>
      <c r="F2" s="64"/>
      <c r="G2" s="64"/>
      <c r="H2" s="64"/>
    </row>
    <row r="3" spans="1:26" ht="12.75" customHeight="1"/>
    <row r="4" spans="1:26" ht="12.75" customHeight="1"/>
    <row r="5" spans="1:26" ht="43.5" customHeight="1">
      <c r="A5" s="59" t="s">
        <v>1</v>
      </c>
      <c r="B5" s="65"/>
      <c r="C5" s="65"/>
      <c r="D5" s="65"/>
      <c r="E5" s="65"/>
      <c r="F5" s="65"/>
      <c r="G5" s="65"/>
      <c r="H5" s="65"/>
      <c r="I5" s="65"/>
      <c r="J5" s="66"/>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30" t="s">
        <v>92</v>
      </c>
      <c r="C8" s="35" t="s">
        <v>119</v>
      </c>
      <c r="D8" s="34" t="s">
        <v>120</v>
      </c>
      <c r="E8" s="11">
        <v>85956</v>
      </c>
      <c r="F8" s="10">
        <f>E8*19%</f>
        <v>16331.64</v>
      </c>
      <c r="G8" s="11">
        <f>F8+E8</f>
        <v>102287.64</v>
      </c>
      <c r="H8" s="10">
        <v>102288</v>
      </c>
      <c r="I8" s="8" t="s">
        <v>36</v>
      </c>
      <c r="J8" s="8"/>
    </row>
    <row r="9" spans="1:26" ht="50.25" customHeight="1">
      <c r="A9" s="7" t="s">
        <v>17</v>
      </c>
      <c r="B9" s="13" t="s">
        <v>77</v>
      </c>
      <c r="C9" s="35" t="s">
        <v>121</v>
      </c>
      <c r="D9" s="34" t="s">
        <v>122</v>
      </c>
      <c r="E9" s="11">
        <v>6328900</v>
      </c>
      <c r="F9" s="10">
        <f>E9*19%</f>
        <v>1202491</v>
      </c>
      <c r="G9" s="11">
        <f>F9+E9</f>
        <v>7531391</v>
      </c>
      <c r="H9" s="10">
        <v>7531391</v>
      </c>
      <c r="I9" s="8" t="s">
        <v>36</v>
      </c>
      <c r="J9" s="8"/>
      <c r="L9">
        <f>570+600+300+1000</f>
        <v>2470</v>
      </c>
    </row>
    <row r="10" spans="1:26" ht="50.25" customHeight="1">
      <c r="A10" s="7" t="s">
        <v>21</v>
      </c>
      <c r="B10" s="8" t="s">
        <v>60</v>
      </c>
      <c r="C10" s="35" t="s">
        <v>123</v>
      </c>
      <c r="D10" s="34" t="s">
        <v>124</v>
      </c>
      <c r="E10" s="11">
        <v>798000</v>
      </c>
      <c r="F10" s="10">
        <f>E10*19%</f>
        <v>151620</v>
      </c>
      <c r="G10" s="11">
        <f>F10+E10</f>
        <v>949620</v>
      </c>
      <c r="H10" s="10">
        <v>949620</v>
      </c>
      <c r="I10" s="8" t="s">
        <v>36</v>
      </c>
      <c r="J10" s="8"/>
      <c r="L10">
        <v>4100000</v>
      </c>
    </row>
    <row r="11" spans="1:26" ht="15" hidden="1" customHeight="1">
      <c r="A11" s="16"/>
      <c r="B11" s="17"/>
      <c r="C11" s="17"/>
      <c r="D11" s="17"/>
      <c r="E11" s="17"/>
      <c r="F11" s="17"/>
      <c r="G11" s="17"/>
      <c r="H11" s="17"/>
      <c r="I11" s="17"/>
      <c r="J11" s="17"/>
    </row>
    <row r="12" spans="1:26" ht="12.75" customHeight="1"/>
    <row r="13" spans="1:26" ht="138.75" customHeight="1">
      <c r="A13" s="60" t="s">
        <v>25</v>
      </c>
      <c r="B13" s="65"/>
      <c r="C13" s="65"/>
      <c r="D13" s="65"/>
      <c r="E13" s="65"/>
      <c r="F13" s="65"/>
      <c r="G13" s="65"/>
      <c r="H13" s="65"/>
      <c r="I13" s="65"/>
      <c r="J13" s="66"/>
    </row>
    <row r="14" spans="1:26" ht="12.75" customHeight="1"/>
    <row r="15" spans="1:26" ht="75" customHeight="1">
      <c r="A15" s="60" t="s">
        <v>26</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es.aliexpress.com/item/1005005920833284.html?spm=a2g0o.productlist.main.1.5c472aa9aLougx&amp;algo_pvid=6f2c0531-e7d4-4f85-ac66-7835dfc18826&amp;algo_exp_id=6f2c0531-e7d4-4f85-ac66-7835dfc18826-0&amp;pdp_npi=4%40dis%21COP%21145650.15%2185956.81%21%21%2136.38%2121.47%21%40210324f117146823773384497ef662%2112000034858120240%21sea%21CO%210%21AB&amp;curPageLogUid=kF3FTTw2dpq3&amp;utparam-url=scene%3Asearch%7Cquery_from%3A" xr:uid="{94953507-A2FD-4B17-9A1E-CA11CCAAA548}"/>
    <hyperlink ref="C9" r:id="rId2" location="is_advertising=true&amp;searchVariation=MCO16071004&amp;position=1&amp;search_layout=stack&amp;type=pad&amp;tracking_id=b6d7a260-f3d5-4e83-b2f8-757816d9bfeb&amp;is_advertising=true&amp;ad_domain=VQCATCORE_LST&amp;ad_position=1&amp;ad_click_id=YWRjODY5Y2ItZTQ2OS00MDZjLWJmOGItNjk4ZmRmNjUyOWRm" display="https://www.mercadolibre.com.co/tarjeta-de-video-nvidia-geforce-rtx-30-series-rtx-3090-24gb/p/MCO16071004?pdp_filters=item_id:MCO1336129151#is_advertising=true&amp;searchVariation=MCO16071004&amp;position=1&amp;search_layout=stack&amp;type=pad&amp;tracking_id=b6d7a260-f3d5-4e83-b2f8-757816d9bfeb&amp;is_advertising=true&amp;ad_domain=VQCATCORE_LST&amp;ad_position=1&amp;ad_click_id=YWRjODY5Y2ItZTQ2OS00MDZjLWJmOGItNjk4ZmRmNjUyOWRm" xr:uid="{A7C1E9BD-0609-46B3-A7F5-9255AEA345C1}"/>
    <hyperlink ref="C10" r:id="rId3" xr:uid="{FCE66FDD-EE0E-41B3-8C66-792FCBC97098}"/>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selection activeCell="H10" sqref="H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64"/>
      <c r="F2" s="64"/>
      <c r="G2" s="64"/>
      <c r="H2" s="64"/>
    </row>
    <row r="3" spans="1:26" ht="12.75" customHeight="1"/>
    <row r="4" spans="1:26" ht="12.75" customHeight="1"/>
    <row r="5" spans="1:26" ht="43.5" customHeight="1">
      <c r="A5" s="59" t="s">
        <v>1</v>
      </c>
      <c r="B5" s="65"/>
      <c r="C5" s="65"/>
      <c r="D5" s="65"/>
      <c r="E5" s="65"/>
      <c r="F5" s="65"/>
      <c r="G5" s="65"/>
      <c r="H5" s="65"/>
      <c r="I5" s="65"/>
      <c r="J5" s="66"/>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92</v>
      </c>
      <c r="C8" s="35" t="s">
        <v>125</v>
      </c>
      <c r="D8" s="34" t="s">
        <v>126</v>
      </c>
      <c r="E8" s="11">
        <v>19800</v>
      </c>
      <c r="F8" s="10">
        <f>E8*19%</f>
        <v>3762</v>
      </c>
      <c r="G8" s="11">
        <f>F8+E8</f>
        <v>23562</v>
      </c>
      <c r="H8" s="10">
        <v>23562</v>
      </c>
      <c r="I8" s="8" t="s">
        <v>36</v>
      </c>
      <c r="J8" s="8"/>
    </row>
    <row r="9" spans="1:26" ht="50.25" customHeight="1">
      <c r="A9" s="7" t="s">
        <v>17</v>
      </c>
      <c r="B9" s="13" t="s">
        <v>13</v>
      </c>
      <c r="C9" s="35" t="s">
        <v>127</v>
      </c>
      <c r="D9" s="34" t="s">
        <v>128</v>
      </c>
      <c r="E9" s="11">
        <v>815550</v>
      </c>
      <c r="F9" s="10">
        <f>E9*19%</f>
        <v>154954.5</v>
      </c>
      <c r="G9" s="11">
        <f>F9+E9</f>
        <v>970504.5</v>
      </c>
      <c r="H9" s="10">
        <v>970505</v>
      </c>
      <c r="I9" s="8" t="s">
        <v>36</v>
      </c>
      <c r="J9" s="8"/>
    </row>
    <row r="10" spans="1:26" ht="50.25" customHeight="1">
      <c r="A10" s="7" t="s">
        <v>21</v>
      </c>
      <c r="B10" s="31" t="s">
        <v>60</v>
      </c>
      <c r="C10" s="35" t="s">
        <v>129</v>
      </c>
      <c r="D10" s="34" t="s">
        <v>130</v>
      </c>
      <c r="E10" s="11">
        <v>710000</v>
      </c>
      <c r="F10" s="10">
        <f>E10*19%</f>
        <v>134900</v>
      </c>
      <c r="G10" s="11">
        <f>F10+E10</f>
        <v>844900</v>
      </c>
      <c r="H10" s="10">
        <v>844900</v>
      </c>
      <c r="I10" s="8" t="s">
        <v>36</v>
      </c>
      <c r="J10" s="8"/>
    </row>
    <row r="11" spans="1:26" ht="15" hidden="1" customHeight="1">
      <c r="A11" s="16"/>
      <c r="B11" s="17"/>
      <c r="C11" s="17"/>
      <c r="D11" s="17"/>
      <c r="E11" s="17"/>
      <c r="F11" s="17"/>
      <c r="G11" s="17"/>
      <c r="H11" s="17"/>
      <c r="I11" s="17"/>
      <c r="J11" s="17"/>
    </row>
    <row r="12" spans="1:26" ht="12.75" customHeight="1"/>
    <row r="13" spans="1:26" ht="138.75" customHeight="1">
      <c r="A13" s="60" t="s">
        <v>25</v>
      </c>
      <c r="B13" s="65"/>
      <c r="C13" s="65"/>
      <c r="D13" s="65"/>
      <c r="E13" s="65"/>
      <c r="F13" s="65"/>
      <c r="G13" s="65"/>
      <c r="H13" s="65"/>
      <c r="I13" s="65"/>
      <c r="J13" s="66"/>
    </row>
    <row r="14" spans="1:26" ht="12.75" customHeight="1"/>
    <row r="15" spans="1:26" ht="75" customHeight="1">
      <c r="A15" s="60" t="s">
        <v>26</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es.aliexpress.com/item/32383743986.html?spm=a2g0o.productlist.main.3.16beRPkgRPkgtR&amp;algo_pvid=53556797-3040-42e5-a204-5c0e4838082e&amp;algo_exp_id=53556797-3040-42e5-a204-5c0e4838082e-1&amp;pdp_npi=4%40dis%21COP%2119817.71%2119817.71%21%21%214.95%214.95%21%402101effb17146827534437199ef51d%2155989484887%21sea%21CO%210%21AB&amp;curPageLogUid=IBf5KPrRNy0E&amp;utparam-url=scene%3Asearch%7Cquery_from%3A" xr:uid="{34F46ABF-72E7-4FF8-A31D-0A175ABCB025}"/>
    <hyperlink ref="C9" r:id="rId2" location="searchVariation=MCO18441624&amp;position=8&amp;search_layout=stack&amp;type=product&amp;tracking_id=b740b41f-8c1f-4e72-bf41-3c26e53e50a7" display="https://www.mercadolibre.com.co/procesador-amd-ryzen-7-5700g-100-100000263box-de-8-nucleos-y-46ghz-de-frecuencia-con-grafica-integrada/p/MCO18441624#searchVariation=MCO18441624&amp;position=8&amp;search_layout=stack&amp;type=product&amp;tracking_id=b740b41f-8c1f-4e72-bf41-3c26e53e50a7" xr:uid="{73E951A4-25F7-4295-8886-F89CCD35F682}"/>
    <hyperlink ref="C10" r:id="rId3" xr:uid="{293F3C87-7960-48D5-99CE-C45F236A8151}"/>
  </hyperlink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workbookViewId="0">
      <selection activeCell="J10" sqref="J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64"/>
      <c r="F2" s="64"/>
      <c r="G2" s="64"/>
      <c r="H2" s="64"/>
    </row>
    <row r="3" spans="1:26" ht="12.75" customHeight="1"/>
    <row r="4" spans="1:26" ht="12.75" customHeight="1"/>
    <row r="5" spans="1:26" ht="43.5" customHeight="1">
      <c r="A5" s="61">
        <v>0</v>
      </c>
      <c r="B5" s="65"/>
      <c r="C5" s="65"/>
      <c r="D5" s="65"/>
      <c r="E5" s="65"/>
      <c r="F5" s="65"/>
      <c r="G5" s="65"/>
      <c r="H5" s="65"/>
      <c r="I5" s="65"/>
      <c r="J5" s="66"/>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60</v>
      </c>
      <c r="C8" s="49" t="s">
        <v>67</v>
      </c>
      <c r="D8" s="8" t="s">
        <v>68</v>
      </c>
      <c r="E8" s="11">
        <v>259000</v>
      </c>
      <c r="F8" s="10">
        <f>E8*19%</f>
        <v>49210</v>
      </c>
      <c r="G8" s="11">
        <f>F8+E8</f>
        <v>308210</v>
      </c>
      <c r="H8" s="10">
        <v>308210</v>
      </c>
      <c r="I8" s="8" t="s">
        <v>36</v>
      </c>
      <c r="J8" s="8"/>
    </row>
    <row r="9" spans="1:26" ht="50.25" customHeight="1">
      <c r="A9" s="7" t="s">
        <v>17</v>
      </c>
      <c r="B9" s="13" t="s">
        <v>13</v>
      </c>
      <c r="C9" s="51" t="s">
        <v>69</v>
      </c>
      <c r="D9" s="8" t="s">
        <v>70</v>
      </c>
      <c r="E9" s="11">
        <v>90000</v>
      </c>
      <c r="F9" s="10">
        <f>E9*19%</f>
        <v>17100</v>
      </c>
      <c r="G9" s="11">
        <f>F9+E9</f>
        <v>107100</v>
      </c>
      <c r="H9" s="10">
        <v>107100</v>
      </c>
      <c r="I9" s="8" t="s">
        <v>36</v>
      </c>
      <c r="J9" s="17"/>
    </row>
    <row r="10" spans="1:26" ht="50.25" customHeight="1">
      <c r="A10" s="7" t="s">
        <v>21</v>
      </c>
      <c r="B10" s="8" t="s">
        <v>71</v>
      </c>
      <c r="C10" s="17" t="s">
        <v>72</v>
      </c>
      <c r="D10" s="8" t="str">
        <f t="shared" ref="D10" si="0">D9</f>
        <v>Teclado Mecánico Gamer Unitec Mk20 Retroiluminado Color del teclado Plateado</v>
      </c>
      <c r="E10" s="11">
        <v>549900</v>
      </c>
      <c r="F10" s="10">
        <f>E10*19%</f>
        <v>104481</v>
      </c>
      <c r="G10" s="15">
        <f>E10+F10</f>
        <v>654381</v>
      </c>
      <c r="H10" s="10">
        <f>G10</f>
        <v>654381</v>
      </c>
      <c r="I10" s="8" t="s">
        <v>16</v>
      </c>
      <c r="J10" s="17"/>
    </row>
    <row r="11" spans="1:26" ht="15" hidden="1" customHeight="1">
      <c r="A11" s="16"/>
      <c r="B11" s="17"/>
      <c r="C11" s="17"/>
      <c r="D11" s="17"/>
      <c r="E11" s="17"/>
      <c r="F11" s="17"/>
      <c r="G11" s="17"/>
      <c r="H11" s="17"/>
      <c r="I11" s="17"/>
      <c r="J11" s="17"/>
    </row>
    <row r="12" spans="1:26" ht="12.75" customHeight="1"/>
    <row r="13" spans="1:26" ht="138.75" customHeight="1">
      <c r="A13" s="60" t="s">
        <v>25</v>
      </c>
      <c r="B13" s="65"/>
      <c r="C13" s="65"/>
      <c r="D13" s="65"/>
      <c r="E13" s="65"/>
      <c r="F13" s="65"/>
      <c r="G13" s="65"/>
      <c r="H13" s="65"/>
      <c r="I13" s="65"/>
      <c r="J13" s="66"/>
    </row>
    <row r="14" spans="1:26" ht="12.75" customHeight="1"/>
    <row r="15" spans="1:26" ht="75" customHeight="1">
      <c r="A15" s="60" t="s">
        <v>26</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A498323B-D1F5-4EC8-80E0-F1F1A43A4B27}"/>
    <hyperlink ref="C9" r:id="rId2" location="is_advertising=true&amp;searchVariation=MCO23026811&amp;position=1&amp;search_layout=stack&amp;type=pad&amp;tracking_id=c80e825b-739a-462e-be88-04f51edfa8ed&amp;is_advertising=true&amp;ad_domain=VQCATCORE_LST&amp;ad_position=1&amp;ad_click_id=MjM4OGRjYjUtZTAyYy00NmEyLWJmNDgtM2RjNTI1YjE5ZDFk" display="https://www.mercadolibre.com.co/teclado-mecanico-gamer-unitec-mk20-retroiluminado-color-del-teclado-plateado/p/MCO23026811?pdp_filters=item_id:MCO1366192149#is_advertising=true&amp;searchVariation=MCO23026811&amp;position=1&amp;search_layout=stack&amp;type=pad&amp;tracking_id=c80e825b-739a-462e-be88-04f51edfa8ed&amp;is_advertising=true&amp;ad_domain=VQCATCORE_LST&amp;ad_position=1&amp;ad_click_id=MjM4OGRjYjUtZTAyYy00NmEyLWJmNDgtM2RjNTI1YjE5ZDFk" xr:uid="{0C235930-F5A9-4F20-99BB-96A8D1BC7384}"/>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workbookViewId="0">
      <selection activeCell="B8" sqref="B8:I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32" t="s">
        <v>131</v>
      </c>
    </row>
    <row r="2" spans="1:26" ht="27.75" customHeight="1">
      <c r="D2" s="58" t="s">
        <v>0</v>
      </c>
      <c r="E2" s="64"/>
      <c r="F2" s="64"/>
      <c r="G2" s="64"/>
      <c r="H2" s="64"/>
    </row>
    <row r="3" spans="1:26" ht="12.75" customHeight="1"/>
    <row r="4" spans="1:26" ht="12.75" customHeight="1"/>
    <row r="5" spans="1:26" ht="43.5" customHeight="1">
      <c r="A5" s="59" t="s">
        <v>1</v>
      </c>
      <c r="B5" s="65"/>
      <c r="C5" s="65"/>
      <c r="D5" s="65"/>
      <c r="E5" s="65"/>
      <c r="F5" s="65"/>
      <c r="G5" s="65"/>
      <c r="H5" s="65"/>
      <c r="I5" s="65"/>
      <c r="J5" s="66"/>
    </row>
    <row r="6" spans="1:26" ht="15.75" customHeight="1"/>
    <row r="7" spans="1:26" ht="75.75" customHeight="1">
      <c r="A7" s="2" t="s">
        <v>2</v>
      </c>
      <c r="B7" s="3" t="s">
        <v>3</v>
      </c>
      <c r="C7" s="3" t="s">
        <v>4</v>
      </c>
      <c r="D7" s="3" t="s">
        <v>5</v>
      </c>
      <c r="E7" s="3" t="s">
        <v>6</v>
      </c>
      <c r="F7" s="4" t="s">
        <v>7</v>
      </c>
      <c r="G7" s="5" t="s">
        <v>73</v>
      </c>
      <c r="H7" s="3" t="s">
        <v>9</v>
      </c>
      <c r="I7" s="3" t="s">
        <v>10</v>
      </c>
      <c r="J7" s="3" t="s">
        <v>11</v>
      </c>
      <c r="K7" s="6"/>
      <c r="L7" s="6"/>
      <c r="M7" s="6"/>
      <c r="N7" s="6"/>
      <c r="O7" s="6"/>
      <c r="P7" s="6"/>
      <c r="Q7" s="6"/>
      <c r="R7" s="6"/>
      <c r="S7" s="6"/>
      <c r="T7" s="6"/>
      <c r="U7" s="6"/>
      <c r="V7" s="6"/>
      <c r="W7" s="6"/>
      <c r="X7" s="6"/>
      <c r="Y7" s="6"/>
      <c r="Z7" s="6"/>
    </row>
    <row r="8" spans="1:26" ht="50.25" customHeight="1">
      <c r="A8" s="7" t="s">
        <v>12</v>
      </c>
      <c r="B8" s="8" t="s">
        <v>74</v>
      </c>
      <c r="C8" s="35" t="s">
        <v>75</v>
      </c>
      <c r="D8" s="9" t="s">
        <v>76</v>
      </c>
      <c r="E8" s="11">
        <v>23800</v>
      </c>
      <c r="F8" s="10">
        <f>E8*19%</f>
        <v>4522</v>
      </c>
      <c r="G8" s="11">
        <f>F8+E8</f>
        <v>28322</v>
      </c>
      <c r="H8" s="10">
        <v>28322</v>
      </c>
      <c r="I8" s="8" t="s">
        <v>36</v>
      </c>
      <c r="J8" s="8"/>
    </row>
    <row r="9" spans="1:26" ht="50.25" customHeight="1">
      <c r="A9" s="7" t="s">
        <v>17</v>
      </c>
      <c r="B9" s="13" t="s">
        <v>77</v>
      </c>
      <c r="C9" s="35" t="s">
        <v>78</v>
      </c>
      <c r="D9" s="40" t="s">
        <v>79</v>
      </c>
      <c r="E9" s="11">
        <v>26350</v>
      </c>
      <c r="F9" s="10">
        <f>E9*19%</f>
        <v>5006.5</v>
      </c>
      <c r="G9" s="11">
        <f>F9+E9</f>
        <v>31356.5</v>
      </c>
      <c r="H9" s="10">
        <v>31357</v>
      </c>
      <c r="I9" s="8" t="s">
        <v>36</v>
      </c>
      <c r="J9" s="8"/>
    </row>
    <row r="10" spans="1:26" ht="50.25" customHeight="1">
      <c r="A10" s="7" t="s">
        <v>21</v>
      </c>
      <c r="B10" s="8" t="s">
        <v>80</v>
      </c>
      <c r="C10" s="35" t="s">
        <v>81</v>
      </c>
      <c r="D10" s="34" t="s">
        <v>82</v>
      </c>
      <c r="E10" s="11">
        <v>419000</v>
      </c>
      <c r="F10" s="29">
        <f>E10*19%</f>
        <v>79610</v>
      </c>
      <c r="G10" s="11">
        <f>F10+E10</f>
        <v>498610</v>
      </c>
      <c r="H10" s="10">
        <v>498610</v>
      </c>
      <c r="I10" s="8" t="s">
        <v>36</v>
      </c>
      <c r="J10" s="8"/>
    </row>
    <row r="11" spans="1:26" ht="15" hidden="1" customHeight="1">
      <c r="A11" s="16"/>
      <c r="B11" s="17"/>
      <c r="C11" s="17"/>
      <c r="D11" s="17"/>
      <c r="E11" s="17"/>
      <c r="F11" s="17"/>
      <c r="G11" s="17"/>
      <c r="H11" s="17"/>
      <c r="I11" s="17"/>
      <c r="J11" s="17"/>
    </row>
    <row r="12" spans="1:26" ht="12.75" customHeight="1"/>
    <row r="13" spans="1:26" ht="138.75" customHeight="1">
      <c r="A13" s="60" t="s">
        <v>25</v>
      </c>
      <c r="B13" s="65"/>
      <c r="C13" s="65"/>
      <c r="D13" s="65"/>
      <c r="E13" s="65"/>
      <c r="F13" s="65"/>
      <c r="G13" s="65"/>
      <c r="H13" s="65"/>
      <c r="I13" s="65"/>
      <c r="J13" s="66"/>
    </row>
    <row r="14" spans="1:26" ht="12.75" customHeight="1"/>
    <row r="15" spans="1:26" ht="75" customHeight="1">
      <c r="A15" s="60" t="s">
        <v>26</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display="https://www.temu.com/search_result.html?search_key=mouse&amp;search_method=user&amp;refer_page_el_sn=200010&amp;srch_enter_source=top_search_entrance_10005&amp;_x_vst_scene=adg&amp;_x_ads_channel=google&amp;_x_ads_sub_channel=search&amp;_x_ads_account=1204871858&amp;_x_ads_set=21104778154&amp;_x_ads_id=161509618962&amp;_x_ads_creative_id=693748223408&amp;_x_ns_source=g&amp;_x_ns_gclid=EAIaIQobChMI59ay097vhQMVaaJaBR29rgP6EAAYASAAEgLpxfD_BwE&amp;_x_ns_placement=&amp;_x_ns_match_type=e&amp;_x_ns_ad_position=&amp;_x_ns_product_id=&amp;_x_ns_target=&amp;_x_ns_devicemodel=&amp;_x_ns_wbraid=Cj8KCQjw0MexBhDJARIuACLh4fQXWrTFHlFHqhyx6o7yj2g9RDsRWxG8mOvNdUUcI1B0zZtBdn6Q6tV-jRoCd78&amp;_x_ns_gbraid=0AAAAAo4mICFS4MFJBJKGHBi7R2nVgkWW5&amp;_x_ns_keyword=temu&amp;_x_ns_targetid=kwd-4583699489&amp;_x_ns_extensionid=&amp;refer_page_name=home&amp;refer_page_id=10005_1714679444922_2z9u4p9rtp&amp;refer_page_sn=10005&amp;_x_sessn_id=6kux8a4x4m&amp;is_back=1" xr:uid="{5F72D876-1357-4C78-A099-0E3B4EE90503}"/>
    <hyperlink ref="C9" r:id="rId2" location="is_advertising=true&amp;searchVariation=MCO22909078&amp;position=1&amp;search_layout=stack&amp;type=pad&amp;tracking_id=2348467c-10f9-4ea0-9fe4-4b55812071a0&amp;is_advertising=true&amp;ad_domain=VQCATCORE_LST&amp;ad_position=1&amp;ad_click_id=ZDdhYzYwNGQtYzgwOS00ZmE4LTg3YWUtZmM4NjI3OTFjZTZj" display="https://www.mercadolibre.com.co/mouse-ergonomico-c-18-negro/p/MCO22909078?pdp_filters=item_id:MCO1343370259#is_advertising=true&amp;searchVariation=MCO22909078&amp;position=1&amp;search_layout=stack&amp;type=pad&amp;tracking_id=2348467c-10f9-4ea0-9fe4-4b55812071a0&amp;is_advertising=true&amp;ad_domain=VQCATCORE_LST&amp;ad_position=1&amp;ad_click_id=ZDdhYzYwNGQtYzgwOS00ZmE4LTg3YWUtZmM4NjI3OTFjZTZj" xr:uid="{FE3A8561-CE5B-4010-ABF8-FD4AEA284582}"/>
    <hyperlink ref="C10" r:id="rId3" xr:uid="{EE1BD8E0-DB16-408B-8543-76335B6F0381}"/>
  </hyperlink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000"/>
  <sheetViews>
    <sheetView workbookViewId="0">
      <selection activeCell="J10" sqref="J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58" t="s">
        <v>0</v>
      </c>
      <c r="E2" s="64"/>
      <c r="F2" s="64"/>
      <c r="G2" s="64"/>
      <c r="H2" s="64"/>
    </row>
    <row r="3" spans="1:26" ht="12.75" customHeight="1"/>
    <row r="4" spans="1:26" ht="12.75" customHeight="1"/>
    <row r="5" spans="1:26" ht="43.5" customHeight="1">
      <c r="A5" s="59" t="s">
        <v>1</v>
      </c>
      <c r="B5" s="65"/>
      <c r="C5" s="65"/>
      <c r="D5" s="65"/>
      <c r="E5" s="65"/>
      <c r="F5" s="65"/>
      <c r="G5" s="65"/>
      <c r="H5" s="65"/>
      <c r="I5" s="65"/>
      <c r="J5" s="66"/>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55</v>
      </c>
      <c r="C8" s="35" t="s">
        <v>132</v>
      </c>
      <c r="D8" s="34" t="s">
        <v>133</v>
      </c>
      <c r="E8" s="11">
        <v>372972</v>
      </c>
      <c r="F8" s="10">
        <f>E8*19%</f>
        <v>70864.680000000008</v>
      </c>
      <c r="G8" s="11">
        <f>F8+E8</f>
        <v>443836.68</v>
      </c>
      <c r="H8" s="10">
        <v>443837</v>
      </c>
      <c r="I8" s="8" t="s">
        <v>36</v>
      </c>
      <c r="J8" s="8"/>
    </row>
    <row r="9" spans="1:26" ht="50.25" customHeight="1">
      <c r="A9" s="7" t="s">
        <v>17</v>
      </c>
      <c r="B9" s="13" t="s">
        <v>134</v>
      </c>
      <c r="C9" s="35" t="s">
        <v>135</v>
      </c>
      <c r="D9" s="8" t="s">
        <v>136</v>
      </c>
      <c r="E9" s="11">
        <v>89900</v>
      </c>
      <c r="F9" s="10">
        <f>E9*19%</f>
        <v>17081</v>
      </c>
      <c r="G9" s="11">
        <f>F9+E9</f>
        <v>106981</v>
      </c>
      <c r="H9" s="10">
        <v>106981</v>
      </c>
      <c r="I9" s="8" t="s">
        <v>36</v>
      </c>
      <c r="J9" s="8"/>
    </row>
    <row r="10" spans="1:26" ht="50.25" customHeight="1">
      <c r="A10" s="7" t="s">
        <v>21</v>
      </c>
      <c r="B10" s="8" t="s">
        <v>137</v>
      </c>
      <c r="C10" s="35" t="s">
        <v>138</v>
      </c>
      <c r="D10" s="56" t="s">
        <v>139</v>
      </c>
      <c r="E10" s="11">
        <v>268927</v>
      </c>
      <c r="F10" s="10">
        <f>E10*19%</f>
        <v>51096.13</v>
      </c>
      <c r="G10" s="11">
        <f>F10+E10</f>
        <v>320023.13</v>
      </c>
      <c r="H10" s="10">
        <v>320023</v>
      </c>
      <c r="I10" s="8" t="s">
        <v>36</v>
      </c>
      <c r="J10" s="8"/>
    </row>
    <row r="11" spans="1:26" ht="15" hidden="1" customHeight="1">
      <c r="A11" s="16"/>
      <c r="B11" s="17"/>
      <c r="C11" s="17"/>
      <c r="D11" s="17"/>
      <c r="E11" s="17"/>
      <c r="F11" s="17"/>
      <c r="G11" s="11">
        <f t="shared" ref="G8:G11" si="0">F11+E11</f>
        <v>0</v>
      </c>
      <c r="H11" s="17"/>
      <c r="I11" s="17"/>
      <c r="J11" s="17"/>
    </row>
    <row r="12" spans="1:26" ht="12.75" customHeight="1">
      <c r="G12" s="11"/>
    </row>
    <row r="13" spans="1:26" ht="138.75" customHeight="1">
      <c r="A13" s="60" t="s">
        <v>25</v>
      </c>
      <c r="B13" s="65"/>
      <c r="C13" s="65"/>
      <c r="D13" s="65"/>
      <c r="E13" s="65"/>
      <c r="F13" s="65"/>
      <c r="G13" s="65"/>
      <c r="H13" s="65"/>
      <c r="I13" s="65"/>
      <c r="J13" s="66"/>
    </row>
    <row r="14" spans="1:26" ht="12.75" customHeight="1"/>
    <row r="15" spans="1:26" ht="75" customHeight="1">
      <c r="A15" s="60" t="s">
        <v>26</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2-duracion-12_meses" xr:uid="{1799BBD7-212C-4207-A69C-187A2249E76F}"/>
    <hyperlink ref="C9" r:id="rId2" xr:uid="{1F390BE1-B5DF-49F0-98C4-6D5901E8FB0A}"/>
    <hyperlink ref="C10" r:id="rId3" display="https://www.amazon.com/-/es/Microsoft-Suscripci%C3%B3n-Aplicaciones-Almacenamiento-activaci%C3%B3n/dp/B07F3TQ6DQ/ref=sr_1_2?adgrpid=136868216086&amp;dib=eyJ2IjoiMSJ9.d2JuvvvvEw-ajE54ssJo0oCoTbKKqjkJk1bdCo1zg5fa-QGNgKaDqCkre5m63YpVqbdeoqRHHLac4Ccl2FIZaci4_TIElC48TVjne9SfhFDMJes4N7TxKfDMpXEherEf1SCm4vVnHjVqG8c4DwDY1dOMlbPddwnirjGskqjPvsrZUkJY9_kJiVu8kRD0ut2Rxr-aQD-XwWXTHKU7lTIDgp9Ry6nMKFvTBWNeyZOMhQk.hsquTlac9Bf4YyW0u23r_e66W5ZFN9fbKOuqUqW3KVY&amp;dib_tag=se&amp;hvadid=606341364630&amp;hvdev=c&amp;hvlocphy=1003659&amp;hvnetw=g&amp;hvqmt=b&amp;hvrand=8352071683182735229&amp;hvtargid=kwd-1458572506983&amp;hydadcr=10917_13536622&amp;keywords=licencia%2Bmicrosoft%2Boffice%2B365%2Bde%2Bpor%2Bvida&amp;qid=1714685668&amp;sr=8-2&amp;th=1" xr:uid="{DCA53C7F-EB9D-4B66-A75C-2B648F1C3E60}"/>
  </hyperlink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000"/>
  <sheetViews>
    <sheetView workbookViewId="0">
      <selection activeCell="G12" sqref="G12"/>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58" t="s">
        <v>0</v>
      </c>
      <c r="E2" s="64"/>
      <c r="F2" s="64"/>
      <c r="G2" s="64"/>
      <c r="H2" s="64"/>
    </row>
    <row r="3" spans="1:26" ht="12.75" customHeight="1"/>
    <row r="4" spans="1:26" ht="12.75" customHeight="1"/>
    <row r="5" spans="1:26" ht="43.5" customHeight="1">
      <c r="A5" s="59" t="s">
        <v>1</v>
      </c>
      <c r="B5" s="65"/>
      <c r="C5" s="65"/>
      <c r="D5" s="65"/>
      <c r="E5" s="65"/>
      <c r="F5" s="65"/>
      <c r="G5" s="65"/>
      <c r="H5" s="65"/>
      <c r="I5" s="65"/>
      <c r="J5" s="66"/>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140</v>
      </c>
      <c r="C8" s="35" t="s">
        <v>141</v>
      </c>
      <c r="D8" s="39" t="s">
        <v>142</v>
      </c>
      <c r="E8" s="11">
        <v>360000</v>
      </c>
      <c r="F8" s="10">
        <f>E8*19%</f>
        <v>68400</v>
      </c>
      <c r="G8" s="11">
        <f>F8+E8</f>
        <v>428400</v>
      </c>
      <c r="H8" s="10">
        <v>428400</v>
      </c>
      <c r="I8" s="8" t="s">
        <v>36</v>
      </c>
      <c r="J8" s="8"/>
    </row>
    <row r="9" spans="1:26" ht="50.25" customHeight="1">
      <c r="A9" s="7" t="s">
        <v>17</v>
      </c>
      <c r="B9" s="13" t="s">
        <v>143</v>
      </c>
      <c r="C9" s="35" t="s">
        <v>144</v>
      </c>
      <c r="D9" s="34" t="s">
        <v>145</v>
      </c>
      <c r="E9" s="11">
        <v>8500</v>
      </c>
      <c r="F9" s="10">
        <f>E9*19%</f>
        <v>1615</v>
      </c>
      <c r="G9" s="11">
        <f>F9+E9</f>
        <v>10115</v>
      </c>
      <c r="H9" s="10">
        <v>10115</v>
      </c>
      <c r="I9" s="8" t="s">
        <v>36</v>
      </c>
      <c r="J9" s="8"/>
    </row>
    <row r="10" spans="1:26" ht="50.25" customHeight="1">
      <c r="A10" s="7" t="s">
        <v>21</v>
      </c>
      <c r="B10" s="8" t="s">
        <v>146</v>
      </c>
      <c r="C10" s="35" t="s">
        <v>147</v>
      </c>
      <c r="D10" s="34" t="s">
        <v>148</v>
      </c>
      <c r="E10" s="57">
        <v>2099000</v>
      </c>
      <c r="F10" s="10">
        <f>E10*19%</f>
        <v>398810</v>
      </c>
      <c r="G10" s="11">
        <v>2497810</v>
      </c>
      <c r="H10" s="10">
        <v>2497810</v>
      </c>
      <c r="I10" s="8" t="s">
        <v>36</v>
      </c>
      <c r="J10" s="8"/>
    </row>
    <row r="11" spans="1:26" ht="15" hidden="1" customHeight="1">
      <c r="A11" s="16"/>
      <c r="B11" s="17"/>
      <c r="C11" s="17"/>
      <c r="D11" s="17"/>
      <c r="E11" s="17"/>
      <c r="F11" s="17"/>
      <c r="G11" s="17"/>
      <c r="H11" s="17"/>
      <c r="I11" s="17"/>
      <c r="J11" s="17"/>
    </row>
    <row r="12" spans="1:26" ht="12.75" customHeight="1"/>
    <row r="13" spans="1:26" ht="138.75" customHeight="1">
      <c r="A13" s="60" t="s">
        <v>25</v>
      </c>
      <c r="B13" s="65"/>
      <c r="C13" s="65"/>
      <c r="D13" s="65"/>
      <c r="E13" s="65"/>
      <c r="F13" s="65"/>
      <c r="G13" s="65"/>
      <c r="H13" s="65"/>
      <c r="I13" s="65"/>
      <c r="J13" s="66"/>
    </row>
    <row r="14" spans="1:26" ht="12.75" customHeight="1"/>
    <row r="15" spans="1:26" ht="75" customHeight="1">
      <c r="A15" s="60" t="s">
        <v>26</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31A393DD-FA0B-4354-AD4B-B2549DD2952D}"/>
    <hyperlink ref="C9" r:id="rId2" xr:uid="{EF6ACC51-5EE2-443B-8DBF-498DD5FDADD0}"/>
    <hyperlink ref="C10" r:id="rId3" xr:uid="{BFDE7116-241C-4DFC-9A98-C6BD1C3A7E9A}"/>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I10" sqref="I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64"/>
      <c r="F2" s="64"/>
      <c r="G2" s="64"/>
      <c r="H2" s="64"/>
    </row>
    <row r="3" spans="1:26" ht="12.75" customHeight="1"/>
    <row r="4" spans="1:26" ht="12.75" customHeight="1"/>
    <row r="5" spans="1:26" ht="43.5" customHeight="1">
      <c r="A5" s="59" t="s">
        <v>1</v>
      </c>
      <c r="B5" s="65"/>
      <c r="C5" s="65"/>
      <c r="D5" s="65"/>
      <c r="E5" s="65"/>
      <c r="F5" s="65"/>
      <c r="G5" s="65"/>
      <c r="H5" s="65"/>
      <c r="I5" s="65"/>
      <c r="J5" s="66"/>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38" t="s">
        <v>27</v>
      </c>
      <c r="C8" s="19" t="s">
        <v>28</v>
      </c>
      <c r="D8" s="8" t="s">
        <v>29</v>
      </c>
      <c r="E8" s="8">
        <v>715300</v>
      </c>
      <c r="F8" s="10">
        <f>E8*19%</f>
        <v>135907</v>
      </c>
      <c r="G8" s="11">
        <f>E8+F8</f>
        <v>851207</v>
      </c>
      <c r="H8" s="10">
        <f t="shared" ref="H8:H9" si="0">G8</f>
        <v>851207</v>
      </c>
      <c r="I8" s="8" t="s">
        <v>16</v>
      </c>
      <c r="J8" s="8"/>
    </row>
    <row r="9" spans="1:26" ht="50.25" customHeight="1">
      <c r="A9" s="7" t="s">
        <v>17</v>
      </c>
      <c r="B9" s="38" t="s">
        <v>30</v>
      </c>
      <c r="C9" s="41" t="s">
        <v>31</v>
      </c>
      <c r="D9" s="40" t="s">
        <v>32</v>
      </c>
      <c r="E9" s="42">
        <v>542900</v>
      </c>
      <c r="F9" s="10">
        <f>E9*19%</f>
        <v>103151</v>
      </c>
      <c r="G9" s="11">
        <f>F9+E9</f>
        <v>646051</v>
      </c>
      <c r="H9" s="10">
        <v>646051</v>
      </c>
      <c r="I9" s="8" t="s">
        <v>16</v>
      </c>
      <c r="J9" s="17"/>
    </row>
    <row r="10" spans="1:26" ht="50.25" customHeight="1">
      <c r="A10" s="7" t="s">
        <v>21</v>
      </c>
      <c r="B10" s="43" t="s">
        <v>33</v>
      </c>
      <c r="C10" s="35" t="s">
        <v>34</v>
      </c>
      <c r="D10" s="39" t="s">
        <v>35</v>
      </c>
      <c r="E10" s="11">
        <v>840000</v>
      </c>
      <c r="F10" s="10">
        <f>E10*19%</f>
        <v>159600</v>
      </c>
      <c r="G10" s="15">
        <f>F10+E10</f>
        <v>999600</v>
      </c>
      <c r="H10" s="10">
        <v>999600</v>
      </c>
      <c r="I10" s="8" t="s">
        <v>36</v>
      </c>
      <c r="J10" s="17"/>
    </row>
    <row r="11" spans="1:26" ht="15" hidden="1" customHeight="1">
      <c r="A11" s="16"/>
      <c r="B11" s="17"/>
      <c r="C11" s="17"/>
      <c r="D11" s="17"/>
      <c r="E11" s="17"/>
      <c r="F11" s="17"/>
      <c r="G11" s="17"/>
      <c r="H11" s="17"/>
      <c r="I11" s="17"/>
      <c r="J11" s="17"/>
    </row>
    <row r="12" spans="1:26" ht="12.75" customHeight="1"/>
    <row r="13" spans="1:26" ht="138.75" customHeight="1">
      <c r="A13" s="60" t="s">
        <v>25</v>
      </c>
      <c r="B13" s="65"/>
      <c r="C13" s="65"/>
      <c r="D13" s="65"/>
      <c r="E13" s="65"/>
      <c r="F13" s="65"/>
      <c r="G13" s="65"/>
      <c r="H13" s="65"/>
      <c r="I13" s="65"/>
      <c r="J13" s="66"/>
    </row>
    <row r="14" spans="1:26" ht="12.75" customHeight="1"/>
    <row r="15" spans="1:26" ht="75" customHeight="1">
      <c r="A15" s="60" t="s">
        <v>26</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0000000-0004-0000-0100-000000000000}"/>
    <hyperlink ref="C9" r:id="rId2" xr:uid="{6A904086-26B1-4959-8248-CCEA2C4503B5}"/>
    <hyperlink ref="C10" r:id="rId3" xr:uid="{2DA6AFD0-420C-411E-B435-F36C6022FC09}"/>
  </hyperlink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000"/>
  <sheetViews>
    <sheetView workbookViewId="0">
      <selection activeCell="I10" sqref="I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58" t="s">
        <v>0</v>
      </c>
      <c r="E2" s="64"/>
      <c r="F2" s="64"/>
      <c r="G2" s="64"/>
      <c r="H2" s="64"/>
    </row>
    <row r="3" spans="1:26" ht="12.75" customHeight="1"/>
    <row r="4" spans="1:26" ht="12.75" customHeight="1"/>
    <row r="5" spans="1:26" ht="43.5" customHeight="1">
      <c r="A5" s="59" t="s">
        <v>1</v>
      </c>
      <c r="B5" s="65"/>
      <c r="C5" s="65"/>
      <c r="D5" s="65"/>
      <c r="E5" s="65"/>
      <c r="F5" s="65"/>
      <c r="G5" s="65"/>
      <c r="H5" s="65"/>
      <c r="I5" s="65"/>
      <c r="J5" s="66"/>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149</v>
      </c>
      <c r="C8" s="55" t="s">
        <v>150</v>
      </c>
      <c r="D8" s="25" t="s">
        <v>151</v>
      </c>
      <c r="E8" s="11">
        <v>43000</v>
      </c>
      <c r="F8" s="10">
        <f>E8*19%</f>
        <v>8170</v>
      </c>
      <c r="G8" s="11">
        <f>F8+E8</f>
        <v>51170</v>
      </c>
      <c r="H8" s="10">
        <v>51170</v>
      </c>
      <c r="I8" s="8" t="s">
        <v>16</v>
      </c>
      <c r="J8" s="8"/>
    </row>
    <row r="9" spans="1:26" ht="50.25" customHeight="1">
      <c r="A9" s="7" t="s">
        <v>17</v>
      </c>
      <c r="B9" s="13" t="s">
        <v>152</v>
      </c>
      <c r="C9" s="35" t="s">
        <v>153</v>
      </c>
      <c r="D9" s="34" t="s">
        <v>154</v>
      </c>
      <c r="E9" s="11">
        <v>550000</v>
      </c>
      <c r="F9" s="10">
        <f>E9*19%</f>
        <v>104500</v>
      </c>
      <c r="G9" s="11">
        <f>F9+E9</f>
        <v>654500</v>
      </c>
      <c r="H9" s="10">
        <v>654500</v>
      </c>
      <c r="I9" s="8" t="s">
        <v>155</v>
      </c>
      <c r="J9" s="8"/>
    </row>
    <row r="10" spans="1:26" ht="50.25" customHeight="1">
      <c r="A10" s="7" t="s">
        <v>21</v>
      </c>
      <c r="B10" s="8" t="s">
        <v>152</v>
      </c>
      <c r="C10" s="35" t="s">
        <v>156</v>
      </c>
      <c r="D10" s="34" t="s">
        <v>157</v>
      </c>
      <c r="E10" s="11">
        <v>640000</v>
      </c>
      <c r="F10" s="10">
        <f>E10*19%</f>
        <v>121600</v>
      </c>
      <c r="G10" s="11">
        <f>F10+E10</f>
        <v>761600</v>
      </c>
      <c r="H10" s="10">
        <v>761600</v>
      </c>
      <c r="I10" s="8" t="s">
        <v>36</v>
      </c>
      <c r="J10" s="8"/>
    </row>
    <row r="11" spans="1:26" ht="15" hidden="1" customHeight="1">
      <c r="A11" s="16"/>
      <c r="B11" s="17"/>
      <c r="C11" s="17"/>
      <c r="D11" s="17"/>
      <c r="E11" s="17"/>
      <c r="F11" s="17"/>
      <c r="G11" s="17"/>
      <c r="H11" s="17"/>
      <c r="I11" s="17"/>
      <c r="J11" s="17"/>
    </row>
    <row r="12" spans="1:26" ht="12.75" customHeight="1"/>
    <row r="13" spans="1:26" ht="138.75" customHeight="1">
      <c r="A13" s="60" t="s">
        <v>25</v>
      </c>
      <c r="B13" s="65"/>
      <c r="C13" s="65"/>
      <c r="D13" s="65"/>
      <c r="E13" s="65"/>
      <c r="F13" s="65"/>
      <c r="G13" s="65"/>
      <c r="H13" s="65"/>
      <c r="I13" s="65"/>
      <c r="J13" s="66"/>
    </row>
    <row r="14" spans="1:26" ht="12.75" customHeight="1"/>
    <row r="15" spans="1:26" ht="75" customHeight="1">
      <c r="A15" s="60" t="s">
        <v>26</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1596A749-A858-4407-82DC-A74D75BE5E1F}"/>
    <hyperlink ref="C9" r:id="rId2" xr:uid="{86FC6005-C5F6-4F88-9012-E7A936046FC9}"/>
    <hyperlink ref="C10" r:id="rId3" xr:uid="{DAA8F51E-C027-4E39-A67B-8AE60B9939D3}"/>
  </hyperlink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000"/>
  <sheetViews>
    <sheetView tabSelected="1" workbookViewId="0">
      <selection activeCell="I12" sqref="I12"/>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58" t="s">
        <v>0</v>
      </c>
      <c r="E2" s="64"/>
      <c r="F2" s="64"/>
      <c r="G2" s="64"/>
      <c r="H2" s="64"/>
    </row>
    <row r="3" spans="1:26" ht="12.75" customHeight="1"/>
    <row r="4" spans="1:26" ht="12.75" customHeight="1"/>
    <row r="5" spans="1:26" ht="43.5" customHeight="1">
      <c r="A5" s="59" t="s">
        <v>1</v>
      </c>
      <c r="B5" s="65"/>
      <c r="C5" s="65"/>
      <c r="D5" s="65"/>
      <c r="E5" s="65"/>
      <c r="F5" s="65"/>
      <c r="G5" s="65"/>
      <c r="H5" s="65"/>
      <c r="I5" s="65"/>
      <c r="J5" s="66"/>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158</v>
      </c>
      <c r="C8" s="35" t="s">
        <v>159</v>
      </c>
      <c r="D8" s="62" t="s">
        <v>160</v>
      </c>
      <c r="E8" s="11">
        <v>3990000</v>
      </c>
      <c r="F8" s="10">
        <f>E8*19%</f>
        <v>758100</v>
      </c>
      <c r="G8" s="11">
        <f>F8+E8</f>
        <v>4748100</v>
      </c>
      <c r="H8" s="10">
        <v>4748100</v>
      </c>
      <c r="I8" s="8" t="s">
        <v>36</v>
      </c>
      <c r="J8" s="8"/>
    </row>
    <row r="9" spans="1:26" ht="50.25" customHeight="1">
      <c r="A9" s="7" t="s">
        <v>17</v>
      </c>
      <c r="B9" s="13" t="s">
        <v>161</v>
      </c>
      <c r="C9" s="35" t="s">
        <v>162</v>
      </c>
      <c r="D9" s="62" t="s">
        <v>163</v>
      </c>
      <c r="E9" s="11">
        <v>1545000</v>
      </c>
      <c r="F9" s="10">
        <f>E9*19%</f>
        <v>293550</v>
      </c>
      <c r="G9" s="11">
        <f>F9+E9</f>
        <v>1838550</v>
      </c>
      <c r="H9" s="10">
        <v>1838550</v>
      </c>
      <c r="I9" s="8" t="s">
        <v>36</v>
      </c>
      <c r="J9" s="8"/>
    </row>
    <row r="10" spans="1:26" ht="50.25" customHeight="1">
      <c r="A10" s="7" t="s">
        <v>21</v>
      </c>
      <c r="B10" s="8" t="s">
        <v>164</v>
      </c>
      <c r="C10" s="35" t="s">
        <v>165</v>
      </c>
      <c r="D10" s="8" t="s">
        <v>166</v>
      </c>
      <c r="E10" s="11">
        <v>26700100</v>
      </c>
      <c r="F10" s="10">
        <f>E10*19%</f>
        <v>5073019</v>
      </c>
      <c r="G10" s="63">
        <f>F10+E10</f>
        <v>31773119</v>
      </c>
      <c r="H10" s="10">
        <v>31773119</v>
      </c>
      <c r="I10" s="8" t="s">
        <v>36</v>
      </c>
      <c r="J10" s="8"/>
    </row>
    <row r="11" spans="1:26" ht="15" hidden="1" customHeight="1">
      <c r="A11" s="16"/>
      <c r="B11" s="17"/>
      <c r="C11" s="17"/>
      <c r="D11" s="17"/>
      <c r="E11" s="17"/>
      <c r="F11" s="17"/>
      <c r="G11" s="17"/>
      <c r="H11" s="17"/>
      <c r="I11" s="17"/>
      <c r="J11" s="17"/>
    </row>
    <row r="12" spans="1:26" ht="12.75" customHeight="1"/>
    <row r="13" spans="1:26" ht="138.75" customHeight="1">
      <c r="A13" s="60" t="s">
        <v>25</v>
      </c>
      <c r="B13" s="65"/>
      <c r="C13" s="65"/>
      <c r="D13" s="65"/>
      <c r="E13" s="65"/>
      <c r="F13" s="65"/>
      <c r="G13" s="65"/>
      <c r="H13" s="65"/>
      <c r="I13" s="65"/>
      <c r="J13" s="66"/>
    </row>
    <row r="14" spans="1:26" ht="12.75" customHeight="1"/>
    <row r="15" spans="1:26" ht="75" customHeight="1">
      <c r="A15" s="60" t="s">
        <v>26</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68CB5F27-8C4E-49DE-A630-E0269F895688}"/>
    <hyperlink ref="C9" r:id="rId2" xr:uid="{DC96DB09-C02B-4AEE-9AA4-079A64C6B679}"/>
    <hyperlink ref="C10" r:id="rId3" xr:uid="{5FC6FBBE-490B-4173-98FF-29817DD82AC6}"/>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K9" sqref="K9"/>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64"/>
      <c r="F2" s="64"/>
      <c r="G2" s="64"/>
      <c r="H2" s="64"/>
    </row>
    <row r="3" spans="1:26" ht="12.75" customHeight="1"/>
    <row r="4" spans="1:26" ht="12.75" customHeight="1"/>
    <row r="5" spans="1:26" ht="43.5" customHeight="1">
      <c r="A5" s="59" t="s">
        <v>1</v>
      </c>
      <c r="B5" s="65"/>
      <c r="C5" s="65"/>
      <c r="D5" s="65"/>
      <c r="E5" s="65"/>
      <c r="F5" s="65"/>
      <c r="G5" s="65"/>
      <c r="H5" s="65"/>
      <c r="I5" s="65"/>
      <c r="J5" s="66"/>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38" t="s">
        <v>37</v>
      </c>
      <c r="C8" s="35" t="s">
        <v>38</v>
      </c>
      <c r="D8" s="50" t="s">
        <v>39</v>
      </c>
      <c r="E8" s="42">
        <v>97900</v>
      </c>
      <c r="F8" s="10">
        <f>E8*19%</f>
        <v>18601</v>
      </c>
      <c r="G8" s="11">
        <f>F8+E8</f>
        <v>116501</v>
      </c>
      <c r="H8" s="10">
        <v>116501</v>
      </c>
      <c r="I8" s="8" t="s">
        <v>16</v>
      </c>
      <c r="J8" s="8"/>
    </row>
    <row r="9" spans="1:26" ht="50.25" customHeight="1">
      <c r="A9" s="7" t="s">
        <v>17</v>
      </c>
      <c r="B9" s="33" t="s">
        <v>40</v>
      </c>
      <c r="C9" s="35" t="s">
        <v>41</v>
      </c>
      <c r="D9" s="8" t="s">
        <v>42</v>
      </c>
      <c r="E9" s="11">
        <v>105160</v>
      </c>
      <c r="F9" s="10">
        <f>E9*19%</f>
        <v>19980.400000000001</v>
      </c>
      <c r="G9" s="11">
        <f>F9+E9</f>
        <v>125140.4</v>
      </c>
      <c r="H9" s="10">
        <v>125140</v>
      </c>
      <c r="I9" s="8" t="s">
        <v>36</v>
      </c>
      <c r="J9" s="8"/>
    </row>
    <row r="10" spans="1:26" ht="50.25" customHeight="1">
      <c r="A10" s="7" t="s">
        <v>21</v>
      </c>
      <c r="B10" s="20" t="s">
        <v>43</v>
      </c>
      <c r="C10" s="8" t="s">
        <v>44</v>
      </c>
      <c r="D10" s="8" t="str">
        <f t="shared" ref="D9:D10" si="0">D9</f>
        <v>Disco sólido SSD interno Kingston SA400S37/240GB Negro</v>
      </c>
      <c r="E10" s="11">
        <v>304900</v>
      </c>
      <c r="F10" s="10">
        <f t="shared" ref="F8:F10" si="1">E10*19%</f>
        <v>57931</v>
      </c>
      <c r="G10" s="15">
        <f t="shared" ref="G8:G10" si="2">E10+F10</f>
        <v>362831</v>
      </c>
      <c r="H10" s="10">
        <f t="shared" ref="H8:H10" si="3">G10</f>
        <v>362831</v>
      </c>
      <c r="I10" s="8" t="s">
        <v>16</v>
      </c>
      <c r="J10" s="8"/>
    </row>
    <row r="11" spans="1:26" ht="15" hidden="1" customHeight="1">
      <c r="A11" s="16"/>
      <c r="B11" s="17"/>
      <c r="C11" s="17"/>
      <c r="D11" s="17"/>
      <c r="E11" s="17"/>
      <c r="F11" s="17"/>
      <c r="G11" s="17"/>
      <c r="H11" s="17"/>
      <c r="I11" s="17"/>
      <c r="J11" s="17"/>
    </row>
    <row r="12" spans="1:26" ht="12.75" customHeight="1"/>
    <row r="13" spans="1:26" ht="138.75" customHeight="1">
      <c r="A13" s="60" t="s">
        <v>25</v>
      </c>
      <c r="B13" s="65"/>
      <c r="C13" s="65"/>
      <c r="D13" s="65"/>
      <c r="E13" s="65"/>
      <c r="F13" s="65"/>
      <c r="G13" s="65"/>
      <c r="H13" s="65"/>
      <c r="I13" s="65"/>
      <c r="J13" s="66"/>
    </row>
    <row r="14" spans="1:26" ht="12.75" customHeight="1"/>
    <row r="15" spans="1:26" ht="75" customHeight="1">
      <c r="A15" s="60" t="s">
        <v>26</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F978854E-2DC5-4C81-A40E-F2E1491B5EAE}"/>
    <hyperlink ref="C9" r:id="rId2" location="searchVariation=MCO19035706&amp;position=6&amp;search_layout=stack&amp;type=product&amp;tracking_id=1cfb60f2-2293-4aff-9143-6187993e0017" xr:uid="{76AB4F1F-DDDF-42B9-97BC-7C614DE7BDC1}"/>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A13" sqref="A13:J13"/>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64"/>
      <c r="F2" s="64"/>
      <c r="G2" s="64"/>
      <c r="H2" s="64"/>
    </row>
    <row r="3" spans="1:26" ht="12.75" customHeight="1"/>
    <row r="4" spans="1:26" ht="12.75" customHeight="1"/>
    <row r="5" spans="1:26" ht="43.5" customHeight="1">
      <c r="A5" s="59" t="s">
        <v>1</v>
      </c>
      <c r="B5" s="65"/>
      <c r="C5" s="65"/>
      <c r="D5" s="65"/>
      <c r="E5" s="65"/>
      <c r="F5" s="65"/>
      <c r="G5" s="65"/>
      <c r="H5" s="65"/>
      <c r="I5" s="65"/>
      <c r="J5" s="66"/>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20" t="s">
        <v>40</v>
      </c>
      <c r="C8" s="35" t="s">
        <v>45</v>
      </c>
      <c r="D8" s="39" t="s">
        <v>46</v>
      </c>
      <c r="E8" s="21">
        <v>108000</v>
      </c>
      <c r="F8" s="22">
        <f>E8*19%</f>
        <v>20520</v>
      </c>
      <c r="G8" s="23">
        <f>F8+E8</f>
        <v>128520</v>
      </c>
      <c r="H8" s="22">
        <v>128520</v>
      </c>
      <c r="I8" s="20" t="s">
        <v>36</v>
      </c>
      <c r="J8" s="8"/>
    </row>
    <row r="9" spans="1:26" ht="50.25" customHeight="1">
      <c r="A9" s="7" t="s">
        <v>17</v>
      </c>
      <c r="B9" s="24" t="s">
        <v>47</v>
      </c>
      <c r="C9" s="35" t="s">
        <v>48</v>
      </c>
      <c r="D9" s="40" t="s">
        <v>49</v>
      </c>
      <c r="E9" s="42">
        <v>1180000</v>
      </c>
      <c r="F9" s="22">
        <f>E9*19%</f>
        <v>224200</v>
      </c>
      <c r="G9" s="23">
        <f>F9+E9</f>
        <v>1404200</v>
      </c>
      <c r="H9" s="22">
        <v>1404200</v>
      </c>
      <c r="I9" s="20" t="s">
        <v>36</v>
      </c>
      <c r="J9" s="17"/>
    </row>
    <row r="10" spans="1:26" ht="50.25" customHeight="1">
      <c r="A10" s="7" t="s">
        <v>21</v>
      </c>
      <c r="B10" s="24" t="s">
        <v>50</v>
      </c>
      <c r="C10" s="24" t="s">
        <v>51</v>
      </c>
      <c r="D10" s="20" t="str">
        <f t="shared" ref="D9:D10" si="0">D9</f>
        <v>Disco Duro PC Western Digital 10TB Purple Pro (DVR)</v>
      </c>
      <c r="E10" s="26">
        <v>220000</v>
      </c>
      <c r="F10" s="22">
        <f t="shared" ref="F10:H10" si="1">E10</f>
        <v>220000</v>
      </c>
      <c r="G10" s="23">
        <f t="shared" si="1"/>
        <v>220000</v>
      </c>
      <c r="H10" s="22">
        <f t="shared" si="1"/>
        <v>220000</v>
      </c>
      <c r="I10" s="20" t="s">
        <v>16</v>
      </c>
      <c r="J10" s="17"/>
    </row>
    <row r="11" spans="1:26" ht="15" hidden="1" customHeight="1">
      <c r="A11" s="16"/>
      <c r="B11" s="17"/>
      <c r="C11" s="17"/>
      <c r="D11" s="17"/>
      <c r="E11" s="17"/>
      <c r="F11" s="17"/>
      <c r="G11" s="17"/>
      <c r="H11" s="17"/>
      <c r="I11" s="17"/>
      <c r="J11" s="17"/>
    </row>
    <row r="12" spans="1:26" ht="12.75" customHeight="1"/>
    <row r="13" spans="1:26" ht="138.75" customHeight="1">
      <c r="A13" s="60" t="s">
        <v>25</v>
      </c>
      <c r="B13" s="65"/>
      <c r="C13" s="65"/>
      <c r="D13" s="65"/>
      <c r="E13" s="65"/>
      <c r="F13" s="65"/>
      <c r="G13" s="65"/>
      <c r="H13" s="65"/>
      <c r="I13" s="65"/>
      <c r="J13" s="66"/>
    </row>
    <row r="14" spans="1:26" ht="12.75" customHeight="1"/>
    <row r="15" spans="1:26" ht="75" customHeight="1">
      <c r="A15" s="60" t="s">
        <v>26</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searchVariation=MCO17439273&amp;position=8&amp;search_layout=stack&amp;type=product&amp;tracking_id=0fc841a4-5d0d-4678-a663-d94e3aa0734f" xr:uid="{8B91A753-AB0D-45D6-B2FD-F17D00644523}"/>
    <hyperlink ref="C9" r:id="rId2" xr:uid="{9AE95562-CC66-44CC-AFCB-77676E28C2E1}"/>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E9" sqref="E9"/>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64"/>
      <c r="F2" s="64"/>
      <c r="G2" s="64"/>
      <c r="H2" s="64"/>
    </row>
    <row r="3" spans="1:26" ht="12.75" customHeight="1"/>
    <row r="4" spans="1:26" ht="12.75" customHeight="1"/>
    <row r="5" spans="1:26" ht="43.5" customHeight="1">
      <c r="A5" s="59" t="s">
        <v>1</v>
      </c>
      <c r="B5" s="65"/>
      <c r="C5" s="65"/>
      <c r="D5" s="65"/>
      <c r="E5" s="65"/>
      <c r="F5" s="65"/>
      <c r="G5" s="65"/>
      <c r="H5" s="65"/>
      <c r="I5" s="65"/>
      <c r="J5" s="66"/>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52</v>
      </c>
      <c r="C8" s="19" t="s">
        <v>53</v>
      </c>
      <c r="D8" s="8" t="s">
        <v>54</v>
      </c>
      <c r="E8" s="11">
        <v>8400000</v>
      </c>
      <c r="F8" s="10">
        <f>E8*19%</f>
        <v>1596000</v>
      </c>
      <c r="G8" s="11">
        <f>F8+E8</f>
        <v>9996000</v>
      </c>
      <c r="H8" s="10">
        <f>G8</f>
        <v>9996000</v>
      </c>
      <c r="I8" s="8" t="s">
        <v>16</v>
      </c>
      <c r="J8" s="8"/>
    </row>
    <row r="9" spans="1:26" ht="50.25" customHeight="1">
      <c r="A9" s="7" t="s">
        <v>17</v>
      </c>
      <c r="B9" s="33" t="s">
        <v>55</v>
      </c>
      <c r="C9" s="35" t="s">
        <v>56</v>
      </c>
      <c r="D9" s="34" t="s">
        <v>57</v>
      </c>
      <c r="E9" s="36">
        <v>10384323</v>
      </c>
      <c r="F9" s="37">
        <f>E9*19%</f>
        <v>1973021.37</v>
      </c>
      <c r="G9" s="11">
        <f>F9+E9</f>
        <v>12357344.370000001</v>
      </c>
      <c r="H9" s="10">
        <v>12357344</v>
      </c>
      <c r="I9" s="8" t="s">
        <v>36</v>
      </c>
      <c r="J9" s="17"/>
    </row>
    <row r="10" spans="1:26" ht="50.25" customHeight="1">
      <c r="A10" s="7" t="s">
        <v>21</v>
      </c>
      <c r="B10" s="38" t="s">
        <v>55</v>
      </c>
      <c r="C10" s="35" t="s">
        <v>58</v>
      </c>
      <c r="D10" s="34" t="s">
        <v>59</v>
      </c>
      <c r="E10" s="11">
        <v>18671306</v>
      </c>
      <c r="F10" s="10">
        <f>E10*19%</f>
        <v>3547548.14</v>
      </c>
      <c r="G10" s="15">
        <f>F10+E10</f>
        <v>22218854.140000001</v>
      </c>
      <c r="H10" s="10">
        <v>22218854</v>
      </c>
      <c r="I10" s="8" t="s">
        <v>36</v>
      </c>
      <c r="J10" s="17"/>
    </row>
    <row r="11" spans="1:26" ht="15" hidden="1" customHeight="1">
      <c r="A11" s="16"/>
      <c r="B11" s="17"/>
      <c r="C11" s="17"/>
      <c r="D11" s="17"/>
      <c r="E11" s="17"/>
      <c r="F11" s="17"/>
      <c r="G11" s="17"/>
      <c r="H11" s="17"/>
      <c r="I11" s="17"/>
      <c r="J11" s="17"/>
    </row>
    <row r="12" spans="1:26" ht="12.75" customHeight="1"/>
    <row r="13" spans="1:26" ht="138.75" customHeight="1">
      <c r="A13" s="60" t="s">
        <v>25</v>
      </c>
      <c r="B13" s="65"/>
      <c r="C13" s="65"/>
      <c r="D13" s="65"/>
      <c r="E13" s="65"/>
      <c r="F13" s="65"/>
      <c r="G13" s="65"/>
      <c r="H13" s="65"/>
      <c r="I13" s="65"/>
      <c r="J13" s="66"/>
    </row>
    <row r="14" spans="1:26" ht="12.75" customHeight="1"/>
    <row r="15" spans="1:26" ht="75" customHeight="1">
      <c r="A15" s="60" t="s">
        <v>26</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position=8&amp;search_layout=stack&amp;type=item&amp;tracking_id=6ce23d24-4588-4653-bb99-db7e1509e5aa" xr:uid="{00000000-0004-0000-0400-000000000000}"/>
    <hyperlink ref="C9" r:id="rId2" xr:uid="{1C622D85-93C7-4D9E-B523-BAB57F22447B}"/>
    <hyperlink ref="C10" r:id="rId3" xr:uid="{872403D8-442C-421A-B594-BCEE9B4E0034}"/>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activeCell="B10" sqref="B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64"/>
      <c r="F2" s="64"/>
      <c r="G2" s="64"/>
      <c r="H2" s="64"/>
    </row>
    <row r="3" spans="1:26" ht="12.75" customHeight="1"/>
    <row r="4" spans="1:26" ht="12.75" customHeight="1"/>
    <row r="5" spans="1:26" ht="43.5" customHeight="1">
      <c r="A5" s="59" t="s">
        <v>1</v>
      </c>
      <c r="B5" s="65"/>
      <c r="C5" s="65"/>
      <c r="D5" s="65"/>
      <c r="E5" s="65"/>
      <c r="F5" s="65"/>
      <c r="G5" s="65"/>
      <c r="H5" s="65"/>
      <c r="I5" s="65"/>
      <c r="J5" s="66"/>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60</v>
      </c>
      <c r="C8" s="8" t="s">
        <v>61</v>
      </c>
      <c r="D8" s="28" t="s">
        <v>62</v>
      </c>
      <c r="E8" s="8">
        <v>399000</v>
      </c>
      <c r="F8" s="10">
        <f>E8*19%</f>
        <v>75810</v>
      </c>
      <c r="G8" s="11">
        <f>F8+E8</f>
        <v>474810</v>
      </c>
      <c r="H8" s="10">
        <f>G8</f>
        <v>474810</v>
      </c>
      <c r="I8" s="8" t="s">
        <v>16</v>
      </c>
      <c r="J8" s="8"/>
    </row>
    <row r="9" spans="1:26" ht="50.25" customHeight="1">
      <c r="A9" s="7" t="s">
        <v>17</v>
      </c>
      <c r="B9" s="13" t="s">
        <v>40</v>
      </c>
      <c r="C9" s="35" t="s">
        <v>63</v>
      </c>
      <c r="D9" s="34" t="s">
        <v>64</v>
      </c>
      <c r="E9" s="10">
        <v>164900</v>
      </c>
      <c r="F9" s="10">
        <f>E9*19%</f>
        <v>31331</v>
      </c>
      <c r="G9" s="11">
        <f>F9+E9</f>
        <v>196231</v>
      </c>
      <c r="H9" s="10">
        <v>196231</v>
      </c>
      <c r="I9" s="8" t="s">
        <v>16</v>
      </c>
      <c r="J9" s="17"/>
    </row>
    <row r="10" spans="1:26" ht="50.25" customHeight="1">
      <c r="A10" s="7" t="s">
        <v>21</v>
      </c>
      <c r="B10" s="8" t="s">
        <v>60</v>
      </c>
      <c r="C10" s="51" t="s">
        <v>65</v>
      </c>
      <c r="D10" s="40" t="s">
        <v>66</v>
      </c>
      <c r="E10" s="11">
        <v>125000</v>
      </c>
      <c r="F10" s="10">
        <f>E10*19%</f>
        <v>23750</v>
      </c>
      <c r="G10" s="11">
        <f>F10+E10</f>
        <v>148750</v>
      </c>
      <c r="H10" s="10">
        <v>148750</v>
      </c>
      <c r="I10" s="8" t="s">
        <v>36</v>
      </c>
      <c r="J10" s="17"/>
    </row>
    <row r="11" spans="1:26" ht="15" hidden="1" customHeight="1">
      <c r="A11" s="16"/>
      <c r="B11" s="17"/>
      <c r="C11" s="17"/>
      <c r="D11" s="17"/>
      <c r="E11" s="17"/>
      <c r="F11" s="17"/>
      <c r="G11" s="17"/>
      <c r="H11" s="17"/>
      <c r="I11" s="17"/>
      <c r="J11" s="17"/>
    </row>
    <row r="12" spans="1:26" ht="12.75" customHeight="1"/>
    <row r="13" spans="1:26" ht="138.75" customHeight="1">
      <c r="A13" s="60" t="s">
        <v>25</v>
      </c>
      <c r="B13" s="65"/>
      <c r="C13" s="65"/>
      <c r="D13" s="65"/>
      <c r="E13" s="65"/>
      <c r="F13" s="65"/>
      <c r="G13" s="65"/>
      <c r="H13" s="65"/>
      <c r="I13" s="65"/>
      <c r="J13" s="66"/>
    </row>
    <row r="14" spans="1:26" ht="12.75" customHeight="1"/>
    <row r="15" spans="1:26" ht="75" customHeight="1">
      <c r="A15" s="60" t="s">
        <v>26</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conditionalFormatting sqref="D8">
    <cfRule type="colorScale" priority="1">
      <colorScale>
        <cfvo type="min"/>
        <cfvo type="max"/>
        <color rgb="FF57BB8A"/>
        <color rgb="FFFFFFFF"/>
      </colorScale>
    </cfRule>
  </conditionalFormatting>
  <hyperlinks>
    <hyperlink ref="C9" r:id="rId1" location="searchVariation=MCO11903925&amp;position=6&amp;search_layout=stack&amp;type=product&amp;tracking_id=86b0cae9-af6e-49a0-bd5c-7b0ea4866441" display="https://www.mercadolibre.com.co/memoria-ram-gamer-portatil-ddr4-2666mhz-color-verde-16gb-crucial-ct16g4sfd8266/p/MCO11903925?pdp_filters=category:MCO1694#searchVariation=MCO11903925&amp;position=6&amp;search_layout=stack&amp;type=product&amp;tracking_id=86b0cae9-af6e-49a0-bd5c-7b0ea4866441" xr:uid="{7C195160-A1CD-44C3-AD18-0F75CC5AB1A6}"/>
    <hyperlink ref="C10" r:id="rId2" xr:uid="{666D76DE-919A-4C6B-8865-8FFC9B62C29E}"/>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B9" sqref="B9:I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64"/>
      <c r="F2" s="64"/>
      <c r="G2" s="64"/>
      <c r="H2" s="64"/>
    </row>
    <row r="3" spans="1:26" ht="12.75" customHeight="1"/>
    <row r="4" spans="1:26" ht="12.75" customHeight="1"/>
    <row r="5" spans="1:26" ht="43.5" customHeight="1">
      <c r="A5" s="61">
        <v>0</v>
      </c>
      <c r="B5" s="65"/>
      <c r="C5" s="65"/>
      <c r="D5" s="65"/>
      <c r="E5" s="65"/>
      <c r="F5" s="65"/>
      <c r="G5" s="65"/>
      <c r="H5" s="65"/>
      <c r="I5" s="65"/>
      <c r="J5" s="66"/>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60</v>
      </c>
      <c r="C8" s="49" t="s">
        <v>67</v>
      </c>
      <c r="D8" s="8" t="s">
        <v>68</v>
      </c>
      <c r="E8" s="11">
        <v>259000</v>
      </c>
      <c r="F8" s="10">
        <f>E8*19%</f>
        <v>49210</v>
      </c>
      <c r="G8" s="11">
        <f>F8+E8</f>
        <v>308210</v>
      </c>
      <c r="H8" s="10">
        <v>308210</v>
      </c>
      <c r="I8" s="8" t="s">
        <v>36</v>
      </c>
      <c r="J8" s="8"/>
    </row>
    <row r="9" spans="1:26" ht="50.25" customHeight="1">
      <c r="A9" s="7" t="s">
        <v>17</v>
      </c>
      <c r="B9" s="13" t="s">
        <v>13</v>
      </c>
      <c r="C9" s="51" t="s">
        <v>69</v>
      </c>
      <c r="D9" s="8" t="s">
        <v>70</v>
      </c>
      <c r="E9" s="11">
        <v>90000</v>
      </c>
      <c r="F9" s="10">
        <f>E9*19%</f>
        <v>17100</v>
      </c>
      <c r="G9" s="11">
        <f>F9+E9</f>
        <v>107100</v>
      </c>
      <c r="H9" s="10">
        <v>107100</v>
      </c>
      <c r="I9" s="8" t="s">
        <v>36</v>
      </c>
      <c r="J9" s="17"/>
    </row>
    <row r="10" spans="1:26" ht="50.25" customHeight="1">
      <c r="A10" s="7" t="s">
        <v>21</v>
      </c>
      <c r="B10" s="8" t="s">
        <v>71</v>
      </c>
      <c r="C10" s="17" t="s">
        <v>72</v>
      </c>
      <c r="D10" s="8" t="str">
        <f t="shared" ref="D9:D10" si="0">D9</f>
        <v>Teclado Mecánico Gamer Unitec Mk20 Retroiluminado Color del teclado Plateado</v>
      </c>
      <c r="E10" s="11">
        <v>549900</v>
      </c>
      <c r="F10" s="10">
        <f>E10*19%</f>
        <v>104481</v>
      </c>
      <c r="G10" s="15">
        <f>E10+F10</f>
        <v>654381</v>
      </c>
      <c r="H10" s="10">
        <f>G10</f>
        <v>654381</v>
      </c>
      <c r="I10" s="8" t="s">
        <v>16</v>
      </c>
      <c r="J10" s="17">
        <f t="shared" ref="J9:J10" si="1">J9</f>
        <v>0</v>
      </c>
    </row>
    <row r="11" spans="1:26" ht="15" hidden="1" customHeight="1">
      <c r="A11" s="16"/>
      <c r="B11" s="17"/>
      <c r="C11" s="17"/>
      <c r="D11" s="17"/>
      <c r="E11" s="17"/>
      <c r="F11" s="17"/>
      <c r="G11" s="17"/>
      <c r="H11" s="17"/>
      <c r="I11" s="17"/>
      <c r="J11" s="17"/>
    </row>
    <row r="12" spans="1:26" ht="12.75" customHeight="1"/>
    <row r="13" spans="1:26" ht="138.75" customHeight="1">
      <c r="A13" s="60" t="s">
        <v>25</v>
      </c>
      <c r="B13" s="65"/>
      <c r="C13" s="65"/>
      <c r="D13" s="65"/>
      <c r="E13" s="65"/>
      <c r="F13" s="65"/>
      <c r="G13" s="65"/>
      <c r="H13" s="65"/>
      <c r="I13" s="65"/>
      <c r="J13" s="66"/>
    </row>
    <row r="14" spans="1:26" ht="12.75" customHeight="1"/>
    <row r="15" spans="1:26" ht="75" customHeight="1">
      <c r="A15" s="60" t="s">
        <v>26</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43BF2BC5-8EFE-43E6-9CE4-B44A1089290D}"/>
    <hyperlink ref="C9" r:id="rId2" location="is_advertising=true&amp;searchVariation=MCO23026811&amp;position=1&amp;search_layout=stack&amp;type=pad&amp;tracking_id=c80e825b-739a-462e-be88-04f51edfa8ed&amp;is_advertising=true&amp;ad_domain=VQCATCORE_LST&amp;ad_position=1&amp;ad_click_id=MjM4OGRjYjUtZTAyYy00NmEyLWJmNDgtM2RjNTI1YjE5ZDFk" display="https://www.mercadolibre.com.co/teclado-mecanico-gamer-unitec-mk20-retroiluminado-color-del-teclado-plateado/p/MCO23026811?pdp_filters=item_id:MCO1366192149#is_advertising=true&amp;searchVariation=MCO23026811&amp;position=1&amp;search_layout=stack&amp;type=pad&amp;tracking_id=c80e825b-739a-462e-be88-04f51edfa8ed&amp;is_advertising=true&amp;ad_domain=VQCATCORE_LST&amp;ad_position=1&amp;ad_click_id=MjM4OGRjYjUtZTAyYy00NmEyLWJmNDgtM2RjNTI1YjE5ZDFk" xr:uid="{48F95C99-0162-4E62-A1F9-507E5577050C}"/>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B8" sqref="B8:I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64"/>
      <c r="F2" s="64"/>
      <c r="G2" s="64"/>
      <c r="H2" s="64"/>
    </row>
    <row r="3" spans="1:26" ht="12.75" customHeight="1"/>
    <row r="4" spans="1:26" ht="12.75" customHeight="1"/>
    <row r="5" spans="1:26" ht="43.5" customHeight="1">
      <c r="A5" s="59" t="s">
        <v>1</v>
      </c>
      <c r="B5" s="65"/>
      <c r="C5" s="65"/>
      <c r="D5" s="65"/>
      <c r="E5" s="65"/>
      <c r="F5" s="65"/>
      <c r="G5" s="65"/>
      <c r="H5" s="65"/>
      <c r="I5" s="65"/>
      <c r="J5" s="66"/>
    </row>
    <row r="6" spans="1:26" ht="15.75" customHeight="1"/>
    <row r="7" spans="1:26" ht="75.75" customHeight="1">
      <c r="A7" s="2" t="s">
        <v>2</v>
      </c>
      <c r="B7" s="3" t="s">
        <v>3</v>
      </c>
      <c r="C7" s="3" t="s">
        <v>4</v>
      </c>
      <c r="D7" s="3" t="s">
        <v>5</v>
      </c>
      <c r="E7" s="3" t="s">
        <v>6</v>
      </c>
      <c r="F7" s="4" t="s">
        <v>7</v>
      </c>
      <c r="G7" s="5" t="s">
        <v>73</v>
      </c>
      <c r="H7" s="3" t="s">
        <v>9</v>
      </c>
      <c r="I7" s="3" t="s">
        <v>10</v>
      </c>
      <c r="J7" s="3" t="s">
        <v>11</v>
      </c>
      <c r="K7" s="6"/>
      <c r="L7" s="6"/>
      <c r="M7" s="6"/>
      <c r="N7" s="6"/>
      <c r="O7" s="6"/>
      <c r="P7" s="6"/>
      <c r="Q7" s="6"/>
      <c r="R7" s="6"/>
      <c r="S7" s="6"/>
      <c r="T7" s="6"/>
      <c r="U7" s="6"/>
      <c r="V7" s="6"/>
      <c r="W7" s="6"/>
      <c r="X7" s="6"/>
      <c r="Y7" s="6"/>
      <c r="Z7" s="6"/>
    </row>
    <row r="8" spans="1:26" ht="50.25" customHeight="1">
      <c r="A8" s="7" t="s">
        <v>12</v>
      </c>
      <c r="B8" s="8" t="s">
        <v>74</v>
      </c>
      <c r="C8" s="35" t="s">
        <v>75</v>
      </c>
      <c r="D8" s="9" t="s">
        <v>76</v>
      </c>
      <c r="E8" s="11">
        <v>23800</v>
      </c>
      <c r="F8" s="10">
        <f>E8*19%</f>
        <v>4522</v>
      </c>
      <c r="G8" s="11">
        <f>F8+E8</f>
        <v>28322</v>
      </c>
      <c r="H8" s="10">
        <v>28322</v>
      </c>
      <c r="I8" s="8" t="s">
        <v>36</v>
      </c>
      <c r="J8" s="8"/>
    </row>
    <row r="9" spans="1:26" ht="50.25" customHeight="1">
      <c r="A9" s="7" t="s">
        <v>17</v>
      </c>
      <c r="B9" s="13" t="s">
        <v>77</v>
      </c>
      <c r="C9" s="35" t="s">
        <v>78</v>
      </c>
      <c r="D9" s="40" t="s">
        <v>79</v>
      </c>
      <c r="E9" s="11">
        <v>26350</v>
      </c>
      <c r="F9" s="10">
        <f>E9*19%</f>
        <v>5006.5</v>
      </c>
      <c r="G9" s="11">
        <f>F9+E9</f>
        <v>31356.5</v>
      </c>
      <c r="H9" s="10">
        <v>31357</v>
      </c>
      <c r="I9" s="8" t="s">
        <v>36</v>
      </c>
      <c r="J9" s="8"/>
    </row>
    <row r="10" spans="1:26" ht="50.25" customHeight="1">
      <c r="A10" s="7" t="s">
        <v>21</v>
      </c>
      <c r="B10" s="8" t="s">
        <v>80</v>
      </c>
      <c r="C10" s="35" t="s">
        <v>81</v>
      </c>
      <c r="D10" s="34" t="s">
        <v>82</v>
      </c>
      <c r="E10" s="11">
        <v>419000</v>
      </c>
      <c r="F10" s="29">
        <f>E10*19%</f>
        <v>79610</v>
      </c>
      <c r="G10" s="11">
        <f>F10+E10</f>
        <v>498610</v>
      </c>
      <c r="H10" s="10">
        <v>498610</v>
      </c>
      <c r="I10" s="8" t="s">
        <v>36</v>
      </c>
      <c r="J10" s="8"/>
    </row>
    <row r="11" spans="1:26" ht="15" hidden="1" customHeight="1">
      <c r="A11" s="16"/>
      <c r="B11" s="17"/>
      <c r="C11" s="17"/>
      <c r="D11" s="17"/>
      <c r="E11" s="17"/>
      <c r="F11" s="17"/>
      <c r="G11" s="17"/>
      <c r="H11" s="17"/>
      <c r="I11" s="17"/>
      <c r="J11" s="17"/>
    </row>
    <row r="12" spans="1:26" ht="12.75" customHeight="1"/>
    <row r="13" spans="1:26" ht="138.75" customHeight="1">
      <c r="A13" s="60" t="s">
        <v>25</v>
      </c>
      <c r="B13" s="65"/>
      <c r="C13" s="65"/>
      <c r="D13" s="65"/>
      <c r="E13" s="65"/>
      <c r="F13" s="65"/>
      <c r="G13" s="65"/>
      <c r="H13" s="65"/>
      <c r="I13" s="65"/>
      <c r="J13" s="66"/>
    </row>
    <row r="14" spans="1:26" ht="12.75" customHeight="1"/>
    <row r="15" spans="1:26" ht="75" customHeight="1">
      <c r="A15" s="60" t="s">
        <v>26</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www.temu.com/search_result.html?search_key=mouse&amp;search_method=user&amp;refer_page_el_sn=200010&amp;srch_enter_source=top_search_entrance_10005&amp;_x_vst_scene=adg&amp;_x_ads_channel=google&amp;_x_ads_sub_channel=search&amp;_x_ads_account=1204871858&amp;_x_ads_set=21104778154&amp;_x_ads_id=161509618962&amp;_x_ads_creative_id=693748223408&amp;_x_ns_source=g&amp;_x_ns_gclid=EAIaIQobChMI59ay097vhQMVaaJaBR29rgP6EAAYASAAEgLpxfD_BwE&amp;_x_ns_placement=&amp;_x_ns_match_type=e&amp;_x_ns_ad_position=&amp;_x_ns_product_id=&amp;_x_ns_target=&amp;_x_ns_devicemodel=&amp;_x_ns_wbraid=Cj8KCQjw0MexBhDJARIuACLh4fQXWrTFHlFHqhyx6o7yj2g9RDsRWxG8mOvNdUUcI1B0zZtBdn6Q6tV-jRoCd78&amp;_x_ns_gbraid=0AAAAAo4mICFS4MFJBJKGHBi7R2nVgkWW5&amp;_x_ns_keyword=temu&amp;_x_ns_targetid=kwd-4583699489&amp;_x_ns_extensionid=&amp;refer_page_name=home&amp;refer_page_id=10005_1714679444922_2z9u4p9rtp&amp;refer_page_sn=10005&amp;_x_sessn_id=6kux8a4x4m&amp;is_back=1" xr:uid="{9134021F-E74F-4D5B-8CFC-BF4F18882D8C}"/>
    <hyperlink ref="C9" r:id="rId2" location="is_advertising=true&amp;searchVariation=MCO22909078&amp;position=1&amp;search_layout=stack&amp;type=pad&amp;tracking_id=2348467c-10f9-4ea0-9fe4-4b55812071a0&amp;is_advertising=true&amp;ad_domain=VQCATCORE_LST&amp;ad_position=1&amp;ad_click_id=ZDdhYzYwNGQtYzgwOS00ZmE4LTg3YWUtZmM4NjI3OTFjZTZj" display="https://www.mercadolibre.com.co/mouse-ergonomico-c-18-negro/p/MCO22909078?pdp_filters=item_id:MCO1343370259#is_advertising=true&amp;searchVariation=MCO22909078&amp;position=1&amp;search_layout=stack&amp;type=pad&amp;tracking_id=2348467c-10f9-4ea0-9fe4-4b55812071a0&amp;is_advertising=true&amp;ad_domain=VQCATCORE_LST&amp;ad_position=1&amp;ad_click_id=ZDdhYzYwNGQtYzgwOS00ZmE4LTg3YWUtZmM4NjI3OTFjZTZj" xr:uid="{A1758E94-4568-429A-BCBE-48C2FD40ED2F}"/>
    <hyperlink ref="C10" r:id="rId3" xr:uid="{5916FADD-A24F-4101-A50F-E7054F58D0D2}"/>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I10" sqref="I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8" t="s">
        <v>0</v>
      </c>
      <c r="E2" s="64"/>
      <c r="F2" s="64"/>
      <c r="G2" s="64"/>
      <c r="H2" s="64"/>
    </row>
    <row r="3" spans="1:26" ht="12.75" customHeight="1"/>
    <row r="4" spans="1:26" ht="12.75" customHeight="1"/>
    <row r="5" spans="1:26" ht="43.5" customHeight="1">
      <c r="A5" s="59" t="s">
        <v>1</v>
      </c>
      <c r="B5" s="65"/>
      <c r="C5" s="65"/>
      <c r="D5" s="65"/>
      <c r="E5" s="65"/>
      <c r="F5" s="65"/>
      <c r="G5" s="65"/>
      <c r="H5" s="65"/>
      <c r="I5" s="65"/>
      <c r="J5" s="66"/>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83</v>
      </c>
      <c r="C8" s="35" t="s">
        <v>84</v>
      </c>
      <c r="D8" s="39" t="s">
        <v>85</v>
      </c>
      <c r="E8" s="11">
        <v>2056000</v>
      </c>
      <c r="F8" s="10">
        <f>E8*19%</f>
        <v>390640</v>
      </c>
      <c r="G8" s="11">
        <f>F8+E8</f>
        <v>2446640</v>
      </c>
      <c r="H8" s="10">
        <v>2446640</v>
      </c>
      <c r="I8" s="8" t="s">
        <v>16</v>
      </c>
      <c r="J8" s="8"/>
    </row>
    <row r="9" spans="1:26" ht="50.25" customHeight="1">
      <c r="A9" s="7" t="s">
        <v>17</v>
      </c>
      <c r="B9" s="13" t="s">
        <v>86</v>
      </c>
      <c r="C9" s="35" t="s">
        <v>87</v>
      </c>
      <c r="D9" s="39" t="s">
        <v>88</v>
      </c>
      <c r="E9" s="11">
        <v>1920000</v>
      </c>
      <c r="F9" s="10">
        <f>E9*19%</f>
        <v>364800</v>
      </c>
      <c r="G9" s="11">
        <f>F9+E9</f>
        <v>2284800</v>
      </c>
      <c r="H9" s="10">
        <v>2284800</v>
      </c>
      <c r="I9" s="8" t="s">
        <v>16</v>
      </c>
      <c r="J9" s="8"/>
    </row>
    <row r="10" spans="1:26" ht="50.25" customHeight="1">
      <c r="A10" s="7" t="s">
        <v>21</v>
      </c>
      <c r="B10" s="8" t="s">
        <v>89</v>
      </c>
      <c r="C10" s="35" t="s">
        <v>90</v>
      </c>
      <c r="D10" s="39" t="s">
        <v>91</v>
      </c>
      <c r="E10" s="11">
        <v>11530000</v>
      </c>
      <c r="F10" s="10">
        <f>E10*19%</f>
        <v>2190700</v>
      </c>
      <c r="G10" s="15">
        <f>F10+E10</f>
        <v>13720700</v>
      </c>
      <c r="H10" s="10">
        <v>13720700</v>
      </c>
      <c r="I10" s="8" t="s">
        <v>16</v>
      </c>
      <c r="J10" s="8"/>
    </row>
    <row r="11" spans="1:26" ht="15" hidden="1" customHeight="1">
      <c r="A11" s="16"/>
      <c r="B11" s="17"/>
      <c r="C11" s="17"/>
      <c r="D11" s="17"/>
      <c r="E11" s="17"/>
      <c r="F11" s="17"/>
      <c r="G11" s="17"/>
      <c r="H11" s="17"/>
      <c r="I11" s="17"/>
      <c r="J11" s="17"/>
    </row>
    <row r="12" spans="1:26" ht="12.75" customHeight="1"/>
    <row r="13" spans="1:26" ht="138.75" customHeight="1">
      <c r="A13" s="60" t="s">
        <v>25</v>
      </c>
      <c r="B13" s="65"/>
      <c r="C13" s="65"/>
      <c r="D13" s="65"/>
      <c r="E13" s="65"/>
      <c r="F13" s="65"/>
      <c r="G13" s="65"/>
      <c r="H13" s="65"/>
      <c r="I13" s="65"/>
      <c r="J13" s="66"/>
    </row>
    <row r="14" spans="1:26" ht="12.75" customHeight="1"/>
    <row r="15" spans="1:26" ht="75" customHeight="1">
      <c r="A15" s="60" t="s">
        <v>26</v>
      </c>
      <c r="B15" s="65"/>
      <c r="C15" s="65"/>
      <c r="D15" s="65"/>
      <c r="E15" s="65"/>
      <c r="F15" s="65"/>
      <c r="G15" s="65"/>
      <c r="H15" s="65"/>
      <c r="I15" s="65"/>
      <c r="J15" s="6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8"/>
      <c r="E26" s="18"/>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es.aliexpress.com/item/1005006849439730.html?spm=a2g0o.productlist.main.19.6cd255c5ki2Alu&amp;algo_pvid=f8cce292-11c9-4d21-aa74-d8b434ef7042&amp;algo_exp_id=f8cce292-11c9-4d21-aa74-d8b434ef7042-9&amp;pdp_npi=4%40dis%21COP%214144543.57%212056237.46%21%21%211035.21%21513.60%21%402101c72a17146801201485387e9693%2112000038524345996%21sea%21CO%210%21AB&amp;curPageLogUid=TNn8u2kIwobx&amp;utparam-url=scene%3Asearch%7Cquery_from%3A" xr:uid="{47A1B15F-9D41-4254-A573-5DF8357F4E80}"/>
    <hyperlink ref="C9" r:id="rId2" location="is_advertising=true&amp;searchVariation=MCO21628988&amp;position=1&amp;search_layout=stack&amp;type=pad&amp;tracking_id=8ed7d3af-78f5-4bd3-9fe4-63251c8b1e62&amp;is_advertising=true&amp;ad_domain=VQCATCORE_LST&amp;ad_position=1&amp;ad_click_id=NDM3MDkwOTUtZmY1OC00ZjgyLTg1YzMtNDE5MjQ4MjQxMDk5" display="https://www.mercadolibre.com.co/portatil-asus-vivobook-x1502za-i5-12gen-16gb-512ssd-156-fhd/p/MCO21628988?pdp_filters=item_id:MCO1288170272#is_advertising=true&amp;searchVariation=MCO21628988&amp;position=1&amp;search_layout=stack&amp;type=pad&amp;tracking_id=8ed7d3af-78f5-4bd3-9fe4-63251c8b1e62&amp;is_advertising=true&amp;ad_domain=VQCATCORE_LST&amp;ad_position=1&amp;ad_click_id=NDM3MDkwOTUtZmY1OC00ZjgyLTg1YzMtNDE5MjQ4MjQxMDk5" xr:uid="{DE984E55-1D3C-4C11-B90F-2141709D8726}"/>
    <hyperlink ref="C10" r:id="rId3" xr:uid="{49C60F21-7788-4827-A128-8B292FE2CD84}"/>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Administrador</dc:creator>
  <cp:keywords/>
  <dc:description/>
  <cp:lastModifiedBy>Cristian David Rueda Bautista</cp:lastModifiedBy>
  <cp:revision/>
  <dcterms:created xsi:type="dcterms:W3CDTF">2010-11-08T17:12:41Z</dcterms:created>
  <dcterms:modified xsi:type="dcterms:W3CDTF">2024-05-03T19:46:54Z</dcterms:modified>
  <cp:category/>
  <cp:contentStatus/>
</cp:coreProperties>
</file>