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activeTab="2"/>
  </bookViews>
  <sheets>
    <sheet name="JAN-APR 2021" sheetId="1" r:id="rId1"/>
    <sheet name="MAY-AUG 2021" sheetId="2" r:id="rId2"/>
    <sheet name="SEPT - DEC" sheetId="3" r:id="rId3"/>
    <sheet name="OUTSTANDING" sheetId="4" r:id="rId4"/>
    <sheet name="STATUS" sheetId="5" r:id="rId5"/>
    <sheet name="Sheet1" sheetId="6" r:id="rId6"/>
  </sheets>
  <externalReferences>
    <externalReference r:id="rId7"/>
  </externalReferenc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6" l="1"/>
  <c r="N4" i="6" s="1"/>
  <c r="D9" i="5" l="1"/>
  <c r="D6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5" i="4"/>
  <c r="D4" i="5"/>
  <c r="D5" i="5"/>
  <c r="D6" i="5"/>
  <c r="D7" i="5"/>
  <c r="D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3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" i="4"/>
  <c r="L24" i="1"/>
  <c r="M24" i="1" s="1"/>
  <c r="L4" i="1"/>
  <c r="M4" i="1" s="1"/>
  <c r="E5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M24" i="3" l="1"/>
  <c r="N24" i="3" s="1"/>
  <c r="L39" i="3" l="1"/>
  <c r="M22" i="3"/>
  <c r="N22" i="3" s="1"/>
  <c r="K39" i="3"/>
  <c r="M4" i="3" l="1"/>
  <c r="N4" i="3" s="1"/>
  <c r="M5" i="3"/>
  <c r="N5" i="3" s="1"/>
  <c r="M6" i="3"/>
  <c r="N6" i="3" s="1"/>
  <c r="M7" i="3"/>
  <c r="N7" i="3" s="1"/>
  <c r="M8" i="3"/>
  <c r="N8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3" i="3"/>
  <c r="N23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9" i="3"/>
  <c r="N9" i="3" s="1"/>
  <c r="M38" i="3"/>
  <c r="N38" i="3" s="1"/>
  <c r="M3" i="3"/>
  <c r="N3" i="3" s="1"/>
  <c r="J39" i="3" l="1"/>
  <c r="I39" i="3"/>
  <c r="H39" i="3"/>
  <c r="G39" i="3"/>
  <c r="F39" i="3"/>
  <c r="E39" i="3"/>
  <c r="D39" i="3"/>
  <c r="C39" i="3"/>
  <c r="M39" i="3" l="1"/>
  <c r="N39" i="3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3" i="2" l="1"/>
  <c r="N3" i="2" s="1"/>
  <c r="L44" i="2" l="1"/>
  <c r="J44" i="2"/>
  <c r="I44" i="2"/>
  <c r="H44" i="2"/>
  <c r="G44" i="2"/>
  <c r="F44" i="2"/>
  <c r="E44" i="2"/>
  <c r="D44" i="2"/>
  <c r="C44" i="2"/>
  <c r="M44" i="2" l="1"/>
  <c r="N44" i="2" s="1"/>
  <c r="L5" i="1" l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D39" i="1"/>
  <c r="E39" i="1"/>
  <c r="F39" i="1"/>
  <c r="G39" i="1"/>
  <c r="H39" i="1"/>
  <c r="I39" i="1"/>
  <c r="J39" i="1"/>
  <c r="K39" i="1"/>
  <c r="C39" i="1"/>
  <c r="L39" i="1" l="1"/>
  <c r="M39" i="1" s="1"/>
</calcChain>
</file>

<file path=xl/sharedStrings.xml><?xml version="1.0" encoding="utf-8"?>
<sst xmlns="http://schemas.openxmlformats.org/spreadsheetml/2006/main" count="298" uniqueCount="117">
  <si>
    <t>S/N</t>
  </si>
  <si>
    <t>NAME</t>
  </si>
  <si>
    <t>REG</t>
  </si>
  <si>
    <t>STAT</t>
  </si>
  <si>
    <t>COVID</t>
  </si>
  <si>
    <t>PTA</t>
  </si>
  <si>
    <t>FEB</t>
  </si>
  <si>
    <t>JAN</t>
  </si>
  <si>
    <t>MAR</t>
  </si>
  <si>
    <t>APR</t>
  </si>
  <si>
    <t>TOTAL PAYABLE</t>
  </si>
  <si>
    <t>TOTAL PAID</t>
  </si>
  <si>
    <t>O/S</t>
  </si>
  <si>
    <t>TOTAL</t>
  </si>
  <si>
    <t>SANNI OLUWASUBOMI</t>
  </si>
  <si>
    <t>AKINMEYE EMMANUEL</t>
  </si>
  <si>
    <t>ADEYEMI DERRICK</t>
  </si>
  <si>
    <t>TOLU-ADENIRAN AYOMIDE</t>
  </si>
  <si>
    <t>OLORUNKEMI FAREEDA</t>
  </si>
  <si>
    <t>OMOYENI AYOOLA</t>
  </si>
  <si>
    <t>ADEBAYO JOANNA</t>
  </si>
  <si>
    <t>BABALOLA OYESUBOMI</t>
  </si>
  <si>
    <t>NWABUEZE DESMOND</t>
  </si>
  <si>
    <t>ILESANMI MUREWA</t>
  </si>
  <si>
    <t>AJAYI MARCUS</t>
  </si>
  <si>
    <t>ALAYEROGUN FOLAKEMI</t>
  </si>
  <si>
    <t>FADAHUNSI TIRESOLA</t>
  </si>
  <si>
    <t>EDORE ESEOGHENE</t>
  </si>
  <si>
    <t>CRECHE PAYMENT ANALYSIS JANUARY - APRIL 2021</t>
  </si>
  <si>
    <t>OSALADE DANIEL</t>
  </si>
  <si>
    <t>OSALADE EDLIGHT</t>
  </si>
  <si>
    <t>IBITOYE SOLOMON</t>
  </si>
  <si>
    <t>UCHENNA CHKWUEMEKA</t>
  </si>
  <si>
    <t>ALONGE ESTHER</t>
  </si>
  <si>
    <t>FADAYOMI IFEOLUWA</t>
  </si>
  <si>
    <t>ILESANMI BLOSSOM</t>
  </si>
  <si>
    <t>AGUNBIADE AROLAOLUWA</t>
  </si>
  <si>
    <t>OGUNSAKIN EMMANUEL</t>
  </si>
  <si>
    <t>SUNDAY DOMINION</t>
  </si>
  <si>
    <t>MAMMAH MOSES</t>
  </si>
  <si>
    <t>AROMASODUN IMOLEAYO</t>
  </si>
  <si>
    <t>OSALADE DORCAS</t>
  </si>
  <si>
    <t>OLADEBEYE RUTH</t>
  </si>
  <si>
    <t>OLORUNYOMI SAMUEL</t>
  </si>
  <si>
    <t>BABATUNDE MISTURA</t>
  </si>
  <si>
    <t>OLAJIGA KENDRICK</t>
  </si>
  <si>
    <t>SHABA TESTIMONY OLUWATIRESIMI</t>
  </si>
  <si>
    <t>FASUAN OLAMIDE</t>
  </si>
  <si>
    <t>OJO DANIEL</t>
  </si>
  <si>
    <t>AINA AYOBAMI</t>
  </si>
  <si>
    <t>ALEX ABIODUN AYOMIDE</t>
  </si>
  <si>
    <t>MAY- AUGUST</t>
  </si>
  <si>
    <t>MAY</t>
  </si>
  <si>
    <t>JUNE</t>
  </si>
  <si>
    <t>JULY</t>
  </si>
  <si>
    <t>AUG</t>
  </si>
  <si>
    <t>REG / O/S</t>
  </si>
  <si>
    <t>MEAL</t>
  </si>
  <si>
    <t>BLESSING MICHELLE IREMIDE</t>
  </si>
  <si>
    <t>TINUBI ARIYIKE</t>
  </si>
  <si>
    <t>BOLAWOLE ARAOLUWA</t>
  </si>
  <si>
    <t>ADETAYO OLUWATEMILORU</t>
  </si>
  <si>
    <t>IREMIDE OMOYEFA TESTIMONY</t>
  </si>
  <si>
    <t>YUSUF IYIMIDE AASIAH</t>
  </si>
  <si>
    <t>OSINKOLU EMMANUEL</t>
  </si>
  <si>
    <t>ANIYI ADEWALEOLA</t>
  </si>
  <si>
    <t>TINUBI MAYOKUN</t>
  </si>
  <si>
    <t>CRECHE PAYMENT ANALYSIS MAY - AUGUST 2021</t>
  </si>
  <si>
    <t>OKEKE VALERIAN</t>
  </si>
  <si>
    <t>SAKA OYINWONUOLA</t>
  </si>
  <si>
    <t>ALABI OYINTOMILOLA</t>
  </si>
  <si>
    <t>AROKOYO MOBOLADE</t>
  </si>
  <si>
    <t>OLADIMEJI IREMIDE</t>
  </si>
  <si>
    <t>OLUWASEESIN MAYAH</t>
  </si>
  <si>
    <t>ALADETUYI JANE</t>
  </si>
  <si>
    <t>DANIEL CHIMAMANDA</t>
  </si>
  <si>
    <t>FALANA ELIZABETH</t>
  </si>
  <si>
    <t>FAOYE ISABEL</t>
  </si>
  <si>
    <t>AJAYI DANIEL</t>
  </si>
  <si>
    <t>JAMES WIBSON</t>
  </si>
  <si>
    <t>ADESUA DEMILADE</t>
  </si>
  <si>
    <t>AKINTUNDE ARIELLE</t>
  </si>
  <si>
    <t>ALAKETU EMMANUEL</t>
  </si>
  <si>
    <t>ADEGBITE AISAT</t>
  </si>
  <si>
    <t>NOVEMBER</t>
  </si>
  <si>
    <t>DECEMBER</t>
  </si>
  <si>
    <t>OCTOMBER</t>
  </si>
  <si>
    <t>SEPTEMBER</t>
  </si>
  <si>
    <t>ADETAYO TEMILORUN</t>
  </si>
  <si>
    <t xml:space="preserve">OLORUNYOMI SAMUEL </t>
  </si>
  <si>
    <t>SHABA TESTIMONY</t>
  </si>
  <si>
    <t>FASUA OLAMIDE</t>
  </si>
  <si>
    <t>AFOLABI JOANNE</t>
  </si>
  <si>
    <t>TINUBI MAYOKU</t>
  </si>
  <si>
    <t>AGUNBIADE BOLUWATIFE</t>
  </si>
  <si>
    <t>FADAHUSI TIRESOLAMI</t>
  </si>
  <si>
    <t>PHILLIP AYOKANMI</t>
  </si>
  <si>
    <t>YUSUFU IYIMIDE</t>
  </si>
  <si>
    <t>OMOYEFA IREMIDE</t>
  </si>
  <si>
    <t>AILARA YOMADE</t>
  </si>
  <si>
    <t>OLAIYA WILLIAMS</t>
  </si>
  <si>
    <t>CRECH PAYMENT ANALYSIS SEP</t>
  </si>
  <si>
    <t>PAYMENT</t>
  </si>
  <si>
    <t xml:space="preserve">ANALYSIS </t>
  </si>
  <si>
    <t xml:space="preserve"> SEPTEMBER - DECEMBER</t>
  </si>
  <si>
    <t>names of pupils</t>
  </si>
  <si>
    <t>CRECHE OUTSTANDING SEPT- DECEMBER 2021 SESSION</t>
  </si>
  <si>
    <t>NAMES OF PUPILS</t>
  </si>
  <si>
    <t>OUTSTANDING</t>
  </si>
  <si>
    <t>STATUS</t>
  </si>
  <si>
    <t>partly cleared</t>
  </si>
  <si>
    <t>uncleared</t>
  </si>
  <si>
    <t>cleared</t>
  </si>
  <si>
    <t>s</t>
  </si>
  <si>
    <t xml:space="preserve"> </t>
  </si>
  <si>
    <t xml:space="preserve"> cleared</t>
  </si>
  <si>
    <t>Owoseni Adeola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</si>
</sst>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Times New Roman"/>
      <family val="1"/>
    </font>
    <font>
      <sz val="18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3" fontId="0" fillId="3" borderId="0" xfId="0" applyNumberFormat="1" applyFill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0" fontId="0" fillId="7" borderId="0" xfId="0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4" fillId="0" borderId="0" xfId="0" applyFont="1"/>
    <xf numFmtId="0" fontId="7" fillId="2" borderId="0" xfId="0" applyFont="1" applyFill="1"/>
    <xf numFmtId="0" fontId="8" fillId="2" borderId="0" xfId="0" applyFont="1" applyFill="1"/>
    <xf numFmtId="3" fontId="0" fillId="2" borderId="0" xfId="0" applyNumberFormat="1" applyFill="1"/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3" fontId="0" fillId="3" borderId="1" xfId="0" applyNumberFormat="1" applyFill="1" applyBorder="1" applyAlignment="1">
      <alignment horizontal="right" vertical="center"/>
    </xf>
    <xf numFmtId="3" fontId="0" fillId="2" borderId="1" xfId="0" applyNumberFormat="1" applyFill="1" applyBorder="1" applyAlignment="1">
      <alignment horizontal="right" vertical="center"/>
    </xf>
    <xf numFmtId="3" fontId="0" fillId="4" borderId="1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/>
    <xf numFmtId="0" fontId="0" fillId="0" borderId="1" xfId="0" applyBorder="1"/>
    <xf numFmtId="0" fontId="0" fillId="5" borderId="1" xfId="0" applyFill="1" applyBorder="1"/>
    <xf numFmtId="3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3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PT%20-%20DEC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APR 2021"/>
      <sheetName val="MAY-AUG 2021"/>
      <sheetName val="SEPT - DEC"/>
      <sheetName val="OUTSTANDING"/>
      <sheetName val="STATUS"/>
    </sheetNames>
    <sheetDataSet>
      <sheetData sheetId="0"/>
      <sheetData sheetId="1"/>
      <sheetData sheetId="2">
        <row r="3">
          <cell r="L3">
            <v>17750</v>
          </cell>
          <cell r="M3">
            <v>17750</v>
          </cell>
          <cell r="N3">
            <v>0</v>
          </cell>
        </row>
        <row r="4">
          <cell r="L4">
            <v>17750</v>
          </cell>
          <cell r="M4">
            <v>17750</v>
          </cell>
          <cell r="N4">
            <v>0</v>
          </cell>
        </row>
        <row r="5">
          <cell r="L5">
            <v>17750</v>
          </cell>
          <cell r="M5">
            <v>17750</v>
          </cell>
          <cell r="N5">
            <v>0</v>
          </cell>
        </row>
        <row r="6">
          <cell r="L6">
            <v>18000</v>
          </cell>
          <cell r="M6">
            <v>17750</v>
          </cell>
          <cell r="N6">
            <v>-250</v>
          </cell>
        </row>
        <row r="7">
          <cell r="L7">
            <v>38000</v>
          </cell>
          <cell r="M7">
            <v>38000</v>
          </cell>
          <cell r="N7">
            <v>0</v>
          </cell>
        </row>
        <row r="8">
          <cell r="L8">
            <v>29000</v>
          </cell>
          <cell r="M8">
            <v>38000</v>
          </cell>
          <cell r="N8">
            <v>9000</v>
          </cell>
        </row>
        <row r="9">
          <cell r="L9">
            <v>45000</v>
          </cell>
          <cell r="M9">
            <v>45000</v>
          </cell>
          <cell r="N9">
            <v>0</v>
          </cell>
        </row>
        <row r="10">
          <cell r="L10">
            <v>43000</v>
          </cell>
          <cell r="M10">
            <v>43000</v>
          </cell>
          <cell r="N10">
            <v>0</v>
          </cell>
        </row>
        <row r="11">
          <cell r="L11">
            <v>20000</v>
          </cell>
          <cell r="M11">
            <v>34000</v>
          </cell>
          <cell r="N11">
            <v>14000</v>
          </cell>
        </row>
        <row r="12">
          <cell r="L12">
            <v>45000</v>
          </cell>
          <cell r="M12">
            <v>43000</v>
          </cell>
          <cell r="N12">
            <v>-2000</v>
          </cell>
        </row>
        <row r="13">
          <cell r="L13">
            <v>43000</v>
          </cell>
          <cell r="M13">
            <v>43000</v>
          </cell>
          <cell r="N13">
            <v>0</v>
          </cell>
        </row>
        <row r="14">
          <cell r="L14">
            <v>38000</v>
          </cell>
          <cell r="M14">
            <v>38000</v>
          </cell>
          <cell r="N14">
            <v>0</v>
          </cell>
        </row>
        <row r="15">
          <cell r="L15">
            <v>29000</v>
          </cell>
          <cell r="M15">
            <v>38000</v>
          </cell>
          <cell r="N15">
            <v>9000</v>
          </cell>
        </row>
        <row r="16">
          <cell r="L16">
            <v>38000</v>
          </cell>
          <cell r="M16">
            <v>38000</v>
          </cell>
          <cell r="N16">
            <v>0</v>
          </cell>
        </row>
        <row r="17">
          <cell r="L17">
            <v>29000</v>
          </cell>
          <cell r="M17">
            <v>25000</v>
          </cell>
          <cell r="N17">
            <v>-4000</v>
          </cell>
        </row>
        <row r="18">
          <cell r="L18">
            <v>43000</v>
          </cell>
          <cell r="M18">
            <v>43000</v>
          </cell>
          <cell r="N18">
            <v>0</v>
          </cell>
        </row>
        <row r="19">
          <cell r="L19">
            <v>43000</v>
          </cell>
          <cell r="M19">
            <v>43000</v>
          </cell>
          <cell r="N19">
            <v>0</v>
          </cell>
        </row>
        <row r="20">
          <cell r="L20">
            <v>43000</v>
          </cell>
          <cell r="M20">
            <v>43000</v>
          </cell>
          <cell r="N20">
            <v>0</v>
          </cell>
        </row>
        <row r="21">
          <cell r="L21">
            <v>50000</v>
          </cell>
          <cell r="M21">
            <v>43000</v>
          </cell>
          <cell r="N21">
            <v>-7000</v>
          </cell>
        </row>
        <row r="22">
          <cell r="L22">
            <v>40000</v>
          </cell>
          <cell r="M22">
            <v>38000</v>
          </cell>
          <cell r="N22">
            <v>-2000</v>
          </cell>
        </row>
        <row r="23">
          <cell r="L23">
            <v>43000</v>
          </cell>
          <cell r="M23">
            <v>43000</v>
          </cell>
          <cell r="N23">
            <v>0</v>
          </cell>
        </row>
        <row r="24">
          <cell r="L24">
            <v>16000</v>
          </cell>
          <cell r="M24">
            <v>16000</v>
          </cell>
          <cell r="N24">
            <v>0</v>
          </cell>
        </row>
        <row r="25">
          <cell r="L25">
            <v>49000</v>
          </cell>
          <cell r="M25">
            <v>49000</v>
          </cell>
          <cell r="N25">
            <v>0</v>
          </cell>
        </row>
        <row r="26">
          <cell r="L26">
            <v>34000</v>
          </cell>
          <cell r="M26">
            <v>34000</v>
          </cell>
          <cell r="N26">
            <v>0</v>
          </cell>
        </row>
        <row r="27">
          <cell r="L27">
            <v>49000</v>
          </cell>
          <cell r="M27">
            <v>49000</v>
          </cell>
          <cell r="N27">
            <v>0</v>
          </cell>
        </row>
        <row r="28">
          <cell r="L28">
            <v>61000</v>
          </cell>
          <cell r="M28">
            <v>49000</v>
          </cell>
          <cell r="N28">
            <v>-12000</v>
          </cell>
        </row>
        <row r="29">
          <cell r="L29">
            <v>19000</v>
          </cell>
          <cell r="M29">
            <v>19000</v>
          </cell>
          <cell r="N29">
            <v>0</v>
          </cell>
        </row>
        <row r="30">
          <cell r="L30">
            <v>49000</v>
          </cell>
          <cell r="M30">
            <v>44000</v>
          </cell>
          <cell r="N30">
            <v>-5000</v>
          </cell>
        </row>
        <row r="31">
          <cell r="L31">
            <v>49000</v>
          </cell>
          <cell r="M31">
            <v>44000</v>
          </cell>
          <cell r="N31">
            <v>-5000</v>
          </cell>
        </row>
        <row r="32">
          <cell r="L32">
            <v>44000</v>
          </cell>
          <cell r="M32">
            <v>44000</v>
          </cell>
          <cell r="N32">
            <v>0</v>
          </cell>
        </row>
        <row r="33">
          <cell r="L33">
            <v>44000</v>
          </cell>
          <cell r="M33">
            <v>44000</v>
          </cell>
          <cell r="N33">
            <v>0</v>
          </cell>
        </row>
        <row r="34">
          <cell r="L34">
            <v>29000</v>
          </cell>
          <cell r="M34">
            <v>26500</v>
          </cell>
          <cell r="N34">
            <v>-2500</v>
          </cell>
        </row>
        <row r="35">
          <cell r="L35">
            <v>74000</v>
          </cell>
          <cell r="M35">
            <v>74000</v>
          </cell>
          <cell r="N35">
            <v>0</v>
          </cell>
        </row>
        <row r="36">
          <cell r="L36">
            <v>49000</v>
          </cell>
          <cell r="M36">
            <v>49000</v>
          </cell>
          <cell r="N36">
            <v>0</v>
          </cell>
        </row>
        <row r="37">
          <cell r="L37">
            <v>44000</v>
          </cell>
          <cell r="M37">
            <v>44000</v>
          </cell>
          <cell r="N37">
            <v>0</v>
          </cell>
        </row>
        <row r="38">
          <cell r="L38">
            <v>0</v>
          </cell>
          <cell r="M38">
            <v>0</v>
          </cell>
          <cell r="N38">
            <v>0</v>
          </cell>
        </row>
        <row r="39">
          <cell r="L39">
            <v>1340250</v>
          </cell>
          <cell r="M39">
            <v>1120000</v>
          </cell>
          <cell r="N39">
            <v>-217625</v>
          </cell>
        </row>
        <row r="40">
          <cell r="L40">
            <v>0</v>
          </cell>
          <cell r="M40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39"/>
  <sheetViews>
    <sheetView workbookViewId="0">
      <selection activeCell="B9" sqref="B9"/>
    </sheetView>
  </sheetViews>
  <sheetFormatPr defaultRowHeight="15" x14ac:dyDescent="0.25"/>
  <cols>
    <col min="1" max="1" width="5.140625" customWidth="1"/>
    <col min="2" max="2" width="36.140625" customWidth="1"/>
    <col min="11" max="11" width="14.7109375" customWidth="1"/>
    <col min="12" max="12" width="16" customWidth="1"/>
    <col min="13" max="13" width="11" customWidth="1"/>
  </cols>
  <sheetData>
    <row r="2" spans="1:97" ht="23.25" x14ac:dyDescent="0.35">
      <c r="D2" s="8" t="s">
        <v>28</v>
      </c>
      <c r="E2" s="8"/>
      <c r="F2" s="8"/>
      <c r="G2" s="8"/>
      <c r="H2" s="8"/>
      <c r="I2" s="8"/>
      <c r="J2" s="8"/>
    </row>
    <row r="3" spans="1:97" s="5" customFormat="1" ht="15" customHeight="1" x14ac:dyDescent="0.25">
      <c r="A3" s="7" t="s">
        <v>0</v>
      </c>
      <c r="B3" s="34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7</v>
      </c>
      <c r="H3" s="7" t="s">
        <v>6</v>
      </c>
      <c r="I3" s="7" t="s">
        <v>8</v>
      </c>
      <c r="J3" s="7" t="s">
        <v>9</v>
      </c>
      <c r="K3" s="7" t="s">
        <v>11</v>
      </c>
      <c r="L3" s="7" t="s">
        <v>10</v>
      </c>
      <c r="M3" s="7" t="s">
        <v>12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spans="1:97" ht="15" customHeight="1" x14ac:dyDescent="0.25">
      <c r="A4" s="35">
        <v>1</v>
      </c>
      <c r="B4" s="36" t="s">
        <v>14</v>
      </c>
      <c r="C4">
        <v>3000</v>
      </c>
      <c r="D4">
        <v>2000</v>
      </c>
      <c r="E4">
        <v>1000</v>
      </c>
      <c r="F4">
        <v>1000</v>
      </c>
      <c r="G4">
        <v>5000</v>
      </c>
      <c r="H4">
        <v>10000</v>
      </c>
      <c r="I4">
        <v>10000</v>
      </c>
      <c r="J4">
        <v>10000</v>
      </c>
      <c r="K4" s="3">
        <v>42000</v>
      </c>
      <c r="L4" s="2">
        <f t="shared" ref="L4:L38" si="0">C4+D4+E4+F4+G4+H4+I4+J4</f>
        <v>42000</v>
      </c>
      <c r="M4" s="1">
        <f t="shared" ref="M4:M36" si="1">L4-K4</f>
        <v>0</v>
      </c>
    </row>
    <row r="5" spans="1:97" ht="15" customHeight="1" x14ac:dyDescent="0.25">
      <c r="A5" s="35">
        <v>2</v>
      </c>
      <c r="B5" s="36" t="s">
        <v>15</v>
      </c>
      <c r="E5">
        <v>1000</v>
      </c>
      <c r="F5">
        <v>1000</v>
      </c>
      <c r="G5">
        <v>4500</v>
      </c>
      <c r="H5">
        <v>9000</v>
      </c>
      <c r="I5">
        <v>9000</v>
      </c>
      <c r="J5">
        <v>10000</v>
      </c>
      <c r="K5" s="3">
        <v>33500</v>
      </c>
      <c r="L5" s="2">
        <f t="shared" si="0"/>
        <v>34500</v>
      </c>
      <c r="M5" s="1">
        <f t="shared" si="1"/>
        <v>1000</v>
      </c>
    </row>
    <row r="6" spans="1:97" ht="15" customHeight="1" x14ac:dyDescent="0.25">
      <c r="A6" s="35">
        <v>3</v>
      </c>
      <c r="B6" s="36" t="s">
        <v>16</v>
      </c>
      <c r="C6">
        <v>3000</v>
      </c>
      <c r="D6">
        <v>2000</v>
      </c>
      <c r="E6">
        <v>1000</v>
      </c>
      <c r="F6">
        <v>1000</v>
      </c>
      <c r="G6">
        <v>5000</v>
      </c>
      <c r="H6">
        <v>10000</v>
      </c>
      <c r="I6">
        <v>10000</v>
      </c>
      <c r="J6">
        <v>10000</v>
      </c>
      <c r="K6" s="3">
        <v>42000</v>
      </c>
      <c r="L6" s="2">
        <f t="shared" si="0"/>
        <v>42000</v>
      </c>
      <c r="M6" s="1">
        <f t="shared" si="1"/>
        <v>0</v>
      </c>
    </row>
    <row r="7" spans="1:97" ht="15" customHeight="1" x14ac:dyDescent="0.25">
      <c r="A7" s="35">
        <v>4</v>
      </c>
      <c r="B7" s="36" t="s">
        <v>17</v>
      </c>
      <c r="D7">
        <v>2000</v>
      </c>
      <c r="E7">
        <v>1000</v>
      </c>
      <c r="F7">
        <v>1000</v>
      </c>
      <c r="G7">
        <v>4500</v>
      </c>
      <c r="H7">
        <v>10000</v>
      </c>
      <c r="I7">
        <v>10000</v>
      </c>
      <c r="J7">
        <v>10000</v>
      </c>
      <c r="K7" s="3">
        <v>38500</v>
      </c>
      <c r="L7" s="2">
        <f t="shared" si="0"/>
        <v>38500</v>
      </c>
      <c r="M7" s="1">
        <f t="shared" si="1"/>
        <v>0</v>
      </c>
    </row>
    <row r="8" spans="1:97" ht="15" customHeight="1" x14ac:dyDescent="0.25">
      <c r="A8" s="35">
        <v>5</v>
      </c>
      <c r="B8" s="4" t="s">
        <v>18</v>
      </c>
      <c r="C8">
        <v>3000</v>
      </c>
      <c r="E8">
        <v>1000</v>
      </c>
      <c r="F8">
        <v>1000</v>
      </c>
      <c r="G8">
        <v>4500</v>
      </c>
      <c r="H8">
        <v>9000</v>
      </c>
      <c r="I8">
        <v>9000</v>
      </c>
      <c r="J8">
        <v>7000</v>
      </c>
      <c r="K8" s="3">
        <v>36500</v>
      </c>
      <c r="L8" s="2">
        <f t="shared" si="0"/>
        <v>34500</v>
      </c>
      <c r="M8" s="1">
        <f t="shared" si="1"/>
        <v>-2000</v>
      </c>
    </row>
    <row r="9" spans="1:97" ht="15" customHeight="1" x14ac:dyDescent="0.25">
      <c r="A9">
        <v>6</v>
      </c>
      <c r="B9" s="4" t="s">
        <v>19</v>
      </c>
      <c r="G9">
        <v>2250</v>
      </c>
      <c r="H9">
        <v>2500</v>
      </c>
      <c r="I9">
        <v>2500</v>
      </c>
      <c r="J9">
        <v>2250</v>
      </c>
      <c r="K9" s="3">
        <v>9500</v>
      </c>
      <c r="L9" s="2">
        <f t="shared" si="0"/>
        <v>9500</v>
      </c>
      <c r="M9" s="1">
        <f t="shared" si="1"/>
        <v>0</v>
      </c>
    </row>
    <row r="10" spans="1:97" ht="15" customHeight="1" x14ac:dyDescent="0.25">
      <c r="A10">
        <v>7</v>
      </c>
      <c r="B10" s="4" t="s">
        <v>20</v>
      </c>
      <c r="C10">
        <v>3000</v>
      </c>
      <c r="D10">
        <v>2000</v>
      </c>
      <c r="E10">
        <v>1000</v>
      </c>
      <c r="F10">
        <v>1000</v>
      </c>
      <c r="H10">
        <v>10000</v>
      </c>
      <c r="I10">
        <v>10000</v>
      </c>
      <c r="J10">
        <v>10000</v>
      </c>
      <c r="K10" s="3">
        <v>37000</v>
      </c>
      <c r="L10" s="2">
        <f t="shared" si="0"/>
        <v>37000</v>
      </c>
      <c r="M10" s="1">
        <f t="shared" si="1"/>
        <v>0</v>
      </c>
    </row>
    <row r="11" spans="1:97" ht="15" customHeight="1" x14ac:dyDescent="0.25">
      <c r="A11">
        <v>8</v>
      </c>
      <c r="B11" s="4" t="s">
        <v>21</v>
      </c>
      <c r="C11">
        <v>3000</v>
      </c>
      <c r="E11">
        <v>1000</v>
      </c>
      <c r="F11">
        <v>1000</v>
      </c>
      <c r="H11">
        <v>9000</v>
      </c>
      <c r="I11">
        <v>9000</v>
      </c>
      <c r="J11">
        <v>9000</v>
      </c>
      <c r="K11" s="3">
        <v>32000</v>
      </c>
      <c r="L11" s="2">
        <f t="shared" si="0"/>
        <v>32000</v>
      </c>
      <c r="M11" s="1">
        <f t="shared" si="1"/>
        <v>0</v>
      </c>
    </row>
    <row r="12" spans="1:97" ht="15" customHeight="1" x14ac:dyDescent="0.25">
      <c r="A12">
        <v>9</v>
      </c>
      <c r="B12" s="4" t="s">
        <v>22</v>
      </c>
      <c r="C12">
        <v>3000</v>
      </c>
      <c r="E12">
        <v>1000</v>
      </c>
      <c r="F12">
        <v>1000</v>
      </c>
      <c r="H12">
        <v>9000</v>
      </c>
      <c r="I12">
        <v>9000</v>
      </c>
      <c r="J12">
        <v>9000</v>
      </c>
      <c r="K12" s="3">
        <v>32000</v>
      </c>
      <c r="L12" s="2">
        <f t="shared" si="0"/>
        <v>32000</v>
      </c>
      <c r="M12" s="1">
        <f t="shared" si="1"/>
        <v>0</v>
      </c>
    </row>
    <row r="13" spans="1:97" ht="15" customHeight="1" x14ac:dyDescent="0.25">
      <c r="A13">
        <v>10</v>
      </c>
      <c r="B13" s="4" t="s">
        <v>23</v>
      </c>
      <c r="C13">
        <v>3000</v>
      </c>
      <c r="E13">
        <v>1000</v>
      </c>
      <c r="F13">
        <v>1000</v>
      </c>
      <c r="H13">
        <v>9000</v>
      </c>
      <c r="I13">
        <v>9000</v>
      </c>
      <c r="J13">
        <v>9000</v>
      </c>
      <c r="K13" s="3">
        <v>32000</v>
      </c>
      <c r="L13" s="2">
        <f t="shared" si="0"/>
        <v>32000</v>
      </c>
      <c r="M13" s="1">
        <f t="shared" si="1"/>
        <v>0</v>
      </c>
    </row>
    <row r="14" spans="1:97" ht="15" customHeight="1" x14ac:dyDescent="0.25">
      <c r="A14">
        <v>11</v>
      </c>
      <c r="B14" s="4" t="s">
        <v>24</v>
      </c>
      <c r="C14">
        <v>3000</v>
      </c>
      <c r="D14">
        <v>2000</v>
      </c>
      <c r="E14">
        <v>1000</v>
      </c>
      <c r="F14">
        <v>1000</v>
      </c>
      <c r="H14">
        <v>10000</v>
      </c>
      <c r="I14">
        <v>10000</v>
      </c>
      <c r="J14">
        <v>10000</v>
      </c>
      <c r="K14" s="3">
        <v>37000</v>
      </c>
      <c r="L14" s="2">
        <f t="shared" si="0"/>
        <v>37000</v>
      </c>
      <c r="M14" s="1">
        <f t="shared" si="1"/>
        <v>0</v>
      </c>
    </row>
    <row r="15" spans="1:97" ht="15" customHeight="1" x14ac:dyDescent="0.25">
      <c r="A15">
        <v>12</v>
      </c>
      <c r="B15" s="4" t="s">
        <v>25</v>
      </c>
      <c r="E15">
        <v>1000</v>
      </c>
      <c r="F15">
        <v>1000</v>
      </c>
      <c r="G15">
        <v>4500</v>
      </c>
      <c r="H15">
        <v>9000</v>
      </c>
      <c r="I15">
        <v>9000</v>
      </c>
      <c r="J15">
        <v>9000</v>
      </c>
      <c r="K15" s="3">
        <v>33500</v>
      </c>
      <c r="L15" s="2">
        <f t="shared" si="0"/>
        <v>33500</v>
      </c>
      <c r="M15" s="1">
        <f t="shared" si="1"/>
        <v>0</v>
      </c>
    </row>
    <row r="16" spans="1:97" ht="15" customHeight="1" x14ac:dyDescent="0.25">
      <c r="A16">
        <v>13</v>
      </c>
      <c r="B16" s="4" t="s">
        <v>26</v>
      </c>
      <c r="E16">
        <v>1000</v>
      </c>
      <c r="F16">
        <v>1000</v>
      </c>
      <c r="G16">
        <v>2250</v>
      </c>
      <c r="H16">
        <v>4500</v>
      </c>
      <c r="I16">
        <v>4500</v>
      </c>
      <c r="J16">
        <v>2250</v>
      </c>
      <c r="K16" s="3">
        <v>15500</v>
      </c>
      <c r="L16" s="2">
        <f t="shared" si="0"/>
        <v>15500</v>
      </c>
      <c r="M16" s="1">
        <f t="shared" si="1"/>
        <v>0</v>
      </c>
    </row>
    <row r="17" spans="1:13" ht="15" customHeight="1" x14ac:dyDescent="0.25">
      <c r="A17">
        <v>14</v>
      </c>
      <c r="B17" s="4" t="s">
        <v>27</v>
      </c>
      <c r="C17">
        <v>3000</v>
      </c>
      <c r="E17">
        <v>1000</v>
      </c>
      <c r="F17">
        <v>1000</v>
      </c>
      <c r="G17">
        <v>4500</v>
      </c>
      <c r="H17">
        <v>9000</v>
      </c>
      <c r="I17">
        <v>9000</v>
      </c>
      <c r="J17">
        <v>9000</v>
      </c>
      <c r="K17" s="3">
        <v>36500</v>
      </c>
      <c r="L17" s="2">
        <f t="shared" si="0"/>
        <v>36500</v>
      </c>
      <c r="M17" s="1">
        <f t="shared" si="1"/>
        <v>0</v>
      </c>
    </row>
    <row r="18" spans="1:13" ht="15" customHeight="1" x14ac:dyDescent="0.25">
      <c r="A18">
        <v>15</v>
      </c>
      <c r="B18" s="4" t="s">
        <v>45</v>
      </c>
      <c r="C18">
        <v>3000</v>
      </c>
      <c r="E18">
        <v>1000</v>
      </c>
      <c r="F18">
        <v>1000</v>
      </c>
      <c r="G18">
        <v>4500</v>
      </c>
      <c r="H18">
        <v>9000</v>
      </c>
      <c r="I18">
        <v>10000</v>
      </c>
      <c r="J18">
        <v>10000</v>
      </c>
      <c r="K18" s="3">
        <v>38500</v>
      </c>
      <c r="L18" s="2">
        <f t="shared" si="0"/>
        <v>38500</v>
      </c>
      <c r="M18" s="1">
        <f t="shared" si="1"/>
        <v>0</v>
      </c>
    </row>
    <row r="19" spans="1:13" ht="15" customHeight="1" x14ac:dyDescent="0.25">
      <c r="A19">
        <v>16</v>
      </c>
      <c r="B19" s="4" t="s">
        <v>29</v>
      </c>
      <c r="C19">
        <v>3000</v>
      </c>
      <c r="D19">
        <v>2000</v>
      </c>
      <c r="E19">
        <v>1000</v>
      </c>
      <c r="F19">
        <v>1000</v>
      </c>
      <c r="G19">
        <v>4500</v>
      </c>
      <c r="H19">
        <v>9000</v>
      </c>
      <c r="I19">
        <v>10000</v>
      </c>
      <c r="J19">
        <v>10000</v>
      </c>
      <c r="K19" s="3">
        <v>40500</v>
      </c>
      <c r="L19" s="2">
        <f t="shared" si="0"/>
        <v>40500</v>
      </c>
      <c r="M19" s="1">
        <f t="shared" si="1"/>
        <v>0</v>
      </c>
    </row>
    <row r="20" spans="1:13" ht="15" customHeight="1" x14ac:dyDescent="0.25">
      <c r="A20">
        <v>17</v>
      </c>
      <c r="B20" s="4" t="s">
        <v>30</v>
      </c>
      <c r="C20">
        <v>3000</v>
      </c>
      <c r="D20">
        <v>2000</v>
      </c>
      <c r="E20">
        <v>1000</v>
      </c>
      <c r="F20">
        <v>1000</v>
      </c>
      <c r="G20">
        <v>4500</v>
      </c>
      <c r="H20">
        <v>9000</v>
      </c>
      <c r="I20">
        <v>10000</v>
      </c>
      <c r="J20">
        <v>10000</v>
      </c>
      <c r="K20" s="3">
        <v>40500</v>
      </c>
      <c r="L20" s="2">
        <f t="shared" si="0"/>
        <v>40500</v>
      </c>
      <c r="M20" s="1">
        <f t="shared" si="1"/>
        <v>0</v>
      </c>
    </row>
    <row r="21" spans="1:13" ht="15" customHeight="1" x14ac:dyDescent="0.25">
      <c r="A21">
        <v>18</v>
      </c>
      <c r="B21" s="4" t="s">
        <v>31</v>
      </c>
      <c r="C21">
        <v>3000</v>
      </c>
      <c r="E21">
        <v>1000</v>
      </c>
      <c r="F21">
        <v>1000</v>
      </c>
      <c r="G21">
        <v>2250</v>
      </c>
      <c r="H21">
        <v>4500</v>
      </c>
      <c r="I21">
        <v>4500</v>
      </c>
      <c r="J21">
        <v>2250</v>
      </c>
      <c r="K21" s="3">
        <v>18500</v>
      </c>
      <c r="L21" s="2">
        <f t="shared" si="0"/>
        <v>18500</v>
      </c>
      <c r="M21" s="1">
        <f t="shared" si="1"/>
        <v>0</v>
      </c>
    </row>
    <row r="22" spans="1:13" ht="15" customHeight="1" x14ac:dyDescent="0.25">
      <c r="A22">
        <v>19</v>
      </c>
      <c r="B22" s="4" t="s">
        <v>32</v>
      </c>
      <c r="C22">
        <v>3000</v>
      </c>
      <c r="E22">
        <v>1000</v>
      </c>
      <c r="F22">
        <v>1000</v>
      </c>
      <c r="G22">
        <v>4500</v>
      </c>
      <c r="H22">
        <v>9000</v>
      </c>
      <c r="I22">
        <v>9000</v>
      </c>
      <c r="J22">
        <v>9000</v>
      </c>
      <c r="K22" s="3">
        <v>36500</v>
      </c>
      <c r="L22" s="2">
        <f t="shared" si="0"/>
        <v>36500</v>
      </c>
      <c r="M22" s="1">
        <f t="shared" si="1"/>
        <v>0</v>
      </c>
    </row>
    <row r="23" spans="1:13" ht="15" customHeight="1" x14ac:dyDescent="0.25">
      <c r="A23">
        <v>20</v>
      </c>
      <c r="B23" s="4" t="s">
        <v>33</v>
      </c>
      <c r="C23">
        <v>3000</v>
      </c>
      <c r="D23">
        <v>0</v>
      </c>
      <c r="E23">
        <v>1000</v>
      </c>
      <c r="F23">
        <v>1000</v>
      </c>
      <c r="G23">
        <v>4500</v>
      </c>
      <c r="H23">
        <v>9000</v>
      </c>
      <c r="I23">
        <v>9000</v>
      </c>
      <c r="J23">
        <v>9000</v>
      </c>
      <c r="K23" s="3">
        <v>36500</v>
      </c>
      <c r="L23" s="2">
        <f t="shared" si="0"/>
        <v>36500</v>
      </c>
      <c r="M23" s="1">
        <f t="shared" si="1"/>
        <v>0</v>
      </c>
    </row>
    <row r="24" spans="1:13" ht="15" customHeight="1" x14ac:dyDescent="0.25">
      <c r="A24">
        <v>21</v>
      </c>
      <c r="B24" s="4" t="s">
        <v>34</v>
      </c>
      <c r="E24">
        <v>1000</v>
      </c>
      <c r="F24">
        <v>1000</v>
      </c>
      <c r="G24">
        <v>2250</v>
      </c>
      <c r="H24">
        <v>4500</v>
      </c>
      <c r="I24">
        <v>4500</v>
      </c>
      <c r="J24">
        <v>2250</v>
      </c>
      <c r="K24" s="3">
        <v>15500</v>
      </c>
      <c r="L24" s="2">
        <f t="shared" si="0"/>
        <v>15500</v>
      </c>
      <c r="M24" s="1">
        <f t="shared" si="1"/>
        <v>0</v>
      </c>
    </row>
    <row r="25" spans="1:13" ht="15" customHeight="1" x14ac:dyDescent="0.25">
      <c r="A25">
        <v>22</v>
      </c>
      <c r="B25" s="4" t="s">
        <v>35</v>
      </c>
      <c r="C25">
        <v>3000</v>
      </c>
      <c r="E25">
        <v>1000</v>
      </c>
      <c r="F25">
        <v>1000</v>
      </c>
      <c r="G25">
        <v>4500</v>
      </c>
      <c r="H25">
        <v>9000</v>
      </c>
      <c r="I25">
        <v>9000</v>
      </c>
      <c r="J25">
        <v>9000</v>
      </c>
      <c r="K25" s="3">
        <v>36500</v>
      </c>
      <c r="L25" s="2">
        <f t="shared" si="0"/>
        <v>36500</v>
      </c>
      <c r="M25" s="1">
        <f t="shared" si="1"/>
        <v>0</v>
      </c>
    </row>
    <row r="26" spans="1:13" ht="15" customHeight="1" x14ac:dyDescent="0.25">
      <c r="A26">
        <v>23</v>
      </c>
      <c r="B26" s="4" t="s">
        <v>36</v>
      </c>
      <c r="E26">
        <v>1000</v>
      </c>
      <c r="F26">
        <v>1000</v>
      </c>
      <c r="G26">
        <v>2250</v>
      </c>
      <c r="H26">
        <v>4500</v>
      </c>
      <c r="I26">
        <v>4500</v>
      </c>
      <c r="J26">
        <v>2000</v>
      </c>
      <c r="K26" s="3">
        <v>15500</v>
      </c>
      <c r="L26" s="2">
        <f t="shared" si="0"/>
        <v>15250</v>
      </c>
      <c r="M26" s="1">
        <f t="shared" si="1"/>
        <v>-250</v>
      </c>
    </row>
    <row r="27" spans="1:13" ht="15" customHeight="1" x14ac:dyDescent="0.25">
      <c r="A27">
        <v>24</v>
      </c>
      <c r="B27" s="4" t="s">
        <v>37</v>
      </c>
      <c r="C27">
        <v>3000</v>
      </c>
      <c r="E27">
        <v>1000</v>
      </c>
      <c r="F27">
        <v>1000</v>
      </c>
      <c r="G27">
        <v>5000</v>
      </c>
      <c r="H27">
        <v>10000</v>
      </c>
      <c r="I27">
        <v>10000</v>
      </c>
      <c r="J27">
        <v>10000</v>
      </c>
      <c r="K27" s="3">
        <v>42000</v>
      </c>
      <c r="L27" s="2">
        <f t="shared" si="0"/>
        <v>40000</v>
      </c>
      <c r="M27" s="1">
        <f t="shared" si="1"/>
        <v>-2000</v>
      </c>
    </row>
    <row r="28" spans="1:13" ht="15" customHeight="1" x14ac:dyDescent="0.25">
      <c r="A28">
        <v>25</v>
      </c>
      <c r="B28" s="4" t="s">
        <v>38</v>
      </c>
      <c r="D28">
        <v>2000</v>
      </c>
      <c r="E28">
        <v>1000</v>
      </c>
      <c r="F28">
        <v>1000</v>
      </c>
      <c r="G28">
        <v>5000</v>
      </c>
      <c r="H28">
        <v>10000</v>
      </c>
      <c r="I28">
        <v>10000</v>
      </c>
      <c r="J28">
        <v>10000</v>
      </c>
      <c r="K28" s="3">
        <v>39000</v>
      </c>
      <c r="L28" s="2">
        <f t="shared" si="0"/>
        <v>39000</v>
      </c>
      <c r="M28" s="1">
        <f t="shared" si="1"/>
        <v>0</v>
      </c>
    </row>
    <row r="29" spans="1:13" ht="15" customHeight="1" x14ac:dyDescent="0.25">
      <c r="A29">
        <v>26</v>
      </c>
      <c r="B29" s="4" t="s">
        <v>39</v>
      </c>
      <c r="D29">
        <v>2000</v>
      </c>
      <c r="E29">
        <v>1000</v>
      </c>
      <c r="F29">
        <v>1000</v>
      </c>
      <c r="G29">
        <v>5000</v>
      </c>
      <c r="H29">
        <v>10000</v>
      </c>
      <c r="I29">
        <v>10000</v>
      </c>
      <c r="J29">
        <v>10000</v>
      </c>
      <c r="K29" s="3">
        <v>39000</v>
      </c>
      <c r="L29" s="2">
        <f t="shared" si="0"/>
        <v>39000</v>
      </c>
      <c r="M29" s="1">
        <f t="shared" si="1"/>
        <v>0</v>
      </c>
    </row>
    <row r="30" spans="1:13" ht="15" customHeight="1" x14ac:dyDescent="0.25">
      <c r="A30">
        <v>27</v>
      </c>
      <c r="B30" s="4" t="s">
        <v>40</v>
      </c>
      <c r="D30">
        <v>2000</v>
      </c>
      <c r="E30">
        <v>1000</v>
      </c>
      <c r="F30">
        <v>1000</v>
      </c>
      <c r="G30">
        <v>5000</v>
      </c>
      <c r="H30">
        <v>10000</v>
      </c>
      <c r="I30">
        <v>10000</v>
      </c>
      <c r="J30">
        <v>10000</v>
      </c>
      <c r="K30" s="3">
        <v>39000</v>
      </c>
      <c r="L30" s="2">
        <f t="shared" si="0"/>
        <v>39000</v>
      </c>
      <c r="M30" s="1">
        <f t="shared" si="1"/>
        <v>0</v>
      </c>
    </row>
    <row r="31" spans="1:13" ht="15" customHeight="1" x14ac:dyDescent="0.25">
      <c r="A31">
        <v>28</v>
      </c>
      <c r="B31" s="4" t="s">
        <v>41</v>
      </c>
      <c r="C31">
        <v>3000</v>
      </c>
      <c r="D31">
        <v>2000</v>
      </c>
      <c r="E31">
        <v>1000</v>
      </c>
      <c r="F31">
        <v>1000</v>
      </c>
      <c r="G31">
        <v>4500</v>
      </c>
      <c r="H31">
        <v>8910</v>
      </c>
      <c r="I31">
        <v>9910</v>
      </c>
      <c r="J31">
        <v>9910</v>
      </c>
      <c r="K31" s="3">
        <v>40230</v>
      </c>
      <c r="L31" s="2">
        <f t="shared" si="0"/>
        <v>40230</v>
      </c>
      <c r="M31" s="1">
        <f t="shared" si="1"/>
        <v>0</v>
      </c>
    </row>
    <row r="32" spans="1:13" ht="15" customHeight="1" x14ac:dyDescent="0.25">
      <c r="A32">
        <v>29</v>
      </c>
      <c r="B32" s="4" t="s">
        <v>42</v>
      </c>
      <c r="C32">
        <v>3000</v>
      </c>
      <c r="E32">
        <v>1000</v>
      </c>
      <c r="F32">
        <v>1000</v>
      </c>
      <c r="G32">
        <v>0</v>
      </c>
      <c r="H32">
        <v>0</v>
      </c>
      <c r="I32">
        <v>9000</v>
      </c>
      <c r="J32">
        <v>9000</v>
      </c>
      <c r="K32" s="3">
        <v>23000</v>
      </c>
      <c r="L32" s="2">
        <f t="shared" si="0"/>
        <v>23000</v>
      </c>
      <c r="M32" s="1">
        <f t="shared" si="1"/>
        <v>0</v>
      </c>
    </row>
    <row r="33" spans="1:13" ht="15" customHeight="1" x14ac:dyDescent="0.25">
      <c r="A33">
        <v>30</v>
      </c>
      <c r="B33" s="4" t="s">
        <v>43</v>
      </c>
      <c r="C33">
        <v>3000</v>
      </c>
      <c r="E33">
        <v>1000</v>
      </c>
      <c r="F33">
        <v>1000</v>
      </c>
      <c r="G33">
        <v>0</v>
      </c>
      <c r="H33">
        <v>0</v>
      </c>
      <c r="I33">
        <v>4500</v>
      </c>
      <c r="J33">
        <v>2250</v>
      </c>
      <c r="K33" s="3">
        <v>11750</v>
      </c>
      <c r="L33" s="2">
        <f t="shared" si="0"/>
        <v>11750</v>
      </c>
      <c r="M33" s="1">
        <f t="shared" si="1"/>
        <v>0</v>
      </c>
    </row>
    <row r="34" spans="1:13" ht="15" customHeight="1" x14ac:dyDescent="0.25">
      <c r="A34">
        <v>31</v>
      </c>
      <c r="B34" s="4" t="s">
        <v>44</v>
      </c>
      <c r="C34">
        <v>3000</v>
      </c>
      <c r="D34">
        <v>2000</v>
      </c>
      <c r="E34">
        <v>1000</v>
      </c>
      <c r="F34">
        <v>1000</v>
      </c>
      <c r="G34">
        <v>0</v>
      </c>
      <c r="H34">
        <v>10000</v>
      </c>
      <c r="I34">
        <v>10000</v>
      </c>
      <c r="J34">
        <v>10000</v>
      </c>
      <c r="K34" s="3">
        <v>37000</v>
      </c>
      <c r="L34" s="2">
        <f t="shared" si="0"/>
        <v>37000</v>
      </c>
      <c r="M34" s="1">
        <f t="shared" si="1"/>
        <v>0</v>
      </c>
    </row>
    <row r="35" spans="1:13" ht="15" customHeight="1" x14ac:dyDescent="0.25">
      <c r="A35">
        <v>32</v>
      </c>
      <c r="B35" s="4" t="s">
        <v>46</v>
      </c>
      <c r="C35">
        <v>3000</v>
      </c>
      <c r="E35">
        <v>1000</v>
      </c>
      <c r="F35">
        <v>1000</v>
      </c>
      <c r="I35">
        <v>4500</v>
      </c>
      <c r="K35" s="3">
        <v>11750</v>
      </c>
      <c r="L35" s="2">
        <f t="shared" si="0"/>
        <v>9500</v>
      </c>
      <c r="M35" s="1">
        <f t="shared" si="1"/>
        <v>-2250</v>
      </c>
    </row>
    <row r="36" spans="1:13" ht="15" customHeight="1" x14ac:dyDescent="0.25">
      <c r="A36">
        <v>33</v>
      </c>
      <c r="B36" s="4"/>
      <c r="K36" s="3"/>
      <c r="L36" s="2">
        <f t="shared" si="0"/>
        <v>0</v>
      </c>
      <c r="M36" s="1">
        <f t="shared" si="1"/>
        <v>0</v>
      </c>
    </row>
    <row r="37" spans="1:13" ht="15" customHeight="1" x14ac:dyDescent="0.25">
      <c r="A37">
        <v>34</v>
      </c>
      <c r="B37" s="4"/>
      <c r="K37" s="3"/>
      <c r="L37" s="2">
        <f t="shared" si="0"/>
        <v>0</v>
      </c>
      <c r="M37" s="1">
        <f>K37-L37</f>
        <v>0</v>
      </c>
    </row>
    <row r="38" spans="1:13" ht="15" customHeight="1" x14ac:dyDescent="0.25">
      <c r="A38">
        <v>35</v>
      </c>
      <c r="B38" s="4"/>
      <c r="K38" s="3"/>
      <c r="L38" s="2">
        <f t="shared" si="0"/>
        <v>0</v>
      </c>
      <c r="M38" s="1">
        <f>K38-L38</f>
        <v>0</v>
      </c>
    </row>
    <row r="39" spans="1:13" ht="15" customHeight="1" x14ac:dyDescent="0.25">
      <c r="B39" s="4" t="s">
        <v>13</v>
      </c>
      <c r="C39">
        <f>SUM(C4:C38)</f>
        <v>66000</v>
      </c>
      <c r="D39">
        <f t="shared" ref="D39:J39" si="2">SUM(D4:D38)</f>
        <v>24000</v>
      </c>
      <c r="E39">
        <f t="shared" si="2"/>
        <v>31000</v>
      </c>
      <c r="F39">
        <f t="shared" si="2"/>
        <v>31000</v>
      </c>
      <c r="G39">
        <f t="shared" si="2"/>
        <v>95250</v>
      </c>
      <c r="H39">
        <f t="shared" si="2"/>
        <v>246410</v>
      </c>
      <c r="I39">
        <f t="shared" si="2"/>
        <v>268410</v>
      </c>
      <c r="J39">
        <f t="shared" si="2"/>
        <v>251160</v>
      </c>
      <c r="K39" s="3">
        <f>SUM(K4:K38)</f>
        <v>1018730</v>
      </c>
      <c r="L39" s="2">
        <f>SUM(L4:L38)</f>
        <v>1013230</v>
      </c>
      <c r="M39" s="1">
        <f>K39-L39</f>
        <v>5500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zoomScaleNormal="100" workbookViewId="0">
      <selection activeCell="N1" sqref="N1"/>
    </sheetView>
  </sheetViews>
  <sheetFormatPr defaultRowHeight="15" x14ac:dyDescent="0.25"/>
  <cols>
    <col min="2" max="2" width="29.140625" customWidth="1"/>
    <col min="12" max="12" width="14.42578125" customWidth="1"/>
    <col min="13" max="13" width="11.42578125" customWidth="1"/>
  </cols>
  <sheetData>
    <row r="1" spans="1:26" ht="23.25" x14ac:dyDescent="0.35">
      <c r="B1" s="35"/>
      <c r="D1" s="8" t="s">
        <v>67</v>
      </c>
      <c r="E1" s="8"/>
      <c r="F1" s="8"/>
      <c r="G1" s="8"/>
      <c r="H1" s="8"/>
      <c r="I1" s="8" t="s">
        <v>51</v>
      </c>
      <c r="J1" s="8"/>
      <c r="K1" s="8"/>
      <c r="M1" s="35"/>
    </row>
    <row r="2" spans="1:26" x14ac:dyDescent="0.25">
      <c r="A2" s="34" t="s">
        <v>0</v>
      </c>
      <c r="B2" s="34" t="s">
        <v>1</v>
      </c>
      <c r="C2" s="34" t="s">
        <v>56</v>
      </c>
      <c r="D2" s="34" t="s">
        <v>3</v>
      </c>
      <c r="E2" s="34" t="s">
        <v>4</v>
      </c>
      <c r="F2" s="34" t="s">
        <v>5</v>
      </c>
      <c r="G2" s="34" t="s">
        <v>52</v>
      </c>
      <c r="H2" s="34" t="s">
        <v>53</v>
      </c>
      <c r="I2" s="34" t="s">
        <v>54</v>
      </c>
      <c r="J2" s="34" t="s">
        <v>55</v>
      </c>
      <c r="K2" s="34" t="s">
        <v>57</v>
      </c>
      <c r="L2" s="34" t="s">
        <v>11</v>
      </c>
      <c r="M2" s="34" t="s">
        <v>10</v>
      </c>
      <c r="N2" s="34" t="s">
        <v>12</v>
      </c>
      <c r="P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35">
        <v>1</v>
      </c>
      <c r="B3" s="36" t="s">
        <v>14</v>
      </c>
      <c r="C3" s="35"/>
      <c r="D3" s="35"/>
      <c r="E3" s="35">
        <v>1000</v>
      </c>
      <c r="F3" s="35">
        <v>1000</v>
      </c>
      <c r="G3">
        <v>10000</v>
      </c>
      <c r="H3" s="35">
        <v>10000</v>
      </c>
      <c r="I3" s="35">
        <v>10000</v>
      </c>
      <c r="J3" s="35">
        <v>10000</v>
      </c>
      <c r="K3" s="35"/>
      <c r="L3" s="40">
        <v>42000</v>
      </c>
      <c r="M3" s="38">
        <f t="shared" ref="M3:M43" si="0">C3+D3+E3+F3+G3+H3+I3+J3+K3</f>
        <v>42000</v>
      </c>
      <c r="N3" s="37">
        <f>M3-L3</f>
        <v>0</v>
      </c>
    </row>
    <row r="4" spans="1:26" x14ac:dyDescent="0.25">
      <c r="A4" s="35">
        <v>2</v>
      </c>
      <c r="B4" s="36" t="s">
        <v>15</v>
      </c>
      <c r="C4" s="35"/>
      <c r="D4" s="35"/>
      <c r="E4" s="35">
        <v>1000</v>
      </c>
      <c r="F4" s="35">
        <v>1000</v>
      </c>
      <c r="G4" s="35">
        <v>10000</v>
      </c>
      <c r="H4" s="35">
        <v>10000</v>
      </c>
      <c r="I4" s="35">
        <v>10000</v>
      </c>
      <c r="J4" s="35">
        <v>10000</v>
      </c>
      <c r="K4" s="35"/>
      <c r="L4" s="40">
        <v>42000</v>
      </c>
      <c r="M4" s="38">
        <f t="shared" si="0"/>
        <v>42000</v>
      </c>
      <c r="N4" s="37">
        <f t="shared" ref="N4:N44" si="1">M4-L4</f>
        <v>0</v>
      </c>
    </row>
    <row r="5" spans="1:26" x14ac:dyDescent="0.25">
      <c r="A5" s="35">
        <v>3</v>
      </c>
      <c r="B5" s="36" t="s">
        <v>17</v>
      </c>
      <c r="C5" s="35"/>
      <c r="D5" s="35"/>
      <c r="E5" s="35">
        <v>1000</v>
      </c>
      <c r="F5" s="35">
        <v>1000</v>
      </c>
      <c r="G5" s="35">
        <v>10000</v>
      </c>
      <c r="H5" s="35">
        <v>10000</v>
      </c>
      <c r="I5" s="35">
        <v>10000</v>
      </c>
      <c r="J5" s="35"/>
      <c r="K5" s="35"/>
      <c r="L5" s="40">
        <v>32000</v>
      </c>
      <c r="M5" s="38">
        <f t="shared" si="0"/>
        <v>32000</v>
      </c>
      <c r="N5" s="37">
        <f t="shared" si="1"/>
        <v>0</v>
      </c>
    </row>
    <row r="6" spans="1:26" x14ac:dyDescent="0.25">
      <c r="A6" s="35">
        <v>4</v>
      </c>
      <c r="B6" s="36" t="s">
        <v>18</v>
      </c>
      <c r="C6" s="35">
        <v>2000</v>
      </c>
      <c r="D6" s="35">
        <v>2000</v>
      </c>
      <c r="E6" s="35">
        <v>1000</v>
      </c>
      <c r="F6" s="35">
        <v>1000</v>
      </c>
      <c r="G6" s="35">
        <v>10000</v>
      </c>
      <c r="H6" s="35">
        <v>4000</v>
      </c>
      <c r="I6" s="35"/>
      <c r="J6" s="35"/>
      <c r="K6" s="35"/>
      <c r="L6" s="40">
        <v>46000</v>
      </c>
      <c r="M6" s="2">
        <f t="shared" si="0"/>
        <v>20000</v>
      </c>
      <c r="N6" s="37">
        <f t="shared" si="1"/>
        <v>-26000</v>
      </c>
    </row>
    <row r="7" spans="1:26" x14ac:dyDescent="0.25">
      <c r="A7" s="35">
        <v>5</v>
      </c>
      <c r="B7" s="36" t="s">
        <v>19</v>
      </c>
      <c r="C7" s="35"/>
      <c r="D7" s="35"/>
      <c r="E7" s="35"/>
      <c r="F7" s="35"/>
      <c r="G7" s="35">
        <v>2500</v>
      </c>
      <c r="H7" s="35">
        <v>2500</v>
      </c>
      <c r="I7" s="35">
        <v>2500</v>
      </c>
      <c r="J7" s="35"/>
      <c r="K7" s="35"/>
      <c r="L7" s="40">
        <v>7500</v>
      </c>
      <c r="M7" s="38">
        <f t="shared" si="0"/>
        <v>7500</v>
      </c>
      <c r="N7" s="37">
        <f t="shared" si="1"/>
        <v>0</v>
      </c>
    </row>
    <row r="8" spans="1:26" x14ac:dyDescent="0.25">
      <c r="A8" s="35">
        <v>6</v>
      </c>
      <c r="B8" s="36" t="s">
        <v>20</v>
      </c>
      <c r="C8" s="35"/>
      <c r="D8" s="35"/>
      <c r="E8" s="35">
        <v>1000</v>
      </c>
      <c r="F8" s="35">
        <v>1000</v>
      </c>
      <c r="G8" s="35">
        <v>10000</v>
      </c>
      <c r="H8" s="35">
        <v>10000</v>
      </c>
      <c r="I8" s="35">
        <v>8000</v>
      </c>
      <c r="J8" s="35"/>
      <c r="K8" s="35"/>
      <c r="L8" s="40">
        <v>32000</v>
      </c>
      <c r="M8" s="2">
        <f t="shared" si="0"/>
        <v>30000</v>
      </c>
      <c r="N8" s="37">
        <f t="shared" si="1"/>
        <v>-2000</v>
      </c>
    </row>
    <row r="9" spans="1:26" x14ac:dyDescent="0.25">
      <c r="A9" s="35">
        <v>7</v>
      </c>
      <c r="B9" s="36" t="s">
        <v>21</v>
      </c>
      <c r="C9" s="35"/>
      <c r="D9" s="35">
        <v>2000</v>
      </c>
      <c r="E9" s="35">
        <v>1000</v>
      </c>
      <c r="F9" s="35">
        <v>1000</v>
      </c>
      <c r="G9" s="35">
        <v>10000</v>
      </c>
      <c r="H9" s="35">
        <v>10000</v>
      </c>
      <c r="I9" s="35">
        <v>10000</v>
      </c>
      <c r="J9" s="35">
        <v>10000</v>
      </c>
      <c r="K9" s="35"/>
      <c r="L9" s="40">
        <v>44000</v>
      </c>
      <c r="M9" s="38">
        <f t="shared" si="0"/>
        <v>44000</v>
      </c>
      <c r="N9" s="37">
        <f t="shared" si="1"/>
        <v>0</v>
      </c>
    </row>
    <row r="10" spans="1:26" x14ac:dyDescent="0.25">
      <c r="A10" s="35">
        <v>8</v>
      </c>
      <c r="B10" s="36" t="s">
        <v>22</v>
      </c>
      <c r="C10" s="35"/>
      <c r="D10" s="35">
        <v>2000</v>
      </c>
      <c r="E10" s="35">
        <v>1000</v>
      </c>
      <c r="F10" s="35">
        <v>1000</v>
      </c>
      <c r="G10" s="35">
        <v>9000</v>
      </c>
      <c r="H10" s="35">
        <v>10000</v>
      </c>
      <c r="I10" s="35">
        <v>10000</v>
      </c>
      <c r="J10" s="35">
        <v>10000</v>
      </c>
      <c r="K10" s="35"/>
      <c r="L10" s="40">
        <v>43000</v>
      </c>
      <c r="M10" s="38">
        <f t="shared" si="0"/>
        <v>43000</v>
      </c>
      <c r="N10" s="37">
        <f t="shared" si="1"/>
        <v>0</v>
      </c>
    </row>
    <row r="11" spans="1:26" x14ac:dyDescent="0.25">
      <c r="A11" s="35">
        <v>9</v>
      </c>
      <c r="B11" s="36" t="s">
        <v>23</v>
      </c>
      <c r="C11" s="35"/>
      <c r="D11" s="35">
        <v>2000</v>
      </c>
      <c r="E11" s="35">
        <v>1000</v>
      </c>
      <c r="F11" s="35">
        <v>1000</v>
      </c>
      <c r="G11" s="35">
        <v>10000</v>
      </c>
      <c r="H11" s="35">
        <v>10000</v>
      </c>
      <c r="I11" s="35">
        <v>10000</v>
      </c>
      <c r="J11" s="35">
        <v>1000</v>
      </c>
      <c r="K11" s="35"/>
      <c r="L11" s="40">
        <v>44000</v>
      </c>
      <c r="M11" s="38">
        <f t="shared" si="0"/>
        <v>35000</v>
      </c>
      <c r="N11" s="37">
        <f t="shared" si="1"/>
        <v>-9000</v>
      </c>
    </row>
    <row r="12" spans="1:26" x14ac:dyDescent="0.25">
      <c r="A12" s="35">
        <v>10</v>
      </c>
      <c r="B12" s="36" t="s">
        <v>25</v>
      </c>
      <c r="C12" s="35"/>
      <c r="D12" s="35">
        <v>2000</v>
      </c>
      <c r="E12" s="35">
        <v>1000</v>
      </c>
      <c r="F12" s="35">
        <v>1000</v>
      </c>
      <c r="G12" s="35">
        <v>10000</v>
      </c>
      <c r="H12" s="35">
        <v>10000</v>
      </c>
      <c r="I12" s="35">
        <v>10000</v>
      </c>
      <c r="J12" s="35"/>
      <c r="K12" s="35"/>
      <c r="L12" s="40">
        <v>34000</v>
      </c>
      <c r="M12" s="38">
        <f t="shared" si="0"/>
        <v>34000</v>
      </c>
      <c r="N12" s="37">
        <f t="shared" si="1"/>
        <v>0</v>
      </c>
    </row>
    <row r="13" spans="1:26" x14ac:dyDescent="0.25">
      <c r="A13" s="35">
        <v>11</v>
      </c>
      <c r="B13" s="36" t="s">
        <v>26</v>
      </c>
      <c r="C13" s="35"/>
      <c r="D13" s="35"/>
      <c r="E13" s="35">
        <v>1000</v>
      </c>
      <c r="F13" s="35">
        <v>1000</v>
      </c>
      <c r="G13" s="35">
        <v>4500</v>
      </c>
      <c r="H13" s="35">
        <v>4500</v>
      </c>
      <c r="I13" s="35">
        <v>4500</v>
      </c>
      <c r="J13" s="35"/>
      <c r="K13" s="35"/>
      <c r="L13" s="40">
        <v>15500</v>
      </c>
      <c r="M13" s="38">
        <f t="shared" si="0"/>
        <v>15500</v>
      </c>
      <c r="N13" s="37">
        <f t="shared" si="1"/>
        <v>0</v>
      </c>
    </row>
    <row r="14" spans="1:26" x14ac:dyDescent="0.25">
      <c r="A14" s="35">
        <v>12</v>
      </c>
      <c r="B14" s="36" t="s">
        <v>27</v>
      </c>
      <c r="C14" s="35"/>
      <c r="D14" s="35">
        <v>2000</v>
      </c>
      <c r="E14" s="35">
        <v>1000</v>
      </c>
      <c r="F14" s="35">
        <v>1000</v>
      </c>
      <c r="G14" s="35">
        <v>10000</v>
      </c>
      <c r="H14" s="35">
        <v>10000</v>
      </c>
      <c r="I14" s="35">
        <v>10000</v>
      </c>
      <c r="J14" s="35">
        <v>10000</v>
      </c>
      <c r="K14" s="35">
        <v>25000</v>
      </c>
      <c r="L14" s="40">
        <v>69000</v>
      </c>
      <c r="M14" s="38">
        <f t="shared" si="0"/>
        <v>69000</v>
      </c>
      <c r="N14" s="37">
        <f t="shared" si="1"/>
        <v>0</v>
      </c>
    </row>
    <row r="15" spans="1:26" x14ac:dyDescent="0.25">
      <c r="A15" s="35">
        <v>13</v>
      </c>
      <c r="B15" s="36" t="s">
        <v>45</v>
      </c>
      <c r="C15" s="35"/>
      <c r="D15" s="35">
        <v>2000</v>
      </c>
      <c r="E15" s="35">
        <v>1000</v>
      </c>
      <c r="F15" s="35">
        <v>1000</v>
      </c>
      <c r="G15" s="35">
        <v>10000</v>
      </c>
      <c r="H15" s="35">
        <v>10000</v>
      </c>
      <c r="I15" s="35">
        <v>10000</v>
      </c>
      <c r="J15" s="35"/>
      <c r="K15" s="35"/>
      <c r="L15" s="40">
        <v>34000</v>
      </c>
      <c r="M15" s="2">
        <f t="shared" si="0"/>
        <v>34000</v>
      </c>
      <c r="N15" s="37">
        <f t="shared" si="1"/>
        <v>0</v>
      </c>
    </row>
    <row r="16" spans="1:26" x14ac:dyDescent="0.25">
      <c r="A16" s="35">
        <v>14</v>
      </c>
      <c r="B16" s="36" t="s">
        <v>29</v>
      </c>
      <c r="C16" s="35"/>
      <c r="D16" s="35"/>
      <c r="E16" s="35">
        <v>1000</v>
      </c>
      <c r="F16" s="35">
        <v>1000</v>
      </c>
      <c r="G16" s="35">
        <v>10000</v>
      </c>
      <c r="H16" s="35">
        <v>10000</v>
      </c>
      <c r="I16" s="35">
        <v>10000</v>
      </c>
      <c r="J16" s="35">
        <v>10000</v>
      </c>
      <c r="K16" s="35"/>
      <c r="L16" s="40">
        <v>42000</v>
      </c>
      <c r="M16" s="38">
        <f t="shared" si="0"/>
        <v>42000</v>
      </c>
      <c r="N16" s="37">
        <f t="shared" si="1"/>
        <v>0</v>
      </c>
    </row>
    <row r="17" spans="1:14" x14ac:dyDescent="0.25">
      <c r="A17" s="35">
        <v>15</v>
      </c>
      <c r="B17" s="36" t="s">
        <v>30</v>
      </c>
      <c r="C17" s="35"/>
      <c r="D17" s="35"/>
      <c r="E17" s="35">
        <v>1000</v>
      </c>
      <c r="F17" s="35">
        <v>1000</v>
      </c>
      <c r="G17" s="35">
        <v>10000</v>
      </c>
      <c r="H17" s="35">
        <v>10000</v>
      </c>
      <c r="I17" s="35">
        <v>10000</v>
      </c>
      <c r="J17" s="35">
        <v>10000</v>
      </c>
      <c r="K17" s="35"/>
      <c r="L17" s="40">
        <v>42000</v>
      </c>
      <c r="M17" s="38">
        <f t="shared" si="0"/>
        <v>42000</v>
      </c>
      <c r="N17" s="37">
        <f t="shared" si="1"/>
        <v>0</v>
      </c>
    </row>
    <row r="18" spans="1:14" x14ac:dyDescent="0.25">
      <c r="A18">
        <v>16</v>
      </c>
      <c r="B18" s="36" t="s">
        <v>31</v>
      </c>
      <c r="C18" s="35"/>
      <c r="D18" s="35"/>
      <c r="E18" s="35">
        <v>1000</v>
      </c>
      <c r="F18" s="35">
        <v>1000</v>
      </c>
      <c r="G18" s="35">
        <v>4500</v>
      </c>
      <c r="H18" s="35">
        <v>4500</v>
      </c>
      <c r="I18" s="35">
        <v>4500</v>
      </c>
      <c r="J18" s="35"/>
      <c r="K18" s="35"/>
      <c r="L18" s="40">
        <v>15500</v>
      </c>
      <c r="M18" s="38">
        <f t="shared" si="0"/>
        <v>15500</v>
      </c>
      <c r="N18" s="37">
        <f t="shared" si="1"/>
        <v>0</v>
      </c>
    </row>
    <row r="19" spans="1:14" x14ac:dyDescent="0.25">
      <c r="A19" s="35">
        <v>17</v>
      </c>
      <c r="B19" s="36" t="s">
        <v>32</v>
      </c>
      <c r="C19" s="35"/>
      <c r="D19" s="35">
        <v>2000</v>
      </c>
      <c r="E19" s="35">
        <v>1000</v>
      </c>
      <c r="F19" s="35">
        <v>1000</v>
      </c>
      <c r="G19" s="35">
        <v>9000</v>
      </c>
      <c r="H19" s="35">
        <v>10000</v>
      </c>
      <c r="I19" s="35">
        <v>10000</v>
      </c>
      <c r="J19" s="35">
        <v>10000</v>
      </c>
      <c r="K19" s="35"/>
      <c r="L19" s="40">
        <v>43000</v>
      </c>
      <c r="M19" s="38">
        <f t="shared" si="0"/>
        <v>43000</v>
      </c>
      <c r="N19" s="37">
        <f t="shared" si="1"/>
        <v>0</v>
      </c>
    </row>
    <row r="20" spans="1:14" x14ac:dyDescent="0.25">
      <c r="A20" s="35">
        <v>18</v>
      </c>
      <c r="B20" s="36" t="s">
        <v>33</v>
      </c>
      <c r="C20" s="35"/>
      <c r="D20" s="35"/>
      <c r="E20" s="35">
        <v>1000</v>
      </c>
      <c r="F20" s="35">
        <v>1000</v>
      </c>
      <c r="G20" s="35">
        <v>9000</v>
      </c>
      <c r="H20" s="35">
        <v>9000</v>
      </c>
      <c r="I20" s="35">
        <v>9000</v>
      </c>
      <c r="J20" s="35">
        <v>9000</v>
      </c>
      <c r="K20" s="35"/>
      <c r="L20" s="40">
        <v>38000</v>
      </c>
      <c r="M20" s="38">
        <f t="shared" si="0"/>
        <v>38000</v>
      </c>
      <c r="N20" s="37">
        <f t="shared" si="1"/>
        <v>0</v>
      </c>
    </row>
    <row r="21" spans="1:14" x14ac:dyDescent="0.25">
      <c r="A21" s="35">
        <v>19</v>
      </c>
      <c r="B21" s="36" t="s">
        <v>34</v>
      </c>
      <c r="C21" s="35"/>
      <c r="D21" s="35">
        <v>2000</v>
      </c>
      <c r="E21" s="35">
        <v>1000</v>
      </c>
      <c r="F21">
        <v>1000</v>
      </c>
      <c r="G21" s="35">
        <v>5000</v>
      </c>
      <c r="H21" s="35">
        <v>5000</v>
      </c>
      <c r="I21" s="35">
        <v>2500</v>
      </c>
      <c r="J21" s="35"/>
      <c r="K21" s="35"/>
      <c r="L21" s="40">
        <v>16500</v>
      </c>
      <c r="M21" s="38">
        <f t="shared" si="0"/>
        <v>16500</v>
      </c>
      <c r="N21" s="25">
        <f t="shared" si="1"/>
        <v>0</v>
      </c>
    </row>
    <row r="22" spans="1:14" x14ac:dyDescent="0.25">
      <c r="A22" s="35">
        <v>20</v>
      </c>
      <c r="B22" s="36" t="s">
        <v>35</v>
      </c>
      <c r="C22" s="35"/>
      <c r="D22" s="35">
        <v>2000</v>
      </c>
      <c r="E22" s="35">
        <v>1000</v>
      </c>
      <c r="F22" s="35">
        <v>1000</v>
      </c>
      <c r="G22" s="35">
        <v>10000</v>
      </c>
      <c r="H22" s="35">
        <v>10000</v>
      </c>
      <c r="I22" s="35">
        <v>10000</v>
      </c>
      <c r="J22" s="35">
        <v>10000</v>
      </c>
      <c r="K22" s="35"/>
      <c r="L22" s="40">
        <v>44000</v>
      </c>
      <c r="M22" s="38">
        <f t="shared" si="0"/>
        <v>44000</v>
      </c>
      <c r="N22" s="37">
        <f t="shared" si="1"/>
        <v>0</v>
      </c>
    </row>
    <row r="23" spans="1:14" x14ac:dyDescent="0.25">
      <c r="A23" s="35">
        <v>21</v>
      </c>
      <c r="B23" s="36" t="s">
        <v>36</v>
      </c>
      <c r="C23" s="35">
        <v>250</v>
      </c>
      <c r="D23" s="35"/>
      <c r="E23" s="35">
        <v>1000</v>
      </c>
      <c r="F23" s="35">
        <v>1000</v>
      </c>
      <c r="G23" s="35">
        <v>5000</v>
      </c>
      <c r="H23" s="35">
        <v>5000</v>
      </c>
      <c r="I23" s="35">
        <v>5000</v>
      </c>
      <c r="J23" s="35"/>
      <c r="K23" s="35"/>
      <c r="L23" s="40">
        <v>17250</v>
      </c>
      <c r="M23" s="38">
        <f t="shared" si="0"/>
        <v>17250</v>
      </c>
      <c r="N23" s="37">
        <f t="shared" si="1"/>
        <v>0</v>
      </c>
    </row>
    <row r="24" spans="1:14" x14ac:dyDescent="0.25">
      <c r="A24" s="35">
        <v>22</v>
      </c>
      <c r="B24" s="36" t="s">
        <v>39</v>
      </c>
      <c r="C24" s="35">
        <v>5500</v>
      </c>
      <c r="D24" s="35"/>
      <c r="E24" s="35">
        <v>1000</v>
      </c>
      <c r="F24" s="35">
        <v>1000</v>
      </c>
      <c r="G24" s="35">
        <v>10000</v>
      </c>
      <c r="H24" s="35">
        <v>10000</v>
      </c>
      <c r="I24">
        <v>10000</v>
      </c>
      <c r="J24" s="35">
        <v>10000</v>
      </c>
      <c r="K24" s="35"/>
      <c r="L24" s="40">
        <v>47500</v>
      </c>
      <c r="M24" s="38">
        <f t="shared" si="0"/>
        <v>47500</v>
      </c>
      <c r="N24" s="37">
        <f t="shared" si="1"/>
        <v>0</v>
      </c>
    </row>
    <row r="25" spans="1:14" x14ac:dyDescent="0.25">
      <c r="A25" s="35">
        <v>23</v>
      </c>
      <c r="B25" s="36" t="s">
        <v>41</v>
      </c>
      <c r="C25" s="35"/>
      <c r="D25" s="35"/>
      <c r="E25" s="35">
        <v>1000</v>
      </c>
      <c r="F25" s="35">
        <v>1000</v>
      </c>
      <c r="G25" s="35">
        <v>9000</v>
      </c>
      <c r="H25" s="35">
        <v>9000</v>
      </c>
      <c r="I25" s="35">
        <v>9000</v>
      </c>
      <c r="J25" s="35">
        <v>9000</v>
      </c>
      <c r="K25" s="35"/>
      <c r="L25" s="40">
        <v>38000</v>
      </c>
      <c r="M25" s="2">
        <f t="shared" si="0"/>
        <v>38000</v>
      </c>
      <c r="N25" s="37">
        <f t="shared" si="1"/>
        <v>0</v>
      </c>
    </row>
    <row r="26" spans="1:14" x14ac:dyDescent="0.25">
      <c r="A26" s="35">
        <v>24</v>
      </c>
      <c r="B26" s="36" t="s">
        <v>42</v>
      </c>
      <c r="C26" s="35"/>
      <c r="D26" s="35"/>
      <c r="E26" s="35">
        <v>1000</v>
      </c>
      <c r="F26" s="35">
        <v>1000</v>
      </c>
      <c r="G26" s="35">
        <v>9000</v>
      </c>
      <c r="H26" s="35">
        <v>9000</v>
      </c>
      <c r="I26" s="35">
        <v>9000</v>
      </c>
      <c r="J26" s="35">
        <v>9000</v>
      </c>
      <c r="K26" s="35"/>
      <c r="L26" s="40">
        <v>38000</v>
      </c>
      <c r="M26" s="38">
        <f t="shared" si="0"/>
        <v>38000</v>
      </c>
      <c r="N26" s="37">
        <f t="shared" si="1"/>
        <v>0</v>
      </c>
    </row>
    <row r="27" spans="1:14" x14ac:dyDescent="0.25">
      <c r="A27" s="35">
        <v>25</v>
      </c>
      <c r="B27" s="36" t="s">
        <v>43</v>
      </c>
      <c r="C27" s="35"/>
      <c r="D27" s="35"/>
      <c r="E27" s="35">
        <v>1000</v>
      </c>
      <c r="F27" s="35">
        <v>1000</v>
      </c>
      <c r="G27" s="35">
        <v>4500</v>
      </c>
      <c r="H27" s="35">
        <v>4500</v>
      </c>
      <c r="I27" s="35">
        <v>4500</v>
      </c>
      <c r="J27" s="35"/>
      <c r="K27" s="35"/>
      <c r="L27" s="40">
        <v>15500</v>
      </c>
      <c r="M27" s="38">
        <f t="shared" si="0"/>
        <v>15500</v>
      </c>
      <c r="N27" s="37">
        <f t="shared" si="1"/>
        <v>0</v>
      </c>
    </row>
    <row r="28" spans="1:14" x14ac:dyDescent="0.25">
      <c r="A28" s="35">
        <v>26</v>
      </c>
      <c r="B28" s="36" t="s">
        <v>44</v>
      </c>
      <c r="C28" s="35"/>
      <c r="D28" s="35"/>
      <c r="E28" s="35">
        <v>1000</v>
      </c>
      <c r="F28" s="35">
        <v>1000</v>
      </c>
      <c r="G28" s="35">
        <v>10000</v>
      </c>
      <c r="H28" s="35">
        <v>10000</v>
      </c>
      <c r="I28" s="35">
        <v>10000</v>
      </c>
      <c r="J28" s="35"/>
      <c r="K28" s="35"/>
      <c r="L28" s="40">
        <v>32000</v>
      </c>
      <c r="M28" s="2">
        <f t="shared" si="0"/>
        <v>32000</v>
      </c>
      <c r="N28" s="37">
        <f t="shared" si="1"/>
        <v>0</v>
      </c>
    </row>
    <row r="29" spans="1:14" x14ac:dyDescent="0.25">
      <c r="A29" s="35">
        <v>27</v>
      </c>
      <c r="B29" s="36" t="s">
        <v>46</v>
      </c>
      <c r="C29" s="35">
        <v>2250</v>
      </c>
      <c r="D29" s="35"/>
      <c r="E29" s="35">
        <v>1000</v>
      </c>
      <c r="F29" s="35">
        <v>1000</v>
      </c>
      <c r="G29" s="35">
        <v>4500</v>
      </c>
      <c r="H29" s="35"/>
      <c r="I29" s="35"/>
      <c r="J29" s="35"/>
      <c r="K29" s="35"/>
      <c r="L29" s="40">
        <v>8750</v>
      </c>
      <c r="M29" s="38">
        <f t="shared" si="0"/>
        <v>8750</v>
      </c>
      <c r="N29" s="37">
        <f t="shared" si="1"/>
        <v>0</v>
      </c>
    </row>
    <row r="30" spans="1:14" x14ac:dyDescent="0.25">
      <c r="A30">
        <v>28</v>
      </c>
      <c r="B30" s="36" t="s">
        <v>47</v>
      </c>
      <c r="C30" s="35">
        <v>3000</v>
      </c>
      <c r="D30" s="35"/>
      <c r="E30" s="35">
        <v>1000</v>
      </c>
      <c r="F30" s="35">
        <v>1000</v>
      </c>
      <c r="G30" s="35">
        <v>9000</v>
      </c>
      <c r="H30" s="35">
        <v>9000</v>
      </c>
      <c r="I30" s="35">
        <v>9000</v>
      </c>
      <c r="J30" s="35">
        <v>9000</v>
      </c>
      <c r="K30" s="35"/>
      <c r="L30" s="40">
        <v>41000</v>
      </c>
      <c r="M30" s="38">
        <f t="shared" si="0"/>
        <v>41000</v>
      </c>
      <c r="N30" s="37">
        <f t="shared" si="1"/>
        <v>0</v>
      </c>
    </row>
    <row r="31" spans="1:14" x14ac:dyDescent="0.25">
      <c r="A31" s="35">
        <v>29</v>
      </c>
      <c r="B31" s="36" t="s">
        <v>48</v>
      </c>
      <c r="C31" s="35">
        <v>3000</v>
      </c>
      <c r="D31" s="35"/>
      <c r="E31" s="35">
        <v>1000</v>
      </c>
      <c r="F31" s="35">
        <v>1000</v>
      </c>
      <c r="G31" s="35">
        <v>9000</v>
      </c>
      <c r="H31" s="35">
        <v>9000</v>
      </c>
      <c r="I31" s="35">
        <v>9000</v>
      </c>
      <c r="J31" s="35"/>
      <c r="K31" s="35"/>
      <c r="L31" s="40">
        <v>32000</v>
      </c>
      <c r="M31" s="2">
        <f t="shared" si="0"/>
        <v>32000</v>
      </c>
      <c r="N31" s="37">
        <f t="shared" si="1"/>
        <v>0</v>
      </c>
    </row>
    <row r="32" spans="1:14" x14ac:dyDescent="0.25">
      <c r="A32" s="35">
        <v>30</v>
      </c>
      <c r="B32" s="36" t="s">
        <v>49</v>
      </c>
      <c r="C32" s="35">
        <v>3000</v>
      </c>
      <c r="D32" s="35"/>
      <c r="E32" s="35">
        <v>1000</v>
      </c>
      <c r="F32" s="35">
        <v>1000</v>
      </c>
      <c r="G32" s="35">
        <v>9000</v>
      </c>
      <c r="H32" s="35">
        <v>9000</v>
      </c>
      <c r="I32" s="35">
        <v>9000</v>
      </c>
      <c r="J32" s="35"/>
      <c r="K32" s="35"/>
      <c r="L32" s="40">
        <v>32000</v>
      </c>
      <c r="M32" s="38">
        <f t="shared" si="0"/>
        <v>32000</v>
      </c>
      <c r="N32" s="25">
        <f t="shared" si="1"/>
        <v>0</v>
      </c>
    </row>
    <row r="33" spans="1:14" x14ac:dyDescent="0.25">
      <c r="A33" s="35">
        <v>31</v>
      </c>
      <c r="B33" s="36" t="s">
        <v>50</v>
      </c>
      <c r="C33" s="35">
        <v>3000</v>
      </c>
      <c r="D33" s="35"/>
      <c r="E33" s="35">
        <v>1000</v>
      </c>
      <c r="F33" s="35">
        <v>1000</v>
      </c>
      <c r="G33" s="35">
        <v>9000</v>
      </c>
      <c r="H33" s="35">
        <v>9000</v>
      </c>
      <c r="I33" s="35">
        <v>9000</v>
      </c>
      <c r="J33" s="35">
        <v>9000</v>
      </c>
      <c r="K33" s="35"/>
      <c r="L33" s="40">
        <v>41000</v>
      </c>
      <c r="M33" s="2">
        <f t="shared" si="0"/>
        <v>41000</v>
      </c>
      <c r="N33" s="37">
        <f t="shared" si="1"/>
        <v>0</v>
      </c>
    </row>
    <row r="34" spans="1:14" x14ac:dyDescent="0.25">
      <c r="A34" s="35">
        <v>32</v>
      </c>
      <c r="B34" s="4" t="s">
        <v>58</v>
      </c>
      <c r="C34" s="35">
        <v>3000</v>
      </c>
      <c r="D34" s="35">
        <v>2000</v>
      </c>
      <c r="E34" s="35">
        <v>1000</v>
      </c>
      <c r="F34" s="35">
        <v>1000</v>
      </c>
      <c r="G34" s="35">
        <v>10000</v>
      </c>
      <c r="H34" s="35">
        <v>10000</v>
      </c>
      <c r="I34" s="35">
        <v>10000</v>
      </c>
      <c r="J34" s="35"/>
      <c r="K34" s="35"/>
      <c r="L34" s="40">
        <v>37000</v>
      </c>
      <c r="M34" s="38">
        <f t="shared" si="0"/>
        <v>37000</v>
      </c>
      <c r="N34" s="37">
        <f t="shared" si="1"/>
        <v>0</v>
      </c>
    </row>
    <row r="35" spans="1:14" x14ac:dyDescent="0.25">
      <c r="A35" s="35">
        <v>33</v>
      </c>
      <c r="B35" s="4" t="s">
        <v>59</v>
      </c>
      <c r="C35" s="35">
        <v>3000</v>
      </c>
      <c r="D35" s="35">
        <v>2000</v>
      </c>
      <c r="E35" s="35">
        <v>1000</v>
      </c>
      <c r="F35" s="35">
        <v>1000</v>
      </c>
      <c r="G35" s="35">
        <v>10000</v>
      </c>
      <c r="H35" s="35">
        <v>10000</v>
      </c>
      <c r="I35" s="35">
        <v>10000</v>
      </c>
      <c r="J35" s="35">
        <v>10000</v>
      </c>
      <c r="K35" s="35"/>
      <c r="L35" s="40">
        <v>47000</v>
      </c>
      <c r="M35" s="38">
        <f t="shared" si="0"/>
        <v>47000</v>
      </c>
      <c r="N35" s="37">
        <f t="shared" si="1"/>
        <v>0</v>
      </c>
    </row>
    <row r="36" spans="1:14" x14ac:dyDescent="0.25">
      <c r="A36" s="35">
        <v>34</v>
      </c>
      <c r="B36" s="36" t="s">
        <v>60</v>
      </c>
      <c r="C36" s="35">
        <v>3000</v>
      </c>
      <c r="D36" s="35"/>
      <c r="E36" s="35">
        <v>1000</v>
      </c>
      <c r="F36" s="35">
        <v>1000</v>
      </c>
      <c r="G36" s="35">
        <v>9000</v>
      </c>
      <c r="H36" s="35">
        <v>9000</v>
      </c>
      <c r="I36" s="35">
        <v>9000</v>
      </c>
      <c r="J36" s="35">
        <v>9000</v>
      </c>
      <c r="K36" s="35"/>
      <c r="L36" s="40">
        <v>41000</v>
      </c>
      <c r="M36" s="38">
        <f t="shared" si="0"/>
        <v>41000</v>
      </c>
      <c r="N36" s="37">
        <f t="shared" si="1"/>
        <v>0</v>
      </c>
    </row>
    <row r="37" spans="1:14" x14ac:dyDescent="0.25">
      <c r="A37" s="35">
        <v>35</v>
      </c>
      <c r="B37" s="36" t="s">
        <v>61</v>
      </c>
      <c r="C37" s="35">
        <v>3000</v>
      </c>
      <c r="D37" s="35"/>
      <c r="E37" s="35">
        <v>1000</v>
      </c>
      <c r="F37" s="35">
        <v>1000</v>
      </c>
      <c r="G37" s="35">
        <v>4500</v>
      </c>
      <c r="H37" s="35">
        <v>4500</v>
      </c>
      <c r="I37" s="35">
        <v>4500</v>
      </c>
      <c r="J37" s="35"/>
      <c r="K37" s="35"/>
      <c r="L37" s="40">
        <v>18500</v>
      </c>
      <c r="M37" s="2">
        <f t="shared" si="0"/>
        <v>18500</v>
      </c>
      <c r="N37" s="37">
        <f t="shared" si="1"/>
        <v>0</v>
      </c>
    </row>
    <row r="38" spans="1:14" x14ac:dyDescent="0.25">
      <c r="A38" s="35">
        <v>36</v>
      </c>
      <c r="B38" s="36" t="s">
        <v>62</v>
      </c>
      <c r="C38" s="35">
        <v>3000</v>
      </c>
      <c r="D38" s="35"/>
      <c r="E38" s="35">
        <v>1000</v>
      </c>
      <c r="F38" s="35">
        <v>1000</v>
      </c>
      <c r="G38" s="35">
        <v>9000</v>
      </c>
      <c r="H38" s="35">
        <v>9000</v>
      </c>
      <c r="I38" s="35">
        <v>9000</v>
      </c>
      <c r="J38" s="35">
        <v>9000</v>
      </c>
      <c r="K38" s="35"/>
      <c r="L38" s="40">
        <v>41000</v>
      </c>
      <c r="M38" s="38">
        <f t="shared" si="0"/>
        <v>41000</v>
      </c>
      <c r="N38" s="37">
        <f t="shared" si="1"/>
        <v>0</v>
      </c>
    </row>
    <row r="39" spans="1:14" x14ac:dyDescent="0.25">
      <c r="A39" s="35">
        <v>37</v>
      </c>
      <c r="B39" s="36" t="s">
        <v>63</v>
      </c>
      <c r="C39" s="35">
        <v>3000</v>
      </c>
      <c r="D39" s="35"/>
      <c r="E39" s="35">
        <v>1000</v>
      </c>
      <c r="F39" s="35">
        <v>1000</v>
      </c>
      <c r="G39" s="35">
        <v>9000</v>
      </c>
      <c r="H39" s="35">
        <v>9000</v>
      </c>
      <c r="I39" s="35">
        <v>9000</v>
      </c>
      <c r="J39" s="35">
        <v>3000</v>
      </c>
      <c r="K39" s="35"/>
      <c r="L39" s="40">
        <v>38000</v>
      </c>
      <c r="M39" s="38">
        <f t="shared" si="0"/>
        <v>35000</v>
      </c>
      <c r="N39" s="37">
        <f t="shared" si="1"/>
        <v>-3000</v>
      </c>
    </row>
    <row r="40" spans="1:14" x14ac:dyDescent="0.25">
      <c r="A40" s="35">
        <v>38</v>
      </c>
      <c r="B40" s="36" t="s">
        <v>64</v>
      </c>
      <c r="C40" s="35">
        <v>3000</v>
      </c>
      <c r="D40" s="35"/>
      <c r="E40" s="35">
        <v>1000</v>
      </c>
      <c r="F40" s="35">
        <v>1000</v>
      </c>
      <c r="G40" s="35">
        <v>0</v>
      </c>
      <c r="H40" s="35">
        <v>9000</v>
      </c>
      <c r="I40" s="35">
        <v>9000</v>
      </c>
      <c r="J40" s="35">
        <v>9000</v>
      </c>
      <c r="K40" s="35"/>
      <c r="L40" s="40">
        <v>32000</v>
      </c>
      <c r="M40" s="38">
        <f t="shared" si="0"/>
        <v>32000</v>
      </c>
      <c r="N40" s="37">
        <f t="shared" si="1"/>
        <v>0</v>
      </c>
    </row>
    <row r="41" spans="1:14" x14ac:dyDescent="0.25">
      <c r="A41" s="35">
        <v>39</v>
      </c>
      <c r="B41" s="36" t="s">
        <v>65</v>
      </c>
      <c r="C41" s="35">
        <v>3000</v>
      </c>
      <c r="D41" s="35"/>
      <c r="E41" s="35">
        <v>1000</v>
      </c>
      <c r="F41" s="35">
        <v>1000</v>
      </c>
      <c r="G41" s="35">
        <v>0</v>
      </c>
      <c r="H41" s="35">
        <v>4500</v>
      </c>
      <c r="I41" s="35">
        <v>9000</v>
      </c>
      <c r="J41" s="35">
        <v>9000</v>
      </c>
      <c r="K41" s="35"/>
      <c r="L41" s="39">
        <v>27500</v>
      </c>
      <c r="M41" s="38">
        <f t="shared" si="0"/>
        <v>27500</v>
      </c>
      <c r="N41" s="37">
        <f t="shared" si="1"/>
        <v>0</v>
      </c>
    </row>
    <row r="42" spans="1:14" x14ac:dyDescent="0.25">
      <c r="A42" s="35">
        <v>40</v>
      </c>
      <c r="B42" s="36" t="s">
        <v>66</v>
      </c>
      <c r="C42" s="35">
        <v>3000</v>
      </c>
      <c r="D42" s="35"/>
      <c r="E42" s="35">
        <v>1000</v>
      </c>
      <c r="F42" s="35">
        <v>1000</v>
      </c>
      <c r="G42" s="35"/>
      <c r="H42" s="35">
        <v>2460</v>
      </c>
      <c r="I42" s="35">
        <v>9000</v>
      </c>
      <c r="J42" s="35">
        <v>9000</v>
      </c>
      <c r="K42" s="35"/>
      <c r="L42" s="39">
        <v>25460</v>
      </c>
      <c r="M42" s="38">
        <f t="shared" si="0"/>
        <v>25460</v>
      </c>
      <c r="N42" s="37">
        <f t="shared" si="1"/>
        <v>0</v>
      </c>
    </row>
    <row r="43" spans="1:14" x14ac:dyDescent="0.25">
      <c r="A43" s="35"/>
      <c r="B43" s="36"/>
      <c r="C43" s="35"/>
      <c r="D43" s="35"/>
      <c r="E43" s="35"/>
      <c r="F43" s="35"/>
      <c r="G43" s="35"/>
      <c r="H43" s="35"/>
      <c r="I43" s="35"/>
      <c r="J43" s="35"/>
      <c r="K43" s="35"/>
      <c r="L43" s="39"/>
      <c r="M43" s="2">
        <f t="shared" si="0"/>
        <v>0</v>
      </c>
      <c r="N43" s="37">
        <f t="shared" si="1"/>
        <v>0</v>
      </c>
    </row>
    <row r="44" spans="1:14" x14ac:dyDescent="0.25">
      <c r="A44" s="35"/>
      <c r="B44" s="36" t="s">
        <v>13</v>
      </c>
      <c r="C44" s="35">
        <f t="shared" ref="C44:J44" si="2">SUM(C3:C32)</f>
        <v>19000</v>
      </c>
      <c r="D44" s="35">
        <f t="shared" si="2"/>
        <v>20000</v>
      </c>
      <c r="E44" s="35">
        <f t="shared" si="2"/>
        <v>29000</v>
      </c>
      <c r="F44" s="35">
        <f t="shared" si="2"/>
        <v>29000</v>
      </c>
      <c r="G44" s="35">
        <f t="shared" si="2"/>
        <v>252500</v>
      </c>
      <c r="H44" s="35">
        <f t="shared" si="2"/>
        <v>244000</v>
      </c>
      <c r="I44" s="35">
        <f t="shared" si="2"/>
        <v>235500</v>
      </c>
      <c r="J44" s="35">
        <f t="shared" si="2"/>
        <v>137000</v>
      </c>
      <c r="K44" s="35"/>
      <c r="L44" s="39">
        <f>SUM(L3:L32)</f>
        <v>1028000</v>
      </c>
      <c r="M44" s="38">
        <f>SUM(M3:M37)</f>
        <v>1175500</v>
      </c>
      <c r="N44" s="37">
        <f t="shared" si="1"/>
        <v>147500</v>
      </c>
    </row>
    <row r="45" spans="1:14" x14ac:dyDescent="0.25">
      <c r="E45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K24" sqref="K24"/>
    </sheetView>
  </sheetViews>
  <sheetFormatPr defaultRowHeight="15" x14ac:dyDescent="0.25"/>
  <cols>
    <col min="2" max="2" width="27.42578125" customWidth="1"/>
    <col min="3" max="3" width="9.7109375" customWidth="1"/>
    <col min="5" max="5" width="8.7109375" customWidth="1"/>
    <col min="7" max="7" width="11.42578125" customWidth="1"/>
    <col min="8" max="8" width="13.140625" customWidth="1"/>
    <col min="9" max="9" width="11.140625" customWidth="1"/>
    <col min="10" max="10" width="11.42578125" customWidth="1"/>
    <col min="12" max="12" width="11.28515625" customWidth="1"/>
    <col min="13" max="13" width="14.28515625" customWidth="1"/>
  </cols>
  <sheetData>
    <row r="1" spans="1:15" s="17" customFormat="1" ht="23.25" x14ac:dyDescent="0.25">
      <c r="D1" s="18" t="s">
        <v>101</v>
      </c>
      <c r="E1" s="18" t="s">
        <v>102</v>
      </c>
      <c r="F1" s="18"/>
      <c r="G1" s="18" t="s">
        <v>103</v>
      </c>
      <c r="H1" s="18" t="s">
        <v>104</v>
      </c>
      <c r="I1" s="18"/>
      <c r="J1" s="18"/>
      <c r="K1" s="18"/>
    </row>
    <row r="2" spans="1:15" s="9" customFormat="1" x14ac:dyDescent="0.25">
      <c r="A2" s="28" t="s">
        <v>0</v>
      </c>
      <c r="B2" s="28" t="s">
        <v>1</v>
      </c>
      <c r="C2" s="28" t="s">
        <v>56</v>
      </c>
      <c r="D2" s="28" t="s">
        <v>3</v>
      </c>
      <c r="E2" s="28" t="s">
        <v>4</v>
      </c>
      <c r="F2" s="28" t="s">
        <v>5</v>
      </c>
      <c r="G2" s="28" t="s">
        <v>87</v>
      </c>
      <c r="H2" s="28" t="s">
        <v>86</v>
      </c>
      <c r="I2" s="28" t="s">
        <v>84</v>
      </c>
      <c r="J2" s="28" t="s">
        <v>85</v>
      </c>
      <c r="K2" s="28" t="s">
        <v>57</v>
      </c>
      <c r="L2" s="28" t="s">
        <v>11</v>
      </c>
      <c r="M2" s="28" t="s">
        <v>10</v>
      </c>
      <c r="N2" s="28" t="s">
        <v>12</v>
      </c>
    </row>
    <row r="3" spans="1:15" x14ac:dyDescent="0.25">
      <c r="A3" s="26">
        <v>1</v>
      </c>
      <c r="B3" s="27" t="s">
        <v>88</v>
      </c>
      <c r="C3" s="26"/>
      <c r="D3" s="26">
        <v>0</v>
      </c>
      <c r="E3" s="12">
        <v>1000</v>
      </c>
      <c r="F3" s="12">
        <v>1000</v>
      </c>
      <c r="G3" s="12">
        <v>2250</v>
      </c>
      <c r="H3" s="12">
        <v>4500</v>
      </c>
      <c r="I3" s="12">
        <v>4500</v>
      </c>
      <c r="J3" s="12">
        <v>4500</v>
      </c>
      <c r="K3" s="12">
        <v>0</v>
      </c>
      <c r="L3" s="13">
        <v>17750</v>
      </c>
      <c r="M3" s="14">
        <f t="shared" ref="M3:M39" si="0">SUM(C3+D3+E3+F3+G3+H3+I3+J3+K3)</f>
        <v>17750</v>
      </c>
      <c r="N3" s="15">
        <f>M3-L3</f>
        <v>0</v>
      </c>
      <c r="O3" s="12"/>
    </row>
    <row r="4" spans="1:15" x14ac:dyDescent="0.25">
      <c r="A4" s="26">
        <v>2</v>
      </c>
      <c r="B4" s="27" t="s">
        <v>31</v>
      </c>
      <c r="C4" s="26"/>
      <c r="D4" s="12">
        <v>0</v>
      </c>
      <c r="E4" s="26">
        <v>1000</v>
      </c>
      <c r="F4" s="26">
        <v>1000</v>
      </c>
      <c r="G4" s="26">
        <v>2250</v>
      </c>
      <c r="H4" s="26">
        <v>4500</v>
      </c>
      <c r="I4" s="26">
        <v>4500</v>
      </c>
      <c r="J4" s="26">
        <v>4500</v>
      </c>
      <c r="K4" s="26">
        <v>0</v>
      </c>
      <c r="L4" s="29">
        <v>17750</v>
      </c>
      <c r="M4" s="30">
        <f t="shared" si="0"/>
        <v>17750</v>
      </c>
      <c r="N4" s="31">
        <f t="shared" ref="N4:N39" si="1">M4-L4</f>
        <v>0</v>
      </c>
      <c r="O4" s="12"/>
    </row>
    <row r="5" spans="1:15" x14ac:dyDescent="0.25">
      <c r="A5" s="26">
        <v>3</v>
      </c>
      <c r="B5" s="27" t="s">
        <v>89</v>
      </c>
      <c r="C5" s="26"/>
      <c r="D5" s="26">
        <v>0</v>
      </c>
      <c r="E5" s="26">
        <v>1000</v>
      </c>
      <c r="F5" s="26">
        <v>1000</v>
      </c>
      <c r="G5" s="26">
        <v>2250</v>
      </c>
      <c r="H5" s="26">
        <v>4500</v>
      </c>
      <c r="I5" s="26">
        <v>4500</v>
      </c>
      <c r="J5" s="26">
        <v>4500</v>
      </c>
      <c r="K5" s="26">
        <v>0</v>
      </c>
      <c r="L5" s="29">
        <v>17750</v>
      </c>
      <c r="M5" s="30">
        <f t="shared" si="0"/>
        <v>17750</v>
      </c>
      <c r="N5" s="31">
        <f t="shared" si="1"/>
        <v>0</v>
      </c>
      <c r="O5" s="12"/>
    </row>
    <row r="6" spans="1:15" x14ac:dyDescent="0.25">
      <c r="A6" s="26">
        <v>4</v>
      </c>
      <c r="B6" s="27" t="s">
        <v>90</v>
      </c>
      <c r="C6" s="26">
        <v>0</v>
      </c>
      <c r="D6" s="26">
        <v>0</v>
      </c>
      <c r="E6" s="26">
        <v>1000</v>
      </c>
      <c r="F6" s="26">
        <v>1000</v>
      </c>
      <c r="G6" s="26">
        <v>2250</v>
      </c>
      <c r="H6" s="26">
        <v>4500</v>
      </c>
      <c r="I6" s="26">
        <v>4500</v>
      </c>
      <c r="J6" s="26">
        <v>4500</v>
      </c>
      <c r="K6" s="26">
        <v>0</v>
      </c>
      <c r="L6" s="29">
        <v>18000</v>
      </c>
      <c r="M6" s="30">
        <f t="shared" si="0"/>
        <v>17750</v>
      </c>
      <c r="N6" s="31">
        <f>M6-L6</f>
        <v>-250</v>
      </c>
      <c r="O6" s="12"/>
    </row>
    <row r="7" spans="1:15" x14ac:dyDescent="0.25">
      <c r="A7" s="26">
        <v>5</v>
      </c>
      <c r="B7" s="27" t="s">
        <v>60</v>
      </c>
      <c r="C7" s="26"/>
      <c r="D7" s="26">
        <v>0</v>
      </c>
      <c r="E7" s="26">
        <v>1000</v>
      </c>
      <c r="F7" s="26">
        <v>1000</v>
      </c>
      <c r="G7" s="26">
        <v>9000</v>
      </c>
      <c r="H7" s="26">
        <v>9000</v>
      </c>
      <c r="I7" s="26">
        <v>9000</v>
      </c>
      <c r="J7" s="26">
        <v>9000</v>
      </c>
      <c r="K7" s="26">
        <v>0</v>
      </c>
      <c r="L7" s="29">
        <v>38000</v>
      </c>
      <c r="M7" s="30">
        <f t="shared" si="0"/>
        <v>38000</v>
      </c>
      <c r="N7" s="31">
        <f t="shared" si="1"/>
        <v>0</v>
      </c>
      <c r="O7" s="12"/>
    </row>
    <row r="8" spans="1:15" x14ac:dyDescent="0.25">
      <c r="A8" s="26">
        <v>6</v>
      </c>
      <c r="B8" s="27" t="s">
        <v>65</v>
      </c>
      <c r="C8" s="26"/>
      <c r="D8" s="26">
        <v>0</v>
      </c>
      <c r="E8" s="26">
        <v>1000</v>
      </c>
      <c r="F8" s="26">
        <v>1000</v>
      </c>
      <c r="G8" s="26">
        <v>9000</v>
      </c>
      <c r="H8" s="26">
        <v>9000</v>
      </c>
      <c r="I8" s="26">
        <v>9000</v>
      </c>
      <c r="J8" s="26">
        <v>9000</v>
      </c>
      <c r="K8" s="26">
        <v>0</v>
      </c>
      <c r="L8" s="29">
        <v>29000</v>
      </c>
      <c r="M8" s="30">
        <f t="shared" si="0"/>
        <v>38000</v>
      </c>
      <c r="N8" s="31">
        <f t="shared" si="1"/>
        <v>9000</v>
      </c>
      <c r="O8" s="12"/>
    </row>
    <row r="9" spans="1:15" x14ac:dyDescent="0.25">
      <c r="A9" s="26">
        <v>7</v>
      </c>
      <c r="B9" s="27" t="s">
        <v>83</v>
      </c>
      <c r="C9" s="26">
        <v>5000</v>
      </c>
      <c r="D9" s="26">
        <v>2000</v>
      </c>
      <c r="E9" s="26">
        <v>1000</v>
      </c>
      <c r="F9" s="26">
        <v>1000</v>
      </c>
      <c r="G9" s="26">
        <v>9000</v>
      </c>
      <c r="H9" s="26">
        <v>9000</v>
      </c>
      <c r="I9" s="26">
        <v>9000</v>
      </c>
      <c r="J9" s="26">
        <v>9000</v>
      </c>
      <c r="K9" s="26">
        <v>0</v>
      </c>
      <c r="L9" s="29">
        <v>45000</v>
      </c>
      <c r="M9" s="30">
        <f>SUM(C9+D9+E9+F9+G9+H9+I9+J9+K9)</f>
        <v>45000</v>
      </c>
      <c r="N9" s="31">
        <f>M9-L9</f>
        <v>0</v>
      </c>
      <c r="O9" s="12"/>
    </row>
    <row r="10" spans="1:15" x14ac:dyDescent="0.25">
      <c r="A10" s="26">
        <v>8</v>
      </c>
      <c r="B10" s="27" t="s">
        <v>68</v>
      </c>
      <c r="C10" s="26">
        <v>5000</v>
      </c>
      <c r="D10" s="26">
        <v>0</v>
      </c>
      <c r="E10" s="26">
        <v>1000</v>
      </c>
      <c r="F10" s="26">
        <v>1000</v>
      </c>
      <c r="G10" s="26">
        <v>9000</v>
      </c>
      <c r="H10" s="26">
        <v>9000</v>
      </c>
      <c r="I10" s="26">
        <v>9000</v>
      </c>
      <c r="J10" s="26">
        <v>9000</v>
      </c>
      <c r="K10" s="26">
        <v>0</v>
      </c>
      <c r="L10" s="29">
        <v>43000</v>
      </c>
      <c r="M10" s="30">
        <f t="shared" si="0"/>
        <v>43000</v>
      </c>
      <c r="N10" s="31">
        <f t="shared" si="1"/>
        <v>0</v>
      </c>
      <c r="O10" s="12"/>
    </row>
    <row r="11" spans="1:15" x14ac:dyDescent="0.25">
      <c r="A11" s="26">
        <v>9</v>
      </c>
      <c r="B11" s="27" t="s">
        <v>69</v>
      </c>
      <c r="C11" s="26">
        <v>5000</v>
      </c>
      <c r="D11" s="26">
        <v>0</v>
      </c>
      <c r="E11" s="26">
        <v>1000</v>
      </c>
      <c r="F11" s="26">
        <v>1000</v>
      </c>
      <c r="G11" s="26">
        <v>0</v>
      </c>
      <c r="H11" s="26">
        <v>9000</v>
      </c>
      <c r="I11" s="26">
        <v>9000</v>
      </c>
      <c r="J11" s="26">
        <v>9000</v>
      </c>
      <c r="K11" s="26">
        <v>0</v>
      </c>
      <c r="L11" s="29">
        <v>40000</v>
      </c>
      <c r="M11" s="30">
        <f t="shared" si="0"/>
        <v>34000</v>
      </c>
      <c r="N11" s="31">
        <f t="shared" si="1"/>
        <v>-6000</v>
      </c>
      <c r="O11" s="12"/>
    </row>
    <row r="12" spans="1:15" x14ac:dyDescent="0.25">
      <c r="A12" s="26">
        <v>10</v>
      </c>
      <c r="B12" s="27" t="s">
        <v>70</v>
      </c>
      <c r="C12" s="26">
        <v>5000</v>
      </c>
      <c r="D12" s="26">
        <v>0</v>
      </c>
      <c r="E12" s="26">
        <v>1000</v>
      </c>
      <c r="F12" s="26">
        <v>1000</v>
      </c>
      <c r="G12" s="26">
        <v>9000</v>
      </c>
      <c r="H12" s="26">
        <v>9000</v>
      </c>
      <c r="I12" s="26">
        <v>9000</v>
      </c>
      <c r="J12" s="26">
        <v>9000</v>
      </c>
      <c r="K12" s="26">
        <v>0</v>
      </c>
      <c r="L12" s="29">
        <v>45000</v>
      </c>
      <c r="M12" s="30">
        <f t="shared" si="0"/>
        <v>43000</v>
      </c>
      <c r="N12" s="31">
        <f t="shared" si="1"/>
        <v>-2000</v>
      </c>
      <c r="O12" s="12"/>
    </row>
    <row r="13" spans="1:15" x14ac:dyDescent="0.25">
      <c r="A13" s="26">
        <v>11</v>
      </c>
      <c r="B13" s="27" t="s">
        <v>71</v>
      </c>
      <c r="C13" s="26">
        <v>5000</v>
      </c>
      <c r="D13" s="26">
        <v>0</v>
      </c>
      <c r="E13" s="26">
        <v>1000</v>
      </c>
      <c r="F13" s="26">
        <v>1000</v>
      </c>
      <c r="G13" s="26">
        <v>9000</v>
      </c>
      <c r="H13" s="26">
        <v>9000</v>
      </c>
      <c r="I13" s="26">
        <v>9000</v>
      </c>
      <c r="J13" s="26">
        <v>9000</v>
      </c>
      <c r="K13" s="26">
        <v>0</v>
      </c>
      <c r="L13" s="29">
        <v>43000</v>
      </c>
      <c r="M13" s="30">
        <f t="shared" si="0"/>
        <v>43000</v>
      </c>
      <c r="N13" s="31">
        <f t="shared" si="1"/>
        <v>0</v>
      </c>
      <c r="O13" s="12"/>
    </row>
    <row r="14" spans="1:15" x14ac:dyDescent="0.25">
      <c r="A14" s="26">
        <v>12</v>
      </c>
      <c r="B14" s="27" t="s">
        <v>64</v>
      </c>
      <c r="C14" s="26"/>
      <c r="D14" s="26">
        <v>0</v>
      </c>
      <c r="E14" s="26">
        <v>1000</v>
      </c>
      <c r="F14" s="26">
        <v>1000</v>
      </c>
      <c r="G14" s="26">
        <v>9000</v>
      </c>
      <c r="H14" s="26">
        <v>9000</v>
      </c>
      <c r="I14" s="26">
        <v>9000</v>
      </c>
      <c r="J14" s="26">
        <v>9000</v>
      </c>
      <c r="K14" s="26">
        <v>0</v>
      </c>
      <c r="L14" s="29">
        <v>38000</v>
      </c>
      <c r="M14" s="30">
        <f t="shared" si="0"/>
        <v>38000</v>
      </c>
      <c r="N14" s="31">
        <f t="shared" si="1"/>
        <v>0</v>
      </c>
      <c r="O14" s="12"/>
    </row>
    <row r="15" spans="1:15" x14ac:dyDescent="0.25">
      <c r="A15" s="26">
        <v>13</v>
      </c>
      <c r="B15" s="27" t="s">
        <v>91</v>
      </c>
      <c r="C15" s="26"/>
      <c r="D15" s="12">
        <v>0</v>
      </c>
      <c r="E15" s="26">
        <v>1000</v>
      </c>
      <c r="F15" s="26">
        <v>1000</v>
      </c>
      <c r="G15" s="26">
        <v>9000</v>
      </c>
      <c r="H15" s="26">
        <v>9000</v>
      </c>
      <c r="I15" s="26">
        <v>9000</v>
      </c>
      <c r="J15" s="26">
        <v>9000</v>
      </c>
      <c r="K15" s="26">
        <v>0</v>
      </c>
      <c r="L15" s="29">
        <v>29000</v>
      </c>
      <c r="M15" s="30">
        <f t="shared" si="0"/>
        <v>38000</v>
      </c>
      <c r="N15" s="31">
        <f t="shared" si="1"/>
        <v>9000</v>
      </c>
      <c r="O15" s="12"/>
    </row>
    <row r="16" spans="1:15" x14ac:dyDescent="0.25">
      <c r="A16" s="26">
        <v>14</v>
      </c>
      <c r="B16" s="27" t="s">
        <v>33</v>
      </c>
      <c r="C16" s="26"/>
      <c r="D16" s="26">
        <v>0</v>
      </c>
      <c r="E16" s="26">
        <v>1000</v>
      </c>
      <c r="F16" s="26">
        <v>1000</v>
      </c>
      <c r="G16" s="26">
        <v>9000</v>
      </c>
      <c r="H16" s="26">
        <v>9000</v>
      </c>
      <c r="I16" s="26">
        <v>9000</v>
      </c>
      <c r="J16" s="26">
        <v>9000</v>
      </c>
      <c r="K16" s="26">
        <v>0</v>
      </c>
      <c r="L16" s="29">
        <v>38000</v>
      </c>
      <c r="M16" s="30">
        <f t="shared" si="0"/>
        <v>38000</v>
      </c>
      <c r="N16" s="31">
        <f t="shared" si="1"/>
        <v>0</v>
      </c>
      <c r="O16" s="12"/>
    </row>
    <row r="17" spans="1:15" x14ac:dyDescent="0.25">
      <c r="A17" s="26">
        <v>15</v>
      </c>
      <c r="B17" s="27" t="s">
        <v>92</v>
      </c>
      <c r="C17" s="26">
        <v>5000</v>
      </c>
      <c r="D17" s="26">
        <v>0</v>
      </c>
      <c r="E17" s="26">
        <v>1000</v>
      </c>
      <c r="F17" s="26">
        <v>1000</v>
      </c>
      <c r="G17" s="26">
        <v>4500</v>
      </c>
      <c r="H17" s="26">
        <v>4500</v>
      </c>
      <c r="I17" s="26">
        <v>4500</v>
      </c>
      <c r="J17" s="26">
        <v>4500</v>
      </c>
      <c r="K17" s="26">
        <v>0</v>
      </c>
      <c r="L17" s="29">
        <v>29000</v>
      </c>
      <c r="M17" s="30">
        <f t="shared" si="0"/>
        <v>25000</v>
      </c>
      <c r="N17" s="31">
        <f t="shared" si="1"/>
        <v>-4000</v>
      </c>
      <c r="O17" s="12"/>
    </row>
    <row r="18" spans="1:15" x14ac:dyDescent="0.25">
      <c r="A18" s="26">
        <v>16</v>
      </c>
      <c r="B18" s="27" t="s">
        <v>72</v>
      </c>
      <c r="C18" s="26">
        <v>5000</v>
      </c>
      <c r="D18" s="26">
        <v>0</v>
      </c>
      <c r="E18" s="26">
        <v>1000</v>
      </c>
      <c r="F18" s="26">
        <v>1000</v>
      </c>
      <c r="G18" s="26">
        <v>9000</v>
      </c>
      <c r="H18" s="26">
        <v>9000</v>
      </c>
      <c r="I18" s="26">
        <v>9000</v>
      </c>
      <c r="J18" s="26">
        <v>9000</v>
      </c>
      <c r="K18" s="26">
        <v>0</v>
      </c>
      <c r="L18" s="29">
        <v>43000</v>
      </c>
      <c r="M18" s="30">
        <f t="shared" si="0"/>
        <v>43000</v>
      </c>
      <c r="N18" s="31">
        <f t="shared" si="1"/>
        <v>0</v>
      </c>
      <c r="O18" s="12"/>
    </row>
    <row r="19" spans="1:15" x14ac:dyDescent="0.25">
      <c r="A19" s="26">
        <v>17</v>
      </c>
      <c r="B19" s="27" t="s">
        <v>73</v>
      </c>
      <c r="C19" s="26">
        <v>5000</v>
      </c>
      <c r="D19" s="26">
        <v>0</v>
      </c>
      <c r="E19" s="26">
        <v>1000</v>
      </c>
      <c r="F19" s="26">
        <v>1000</v>
      </c>
      <c r="G19" s="26">
        <v>9000</v>
      </c>
      <c r="H19" s="26">
        <v>9000</v>
      </c>
      <c r="I19" s="26">
        <v>9000</v>
      </c>
      <c r="J19" s="26">
        <v>9000</v>
      </c>
      <c r="K19" s="26">
        <v>0</v>
      </c>
      <c r="L19" s="29">
        <v>43000</v>
      </c>
      <c r="M19" s="30">
        <f t="shared" si="0"/>
        <v>43000</v>
      </c>
      <c r="N19" s="31">
        <f t="shared" si="1"/>
        <v>0</v>
      </c>
      <c r="O19" s="12"/>
    </row>
    <row r="20" spans="1:15" x14ac:dyDescent="0.25">
      <c r="A20" s="26">
        <v>18</v>
      </c>
      <c r="B20" s="27" t="s">
        <v>74</v>
      </c>
      <c r="C20" s="26">
        <v>5000</v>
      </c>
      <c r="D20" s="26">
        <v>0</v>
      </c>
      <c r="E20" s="26">
        <v>1000</v>
      </c>
      <c r="F20" s="26">
        <v>1000</v>
      </c>
      <c r="G20" s="26">
        <v>9000</v>
      </c>
      <c r="H20" s="26">
        <v>9000</v>
      </c>
      <c r="I20" s="26">
        <v>9000</v>
      </c>
      <c r="J20" s="26">
        <v>9000</v>
      </c>
      <c r="K20" s="26">
        <v>0</v>
      </c>
      <c r="L20" s="29">
        <v>43000</v>
      </c>
      <c r="M20" s="30">
        <f t="shared" si="0"/>
        <v>43000</v>
      </c>
      <c r="N20" s="31">
        <f t="shared" si="1"/>
        <v>0</v>
      </c>
      <c r="O20" s="12"/>
    </row>
    <row r="21" spans="1:15" x14ac:dyDescent="0.25">
      <c r="A21" s="26">
        <v>19</v>
      </c>
      <c r="B21" s="27" t="s">
        <v>75</v>
      </c>
      <c r="C21" s="26">
        <v>5000</v>
      </c>
      <c r="D21" s="26">
        <v>0</v>
      </c>
      <c r="E21" s="26">
        <v>1000</v>
      </c>
      <c r="F21" s="26">
        <v>1000</v>
      </c>
      <c r="G21" s="26">
        <v>9000</v>
      </c>
      <c r="H21" s="26">
        <v>9000</v>
      </c>
      <c r="I21" s="26">
        <v>9000</v>
      </c>
      <c r="J21" s="26">
        <v>9000</v>
      </c>
      <c r="K21" s="26">
        <v>0</v>
      </c>
      <c r="L21" s="29">
        <v>50000</v>
      </c>
      <c r="M21" s="30">
        <f t="shared" si="0"/>
        <v>43000</v>
      </c>
      <c r="N21" s="31">
        <f t="shared" si="1"/>
        <v>-7000</v>
      </c>
      <c r="O21" s="12"/>
    </row>
    <row r="22" spans="1:15" x14ac:dyDescent="0.25">
      <c r="A22" s="26">
        <v>20</v>
      </c>
      <c r="B22" s="27" t="s">
        <v>93</v>
      </c>
      <c r="C22" s="26"/>
      <c r="D22" s="26">
        <v>0</v>
      </c>
      <c r="E22" s="26">
        <v>1000</v>
      </c>
      <c r="F22" s="26">
        <v>1000</v>
      </c>
      <c r="G22" s="26">
        <v>9000</v>
      </c>
      <c r="H22" s="26">
        <v>9000</v>
      </c>
      <c r="I22" s="26">
        <v>9000</v>
      </c>
      <c r="J22" s="26">
        <v>9000</v>
      </c>
      <c r="K22" s="26">
        <v>0</v>
      </c>
      <c r="L22" s="29">
        <v>40000</v>
      </c>
      <c r="M22" s="30">
        <f>SUM(C22+D22+E22+F22+G22+H22+I22+J22+K22)</f>
        <v>38000</v>
      </c>
      <c r="N22" s="31">
        <f>M22-L22</f>
        <v>-2000</v>
      </c>
      <c r="O22" s="12"/>
    </row>
    <row r="23" spans="1:15" x14ac:dyDescent="0.25">
      <c r="A23" s="26">
        <v>21</v>
      </c>
      <c r="B23" s="27" t="s">
        <v>100</v>
      </c>
      <c r="C23" s="26">
        <v>5000</v>
      </c>
      <c r="D23" s="26">
        <v>0</v>
      </c>
      <c r="E23" s="26">
        <v>1000</v>
      </c>
      <c r="F23" s="26">
        <v>1000</v>
      </c>
      <c r="G23" s="26">
        <v>9000</v>
      </c>
      <c r="H23" s="26">
        <v>9000</v>
      </c>
      <c r="I23" s="26">
        <v>9000</v>
      </c>
      <c r="J23" s="26">
        <v>9000</v>
      </c>
      <c r="K23" s="26">
        <v>0</v>
      </c>
      <c r="L23" s="29">
        <v>43000</v>
      </c>
      <c r="M23" s="30">
        <f t="shared" si="0"/>
        <v>43000</v>
      </c>
      <c r="N23" s="31">
        <f t="shared" si="1"/>
        <v>0</v>
      </c>
      <c r="O23" s="12"/>
    </row>
    <row r="24" spans="1:15" x14ac:dyDescent="0.25">
      <c r="A24" s="26">
        <v>22</v>
      </c>
      <c r="B24" s="27" t="s">
        <v>94</v>
      </c>
      <c r="C24" s="26">
        <v>5000</v>
      </c>
      <c r="D24" s="26">
        <v>0</v>
      </c>
      <c r="E24" s="26">
        <v>1000</v>
      </c>
      <c r="F24" s="26">
        <v>1000</v>
      </c>
      <c r="G24" s="26">
        <v>0</v>
      </c>
      <c r="H24" s="26">
        <v>0</v>
      </c>
      <c r="I24" s="26">
        <v>4500</v>
      </c>
      <c r="J24" s="26">
        <v>4500</v>
      </c>
      <c r="K24" s="26">
        <v>0</v>
      </c>
      <c r="L24" s="29">
        <v>16000</v>
      </c>
      <c r="M24" s="30">
        <f t="shared" si="0"/>
        <v>16000</v>
      </c>
      <c r="N24" s="31">
        <f>M24-L24</f>
        <v>0</v>
      </c>
      <c r="O24" s="12"/>
    </row>
    <row r="25" spans="1:15" x14ac:dyDescent="0.25">
      <c r="A25" s="26">
        <v>23</v>
      </c>
      <c r="B25" s="27" t="s">
        <v>77</v>
      </c>
      <c r="C25" s="26">
        <v>5000</v>
      </c>
      <c r="D25" s="26">
        <v>2000</v>
      </c>
      <c r="E25" s="26">
        <v>1000</v>
      </c>
      <c r="F25" s="26">
        <v>1000</v>
      </c>
      <c r="G25" s="26">
        <v>10000</v>
      </c>
      <c r="H25" s="26">
        <v>10000</v>
      </c>
      <c r="I25" s="26">
        <v>10000</v>
      </c>
      <c r="J25" s="26">
        <v>10000</v>
      </c>
      <c r="K25" s="26">
        <v>0</v>
      </c>
      <c r="L25" s="29">
        <v>49000</v>
      </c>
      <c r="M25" s="30">
        <f t="shared" si="0"/>
        <v>49000</v>
      </c>
      <c r="N25" s="31">
        <f t="shared" si="1"/>
        <v>0</v>
      </c>
      <c r="O25" s="12"/>
    </row>
    <row r="26" spans="1:15" x14ac:dyDescent="0.25">
      <c r="A26" s="26">
        <v>24</v>
      </c>
      <c r="B26" s="27" t="s">
        <v>48</v>
      </c>
      <c r="C26" s="26"/>
      <c r="D26" s="26">
        <v>2000</v>
      </c>
      <c r="E26" s="26">
        <v>1000</v>
      </c>
      <c r="F26" s="26">
        <v>1000</v>
      </c>
      <c r="G26" s="26">
        <v>10000</v>
      </c>
      <c r="H26" s="26">
        <v>10000</v>
      </c>
      <c r="I26" s="26">
        <v>10000</v>
      </c>
      <c r="J26" s="26">
        <v>0</v>
      </c>
      <c r="K26" s="26">
        <v>0</v>
      </c>
      <c r="L26" s="29">
        <v>34000</v>
      </c>
      <c r="M26" s="30">
        <f t="shared" si="0"/>
        <v>34000</v>
      </c>
      <c r="N26" s="31">
        <f t="shared" si="1"/>
        <v>0</v>
      </c>
      <c r="O26" s="12"/>
    </row>
    <row r="27" spans="1:15" x14ac:dyDescent="0.25">
      <c r="A27" s="26">
        <v>25</v>
      </c>
      <c r="B27" s="27" t="s">
        <v>78</v>
      </c>
      <c r="C27" s="26">
        <v>5000</v>
      </c>
      <c r="D27" s="26">
        <v>2000</v>
      </c>
      <c r="E27" s="26">
        <v>1000</v>
      </c>
      <c r="F27" s="26">
        <v>1000</v>
      </c>
      <c r="G27" s="26">
        <v>10000</v>
      </c>
      <c r="H27" s="26">
        <v>10000</v>
      </c>
      <c r="I27" s="26">
        <v>10000</v>
      </c>
      <c r="J27" s="26">
        <v>10000</v>
      </c>
      <c r="K27" s="26">
        <v>0</v>
      </c>
      <c r="L27" s="29">
        <v>49000</v>
      </c>
      <c r="M27" s="30">
        <f t="shared" si="0"/>
        <v>49000</v>
      </c>
      <c r="N27" s="31">
        <f t="shared" si="1"/>
        <v>0</v>
      </c>
      <c r="O27" s="12"/>
    </row>
    <row r="28" spans="1:15" x14ac:dyDescent="0.25">
      <c r="A28" s="26">
        <v>26</v>
      </c>
      <c r="B28" s="27" t="s">
        <v>79</v>
      </c>
      <c r="C28" s="26">
        <v>5000</v>
      </c>
      <c r="D28" s="26">
        <v>2000</v>
      </c>
      <c r="E28" s="26">
        <v>1000</v>
      </c>
      <c r="F28" s="26">
        <v>1000</v>
      </c>
      <c r="G28" s="26">
        <v>10000</v>
      </c>
      <c r="H28" s="26">
        <v>10000</v>
      </c>
      <c r="I28" s="26">
        <v>10000</v>
      </c>
      <c r="J28" s="26">
        <v>10000</v>
      </c>
      <c r="K28" s="26">
        <v>0</v>
      </c>
      <c r="L28" s="29">
        <v>61000</v>
      </c>
      <c r="M28" s="30">
        <f t="shared" si="0"/>
        <v>49000</v>
      </c>
      <c r="N28" s="31">
        <f t="shared" si="1"/>
        <v>-12000</v>
      </c>
      <c r="O28" s="12"/>
    </row>
    <row r="29" spans="1:15" x14ac:dyDescent="0.25">
      <c r="A29" s="26">
        <v>27</v>
      </c>
      <c r="B29" s="27" t="s">
        <v>95</v>
      </c>
      <c r="C29" s="26"/>
      <c r="D29" s="26">
        <v>2000</v>
      </c>
      <c r="E29" s="26">
        <v>1000</v>
      </c>
      <c r="F29" s="26">
        <v>1000</v>
      </c>
      <c r="G29" s="26">
        <v>0</v>
      </c>
      <c r="H29" s="26">
        <v>5000</v>
      </c>
      <c r="I29" s="26">
        <v>5000</v>
      </c>
      <c r="J29" s="26">
        <v>5000</v>
      </c>
      <c r="K29" s="26">
        <v>0</v>
      </c>
      <c r="L29" s="29">
        <v>19000</v>
      </c>
      <c r="M29" s="30">
        <f t="shared" si="0"/>
        <v>19000</v>
      </c>
      <c r="N29" s="31">
        <f t="shared" si="1"/>
        <v>0</v>
      </c>
      <c r="O29" s="12"/>
    </row>
    <row r="30" spans="1:15" x14ac:dyDescent="0.25">
      <c r="A30" s="26">
        <v>28</v>
      </c>
      <c r="B30" s="27" t="s">
        <v>96</v>
      </c>
      <c r="C30" s="26"/>
      <c r="D30" s="26">
        <v>2000</v>
      </c>
      <c r="E30" s="26">
        <v>1000</v>
      </c>
      <c r="F30" s="26">
        <v>1000</v>
      </c>
      <c r="G30" s="26">
        <v>10000</v>
      </c>
      <c r="H30" s="26">
        <v>10000</v>
      </c>
      <c r="I30" s="26">
        <v>10000</v>
      </c>
      <c r="J30" s="26">
        <v>10000</v>
      </c>
      <c r="K30" s="26">
        <v>0</v>
      </c>
      <c r="L30" s="29">
        <v>49000</v>
      </c>
      <c r="M30" s="30">
        <f t="shared" si="0"/>
        <v>44000</v>
      </c>
      <c r="N30" s="31">
        <f t="shared" si="1"/>
        <v>-5000</v>
      </c>
      <c r="O30" s="12"/>
    </row>
    <row r="31" spans="1:15" x14ac:dyDescent="0.25">
      <c r="A31" s="26">
        <v>29</v>
      </c>
      <c r="B31" s="27" t="s">
        <v>97</v>
      </c>
      <c r="C31" s="26"/>
      <c r="D31" s="26">
        <v>2000</v>
      </c>
      <c r="E31" s="26">
        <v>1000</v>
      </c>
      <c r="F31" s="26">
        <v>1000</v>
      </c>
      <c r="G31" s="26">
        <v>10000</v>
      </c>
      <c r="H31" s="26">
        <v>10000</v>
      </c>
      <c r="I31" s="26">
        <v>10000</v>
      </c>
      <c r="J31" s="26">
        <v>10000</v>
      </c>
      <c r="K31" s="26">
        <v>0</v>
      </c>
      <c r="L31" s="29">
        <v>49000</v>
      </c>
      <c r="M31" s="30">
        <f t="shared" si="0"/>
        <v>44000</v>
      </c>
      <c r="N31" s="31">
        <f t="shared" si="1"/>
        <v>-5000</v>
      </c>
      <c r="O31" s="12"/>
    </row>
    <row r="32" spans="1:15" x14ac:dyDescent="0.25">
      <c r="A32" s="26">
        <v>30</v>
      </c>
      <c r="B32" s="27" t="s">
        <v>98</v>
      </c>
      <c r="C32" s="26"/>
      <c r="D32" s="26">
        <v>2000</v>
      </c>
      <c r="E32" s="26">
        <v>1000</v>
      </c>
      <c r="F32" s="26">
        <v>1000</v>
      </c>
      <c r="G32" s="26">
        <v>10000</v>
      </c>
      <c r="H32" s="26">
        <v>10000</v>
      </c>
      <c r="I32" s="26">
        <v>10000</v>
      </c>
      <c r="J32" s="26">
        <v>10000</v>
      </c>
      <c r="K32" s="26">
        <v>0</v>
      </c>
      <c r="L32" s="29">
        <v>44000</v>
      </c>
      <c r="M32" s="30">
        <f t="shared" si="0"/>
        <v>44000</v>
      </c>
      <c r="N32" s="31">
        <f t="shared" si="1"/>
        <v>0</v>
      </c>
      <c r="O32" s="12"/>
    </row>
    <row r="33" spans="1:15" x14ac:dyDescent="0.25">
      <c r="A33" s="26">
        <v>31</v>
      </c>
      <c r="B33" s="27" t="s">
        <v>42</v>
      </c>
      <c r="C33" s="26"/>
      <c r="D33" s="26">
        <v>2000</v>
      </c>
      <c r="E33" s="26">
        <v>1000</v>
      </c>
      <c r="F33" s="26">
        <v>1000</v>
      </c>
      <c r="G33" s="26">
        <v>10000</v>
      </c>
      <c r="H33" s="26">
        <v>10000</v>
      </c>
      <c r="I33" s="26">
        <v>10000</v>
      </c>
      <c r="J33" s="26">
        <v>10000</v>
      </c>
      <c r="K33" s="26">
        <v>0</v>
      </c>
      <c r="L33" s="29">
        <v>44000</v>
      </c>
      <c r="M33" s="30">
        <f t="shared" si="0"/>
        <v>44000</v>
      </c>
      <c r="N33" s="31">
        <f t="shared" si="1"/>
        <v>0</v>
      </c>
      <c r="O33" s="12"/>
    </row>
    <row r="34" spans="1:15" x14ac:dyDescent="0.25">
      <c r="A34" s="26">
        <v>32</v>
      </c>
      <c r="B34" s="27" t="s">
        <v>99</v>
      </c>
      <c r="C34" s="26">
        <v>5000</v>
      </c>
      <c r="D34" s="26">
        <v>2000</v>
      </c>
      <c r="E34" s="26">
        <v>1000</v>
      </c>
      <c r="F34" s="26">
        <v>1000</v>
      </c>
      <c r="G34" s="26">
        <v>2500</v>
      </c>
      <c r="H34" s="26">
        <v>5000</v>
      </c>
      <c r="I34" s="26">
        <v>5000</v>
      </c>
      <c r="J34" s="26">
        <v>5000</v>
      </c>
      <c r="K34" s="26">
        <v>0</v>
      </c>
      <c r="L34" s="29">
        <v>29000</v>
      </c>
      <c r="M34" s="30">
        <f t="shared" si="0"/>
        <v>26500</v>
      </c>
      <c r="N34" s="31">
        <f t="shared" si="1"/>
        <v>-2500</v>
      </c>
      <c r="O34" s="12"/>
    </row>
    <row r="35" spans="1:15" x14ac:dyDescent="0.25">
      <c r="A35" s="26">
        <v>33</v>
      </c>
      <c r="B35" s="27" t="s">
        <v>80</v>
      </c>
      <c r="C35" s="26">
        <v>5000</v>
      </c>
      <c r="D35" s="26">
        <v>2000</v>
      </c>
      <c r="E35" s="26">
        <v>1000</v>
      </c>
      <c r="F35" s="26">
        <v>1000</v>
      </c>
      <c r="G35" s="26">
        <v>10000</v>
      </c>
      <c r="H35" s="26">
        <v>10000</v>
      </c>
      <c r="I35" s="26">
        <v>10000</v>
      </c>
      <c r="J35" s="26">
        <v>10000</v>
      </c>
      <c r="K35" s="26">
        <v>25000</v>
      </c>
      <c r="L35" s="29">
        <v>74000</v>
      </c>
      <c r="M35" s="30">
        <f t="shared" si="0"/>
        <v>74000</v>
      </c>
      <c r="N35" s="31">
        <f t="shared" si="1"/>
        <v>0</v>
      </c>
      <c r="O35" s="12"/>
    </row>
    <row r="36" spans="1:15" x14ac:dyDescent="0.25">
      <c r="A36" s="26">
        <v>34</v>
      </c>
      <c r="B36" s="27" t="s">
        <v>81</v>
      </c>
      <c r="C36" s="26">
        <v>5000</v>
      </c>
      <c r="D36" s="26">
        <v>2000</v>
      </c>
      <c r="E36" s="26">
        <v>1000</v>
      </c>
      <c r="F36" s="26">
        <v>1000</v>
      </c>
      <c r="G36" s="26">
        <v>10000</v>
      </c>
      <c r="H36" s="26">
        <v>10000</v>
      </c>
      <c r="I36" s="26">
        <v>10000</v>
      </c>
      <c r="J36" s="26">
        <v>10000</v>
      </c>
      <c r="K36" s="26">
        <v>0</v>
      </c>
      <c r="L36" s="29">
        <v>49000</v>
      </c>
      <c r="M36" s="30">
        <f t="shared" si="0"/>
        <v>49000</v>
      </c>
      <c r="N36" s="31">
        <f t="shared" si="1"/>
        <v>0</v>
      </c>
      <c r="O36" s="12"/>
    </row>
    <row r="37" spans="1:15" x14ac:dyDescent="0.25">
      <c r="A37" s="26">
        <v>35</v>
      </c>
      <c r="B37" s="27" t="s">
        <v>82</v>
      </c>
      <c r="C37" s="26">
        <v>5000</v>
      </c>
      <c r="D37" s="26">
        <v>2000</v>
      </c>
      <c r="E37" s="26">
        <v>1000</v>
      </c>
      <c r="F37" s="26">
        <v>1000</v>
      </c>
      <c r="G37" s="26">
        <v>5000</v>
      </c>
      <c r="H37" s="26">
        <v>10000</v>
      </c>
      <c r="I37" s="26">
        <v>10000</v>
      </c>
      <c r="J37" s="26">
        <v>10000</v>
      </c>
      <c r="K37" s="26">
        <v>0</v>
      </c>
      <c r="L37" s="32">
        <v>44000</v>
      </c>
      <c r="M37" s="30">
        <f t="shared" si="0"/>
        <v>44000</v>
      </c>
      <c r="N37" s="31">
        <f t="shared" si="1"/>
        <v>0</v>
      </c>
      <c r="O37" s="12"/>
    </row>
    <row r="38" spans="1:15" x14ac:dyDescent="0.25">
      <c r="A38" s="26"/>
      <c r="B38" s="27"/>
      <c r="C38" s="26"/>
      <c r="D38" s="26"/>
      <c r="E38" s="26"/>
      <c r="F38" s="26"/>
      <c r="G38" s="26"/>
      <c r="H38" s="26"/>
      <c r="I38" s="26"/>
      <c r="J38" s="26"/>
      <c r="K38" s="26"/>
      <c r="L38" s="29">
        <v>0</v>
      </c>
      <c r="M38" s="30">
        <f t="shared" si="0"/>
        <v>0</v>
      </c>
      <c r="N38" s="31">
        <f t="shared" si="1"/>
        <v>0</v>
      </c>
      <c r="O38" s="12"/>
    </row>
    <row r="39" spans="1:15" x14ac:dyDescent="0.25">
      <c r="A39" s="26"/>
      <c r="B39" s="27" t="s">
        <v>13</v>
      </c>
      <c r="C39" s="33">
        <f t="shared" ref="C39:J39" si="2">SUM(C3:C32)</f>
        <v>75000</v>
      </c>
      <c r="D39" s="26">
        <f t="shared" si="2"/>
        <v>18000</v>
      </c>
      <c r="E39" s="26">
        <f t="shared" si="2"/>
        <v>30000</v>
      </c>
      <c r="F39" s="26">
        <f t="shared" si="2"/>
        <v>30000</v>
      </c>
      <c r="G39" s="26">
        <f t="shared" si="2"/>
        <v>218500</v>
      </c>
      <c r="H39" s="26">
        <f t="shared" si="2"/>
        <v>241500</v>
      </c>
      <c r="I39" s="26">
        <f t="shared" si="2"/>
        <v>246000</v>
      </c>
      <c r="J39" s="26">
        <f t="shared" si="2"/>
        <v>236000</v>
      </c>
      <c r="K39" s="26">
        <f>SUM(K2:K37)</f>
        <v>25000</v>
      </c>
      <c r="L39" s="26">
        <f>SUM(L2:L37)</f>
        <v>1360250</v>
      </c>
      <c r="M39" s="30">
        <f t="shared" si="0"/>
        <v>1120000</v>
      </c>
      <c r="N39" s="31">
        <f t="shared" si="1"/>
        <v>-240250</v>
      </c>
      <c r="O39" s="12"/>
    </row>
    <row r="40" spans="1:15" x14ac:dyDescent="0.25">
      <c r="A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5">
      <c r="A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15" sqref="C15"/>
    </sheetView>
  </sheetViews>
  <sheetFormatPr defaultRowHeight="15" x14ac:dyDescent="0.25"/>
  <cols>
    <col min="2" max="2" width="31.140625" customWidth="1"/>
    <col min="3" max="3" width="10.85546875" customWidth="1"/>
    <col min="4" max="4" width="16.85546875" customWidth="1"/>
  </cols>
  <sheetData>
    <row r="1" spans="1:5" x14ac:dyDescent="0.25">
      <c r="D1" t="s">
        <v>113</v>
      </c>
    </row>
    <row r="2" spans="1:5" ht="18.75" x14ac:dyDescent="0.3">
      <c r="B2" s="19" t="s">
        <v>106</v>
      </c>
      <c r="C2" s="19"/>
    </row>
    <row r="3" spans="1:5" ht="18.75" x14ac:dyDescent="0.3">
      <c r="B3" s="19"/>
      <c r="C3" s="19"/>
    </row>
    <row r="4" spans="1:5" x14ac:dyDescent="0.25">
      <c r="A4" t="s">
        <v>0</v>
      </c>
      <c r="B4" t="s">
        <v>105</v>
      </c>
      <c r="C4" s="16" t="s">
        <v>11</v>
      </c>
      <c r="D4" s="16" t="s">
        <v>10</v>
      </c>
      <c r="E4" s="16" t="s">
        <v>12</v>
      </c>
    </row>
    <row r="5" spans="1:5" x14ac:dyDescent="0.25">
      <c r="A5">
        <v>1</v>
      </c>
      <c r="B5" s="10" t="s">
        <v>88</v>
      </c>
      <c r="C5" s="13">
        <f xml:space="preserve"> '[1]SEPT - DEC'!L3</f>
        <v>17750</v>
      </c>
      <c r="D5" s="14">
        <f xml:space="preserve"> '[1]SEPT - DEC'!M3</f>
        <v>17750</v>
      </c>
      <c r="E5" s="15">
        <f>D5-C5</f>
        <v>0</v>
      </c>
    </row>
    <row r="6" spans="1:5" x14ac:dyDescent="0.25">
      <c r="A6">
        <v>2</v>
      </c>
      <c r="B6" s="10" t="s">
        <v>31</v>
      </c>
      <c r="C6" s="13">
        <f xml:space="preserve"> '[1]SEPT - DEC'!L4</f>
        <v>17750</v>
      </c>
      <c r="D6" s="14">
        <f xml:space="preserve"> '[1]SEPT - DEC'!M4</f>
        <v>17750</v>
      </c>
      <c r="E6" s="15">
        <f t="shared" ref="E6:E42" si="0">D6-C6</f>
        <v>0</v>
      </c>
    </row>
    <row r="7" spans="1:5" x14ac:dyDescent="0.25">
      <c r="A7">
        <v>3</v>
      </c>
      <c r="B7" s="10" t="s">
        <v>89</v>
      </c>
      <c r="C7" s="13">
        <f xml:space="preserve"> '[1]SEPT - DEC'!L5</f>
        <v>17750</v>
      </c>
      <c r="D7" s="14">
        <f xml:space="preserve"> '[1]SEPT - DEC'!M5</f>
        <v>17750</v>
      </c>
      <c r="E7" s="15">
        <f t="shared" si="0"/>
        <v>0</v>
      </c>
    </row>
    <row r="8" spans="1:5" x14ac:dyDescent="0.25">
      <c r="A8">
        <v>4</v>
      </c>
      <c r="B8" s="10" t="s">
        <v>90</v>
      </c>
      <c r="C8" s="13">
        <f xml:space="preserve"> '[1]SEPT - DEC'!L6</f>
        <v>18000</v>
      </c>
      <c r="D8" s="14">
        <f xml:space="preserve"> '[1]SEPT - DEC'!M6</f>
        <v>17750</v>
      </c>
      <c r="E8" s="15">
        <f t="shared" si="0"/>
        <v>-250</v>
      </c>
    </row>
    <row r="9" spans="1:5" x14ac:dyDescent="0.25">
      <c r="A9">
        <v>5</v>
      </c>
      <c r="B9" s="10" t="s">
        <v>60</v>
      </c>
      <c r="C9" s="13">
        <f xml:space="preserve"> '[1]SEPT - DEC'!L7</f>
        <v>38000</v>
      </c>
      <c r="D9" s="14">
        <f xml:space="preserve"> '[1]SEPT - DEC'!M7</f>
        <v>38000</v>
      </c>
      <c r="E9" s="15">
        <f t="shared" si="0"/>
        <v>0</v>
      </c>
    </row>
    <row r="10" spans="1:5" x14ac:dyDescent="0.25">
      <c r="A10">
        <v>6</v>
      </c>
      <c r="B10" s="10" t="s">
        <v>65</v>
      </c>
      <c r="C10" s="13">
        <f xml:space="preserve"> '[1]SEPT - DEC'!L8</f>
        <v>29000</v>
      </c>
      <c r="D10" s="14">
        <f xml:space="preserve"> '[1]SEPT - DEC'!M8</f>
        <v>38000</v>
      </c>
      <c r="E10" s="15">
        <f t="shared" si="0"/>
        <v>9000</v>
      </c>
    </row>
    <row r="11" spans="1:5" x14ac:dyDescent="0.25">
      <c r="A11">
        <v>7</v>
      </c>
      <c r="B11" s="10" t="s">
        <v>68</v>
      </c>
      <c r="C11" s="13">
        <f xml:space="preserve"> '[1]SEPT - DEC'!L9</f>
        <v>45000</v>
      </c>
      <c r="D11" s="14">
        <f xml:space="preserve"> '[1]SEPT - DEC'!M9</f>
        <v>45000</v>
      </c>
      <c r="E11" s="15">
        <f t="shared" si="0"/>
        <v>0</v>
      </c>
    </row>
    <row r="12" spans="1:5" x14ac:dyDescent="0.25">
      <c r="A12">
        <v>8</v>
      </c>
      <c r="B12" s="10" t="s">
        <v>69</v>
      </c>
      <c r="C12" s="13">
        <f xml:space="preserve"> '[1]SEPT - DEC'!L10</f>
        <v>43000</v>
      </c>
      <c r="D12" s="14">
        <f xml:space="preserve"> '[1]SEPT - DEC'!M10</f>
        <v>43000</v>
      </c>
      <c r="E12" s="15">
        <f t="shared" si="0"/>
        <v>0</v>
      </c>
    </row>
    <row r="13" spans="1:5" x14ac:dyDescent="0.25">
      <c r="A13">
        <v>9</v>
      </c>
      <c r="B13" s="10" t="s">
        <v>70</v>
      </c>
      <c r="C13" s="13">
        <f xml:space="preserve"> '[1]SEPT - DEC'!L11</f>
        <v>20000</v>
      </c>
      <c r="D13" s="14">
        <f xml:space="preserve"> '[1]SEPT - DEC'!M11</f>
        <v>34000</v>
      </c>
      <c r="E13" s="15">
        <f t="shared" si="0"/>
        <v>14000</v>
      </c>
    </row>
    <row r="14" spans="1:5" x14ac:dyDescent="0.25">
      <c r="A14">
        <v>10</v>
      </c>
      <c r="B14" s="10" t="s">
        <v>71</v>
      </c>
      <c r="C14" s="13">
        <f xml:space="preserve"> '[1]SEPT - DEC'!L12</f>
        <v>45000</v>
      </c>
      <c r="D14" s="14">
        <f xml:space="preserve"> '[1]SEPT - DEC'!M12</f>
        <v>43000</v>
      </c>
      <c r="E14" s="15">
        <f t="shared" si="0"/>
        <v>-2000</v>
      </c>
    </row>
    <row r="15" spans="1:5" x14ac:dyDescent="0.25">
      <c r="A15">
        <v>11</v>
      </c>
      <c r="B15" s="10" t="s">
        <v>64</v>
      </c>
      <c r="C15" s="13">
        <f xml:space="preserve"> '[1]SEPT - DEC'!L13</f>
        <v>43000</v>
      </c>
      <c r="D15" s="14">
        <f xml:space="preserve"> '[1]SEPT - DEC'!M13</f>
        <v>43000</v>
      </c>
      <c r="E15" s="15">
        <f t="shared" si="0"/>
        <v>0</v>
      </c>
    </row>
    <row r="16" spans="1:5" x14ac:dyDescent="0.25">
      <c r="A16">
        <v>12</v>
      </c>
      <c r="B16" s="10" t="s">
        <v>91</v>
      </c>
      <c r="C16" s="13">
        <f xml:space="preserve"> '[1]SEPT - DEC'!L14</f>
        <v>38000</v>
      </c>
      <c r="D16" s="14">
        <f xml:space="preserve"> '[1]SEPT - DEC'!M14</f>
        <v>38000</v>
      </c>
      <c r="E16" s="15">
        <f t="shared" si="0"/>
        <v>0</v>
      </c>
    </row>
    <row r="17" spans="1:5" x14ac:dyDescent="0.25">
      <c r="A17">
        <v>13</v>
      </c>
      <c r="B17" s="10" t="s">
        <v>33</v>
      </c>
      <c r="C17" s="13">
        <f xml:space="preserve"> '[1]SEPT - DEC'!L15</f>
        <v>29000</v>
      </c>
      <c r="D17" s="14">
        <f xml:space="preserve"> '[1]SEPT - DEC'!M15</f>
        <v>38000</v>
      </c>
      <c r="E17" s="15">
        <f t="shared" si="0"/>
        <v>9000</v>
      </c>
    </row>
    <row r="18" spans="1:5" x14ac:dyDescent="0.25">
      <c r="A18">
        <v>14</v>
      </c>
      <c r="B18" s="10" t="s">
        <v>92</v>
      </c>
      <c r="C18" s="13">
        <f xml:space="preserve"> '[1]SEPT - DEC'!L16</f>
        <v>38000</v>
      </c>
      <c r="D18" s="14">
        <f xml:space="preserve"> '[1]SEPT - DEC'!M16</f>
        <v>38000</v>
      </c>
      <c r="E18" s="15">
        <f t="shared" si="0"/>
        <v>0</v>
      </c>
    </row>
    <row r="19" spans="1:5" x14ac:dyDescent="0.25">
      <c r="A19">
        <v>15</v>
      </c>
      <c r="B19" s="10" t="s">
        <v>72</v>
      </c>
      <c r="C19" s="13">
        <f xml:space="preserve"> '[1]SEPT - DEC'!L17</f>
        <v>29000</v>
      </c>
      <c r="D19" s="14">
        <f xml:space="preserve"> '[1]SEPT - DEC'!M17</f>
        <v>25000</v>
      </c>
      <c r="E19" s="15">
        <f t="shared" si="0"/>
        <v>-4000</v>
      </c>
    </row>
    <row r="20" spans="1:5" x14ac:dyDescent="0.25">
      <c r="A20">
        <v>16</v>
      </c>
      <c r="B20" s="10" t="s">
        <v>73</v>
      </c>
      <c r="C20" s="13">
        <f xml:space="preserve"> '[1]SEPT - DEC'!L18</f>
        <v>43000</v>
      </c>
      <c r="D20" s="14">
        <f xml:space="preserve"> '[1]SEPT - DEC'!M18</f>
        <v>43000</v>
      </c>
      <c r="E20" s="15">
        <f t="shared" si="0"/>
        <v>0</v>
      </c>
    </row>
    <row r="21" spans="1:5" x14ac:dyDescent="0.25">
      <c r="A21">
        <v>17</v>
      </c>
      <c r="B21" s="10" t="s">
        <v>74</v>
      </c>
      <c r="C21" s="13">
        <f xml:space="preserve"> '[1]SEPT - DEC'!L19</f>
        <v>43000</v>
      </c>
      <c r="D21" s="14">
        <f xml:space="preserve"> '[1]SEPT - DEC'!M19</f>
        <v>43000</v>
      </c>
      <c r="E21" s="15">
        <f t="shared" si="0"/>
        <v>0</v>
      </c>
    </row>
    <row r="22" spans="1:5" x14ac:dyDescent="0.25">
      <c r="A22">
        <v>18</v>
      </c>
      <c r="B22" s="10" t="s">
        <v>75</v>
      </c>
      <c r="C22" s="13">
        <f xml:space="preserve"> '[1]SEPT - DEC'!L20</f>
        <v>43000</v>
      </c>
      <c r="D22" s="14">
        <f xml:space="preserve"> '[1]SEPT - DEC'!M20</f>
        <v>43000</v>
      </c>
      <c r="E22" s="15">
        <f t="shared" si="0"/>
        <v>0</v>
      </c>
    </row>
    <row r="23" spans="1:5" x14ac:dyDescent="0.25">
      <c r="A23">
        <v>19</v>
      </c>
      <c r="B23" s="10" t="s">
        <v>93</v>
      </c>
      <c r="C23" s="13">
        <f xml:space="preserve"> '[1]SEPT - DEC'!L21</f>
        <v>50000</v>
      </c>
      <c r="D23" s="14">
        <f xml:space="preserve"> '[1]SEPT - DEC'!M21</f>
        <v>43000</v>
      </c>
      <c r="E23" s="15">
        <f t="shared" si="0"/>
        <v>-7000</v>
      </c>
    </row>
    <row r="24" spans="1:5" x14ac:dyDescent="0.25">
      <c r="A24">
        <v>20</v>
      </c>
      <c r="B24" s="10" t="s">
        <v>76</v>
      </c>
      <c r="C24" s="13">
        <f xml:space="preserve"> '[1]SEPT - DEC'!L22</f>
        <v>40000</v>
      </c>
      <c r="D24" s="14">
        <f xml:space="preserve"> '[1]SEPT - DEC'!M22</f>
        <v>38000</v>
      </c>
      <c r="E24" s="15">
        <f t="shared" si="0"/>
        <v>-2000</v>
      </c>
    </row>
    <row r="25" spans="1:5" x14ac:dyDescent="0.25">
      <c r="A25">
        <v>21</v>
      </c>
      <c r="B25" s="10" t="s">
        <v>100</v>
      </c>
      <c r="C25" s="13">
        <f xml:space="preserve"> '[1]SEPT - DEC'!L23</f>
        <v>43000</v>
      </c>
      <c r="D25" s="14">
        <f xml:space="preserve"> '[1]SEPT - DEC'!M23</f>
        <v>43000</v>
      </c>
      <c r="E25" s="15">
        <f t="shared" si="0"/>
        <v>0</v>
      </c>
    </row>
    <row r="26" spans="1:5" x14ac:dyDescent="0.25">
      <c r="A26">
        <v>22</v>
      </c>
      <c r="B26" s="10" t="s">
        <v>94</v>
      </c>
      <c r="C26" s="13">
        <f xml:space="preserve"> '[1]SEPT - DEC'!L24</f>
        <v>16000</v>
      </c>
      <c r="D26" s="14">
        <f xml:space="preserve"> '[1]SEPT - DEC'!M24</f>
        <v>16000</v>
      </c>
      <c r="E26" s="15">
        <f t="shared" si="0"/>
        <v>0</v>
      </c>
    </row>
    <row r="27" spans="1:5" x14ac:dyDescent="0.25">
      <c r="A27">
        <v>23</v>
      </c>
      <c r="B27" s="10" t="s">
        <v>77</v>
      </c>
      <c r="C27" s="13">
        <f xml:space="preserve"> '[1]SEPT - DEC'!L25</f>
        <v>49000</v>
      </c>
      <c r="D27" s="14">
        <f xml:space="preserve"> '[1]SEPT - DEC'!M25</f>
        <v>49000</v>
      </c>
      <c r="E27" s="15">
        <f t="shared" si="0"/>
        <v>0</v>
      </c>
    </row>
    <row r="28" spans="1:5" x14ac:dyDescent="0.25">
      <c r="A28">
        <v>24</v>
      </c>
      <c r="B28" s="10" t="s">
        <v>48</v>
      </c>
      <c r="C28" s="13">
        <f xml:space="preserve"> '[1]SEPT - DEC'!L26</f>
        <v>34000</v>
      </c>
      <c r="D28" s="14">
        <f xml:space="preserve"> '[1]SEPT - DEC'!M26</f>
        <v>34000</v>
      </c>
      <c r="E28" s="15">
        <f t="shared" si="0"/>
        <v>0</v>
      </c>
    </row>
    <row r="29" spans="1:5" x14ac:dyDescent="0.25">
      <c r="A29">
        <v>25</v>
      </c>
      <c r="B29" s="10" t="s">
        <v>78</v>
      </c>
      <c r="C29" s="13">
        <f xml:space="preserve"> '[1]SEPT - DEC'!L27</f>
        <v>49000</v>
      </c>
      <c r="D29" s="14">
        <f xml:space="preserve"> '[1]SEPT - DEC'!M27</f>
        <v>49000</v>
      </c>
      <c r="E29" s="15">
        <f t="shared" si="0"/>
        <v>0</v>
      </c>
    </row>
    <row r="30" spans="1:5" x14ac:dyDescent="0.25">
      <c r="A30">
        <v>26</v>
      </c>
      <c r="B30" s="10" t="s">
        <v>79</v>
      </c>
      <c r="C30" s="13">
        <f xml:space="preserve"> '[1]SEPT - DEC'!L28</f>
        <v>61000</v>
      </c>
      <c r="D30" s="14">
        <f xml:space="preserve"> '[1]SEPT - DEC'!M28</f>
        <v>49000</v>
      </c>
      <c r="E30" s="15">
        <f t="shared" si="0"/>
        <v>-12000</v>
      </c>
    </row>
    <row r="31" spans="1:5" x14ac:dyDescent="0.25">
      <c r="A31">
        <v>27</v>
      </c>
      <c r="B31" s="10" t="s">
        <v>95</v>
      </c>
      <c r="C31" s="13">
        <f xml:space="preserve"> '[1]SEPT - DEC'!L29</f>
        <v>19000</v>
      </c>
      <c r="D31" s="14">
        <f xml:space="preserve"> '[1]SEPT - DEC'!M29</f>
        <v>19000</v>
      </c>
      <c r="E31" s="15">
        <f t="shared" si="0"/>
        <v>0</v>
      </c>
    </row>
    <row r="32" spans="1:5" x14ac:dyDescent="0.25">
      <c r="A32">
        <v>28</v>
      </c>
      <c r="B32" s="10" t="s">
        <v>96</v>
      </c>
      <c r="C32" s="13">
        <f xml:space="preserve"> '[1]SEPT - DEC'!L30</f>
        <v>49000</v>
      </c>
      <c r="D32" s="14">
        <f xml:space="preserve"> '[1]SEPT - DEC'!M30</f>
        <v>44000</v>
      </c>
      <c r="E32" s="15">
        <f t="shared" si="0"/>
        <v>-5000</v>
      </c>
    </row>
    <row r="33" spans="1:5" x14ac:dyDescent="0.25">
      <c r="A33">
        <v>29</v>
      </c>
      <c r="B33" s="10" t="s">
        <v>97</v>
      </c>
      <c r="C33" s="13">
        <f xml:space="preserve"> '[1]SEPT - DEC'!L31</f>
        <v>49000</v>
      </c>
      <c r="D33" s="14">
        <f xml:space="preserve"> '[1]SEPT - DEC'!M31</f>
        <v>44000</v>
      </c>
      <c r="E33" s="15">
        <f t="shared" si="0"/>
        <v>-5000</v>
      </c>
    </row>
    <row r="34" spans="1:5" x14ac:dyDescent="0.25">
      <c r="A34">
        <v>30</v>
      </c>
      <c r="B34" s="10" t="s">
        <v>98</v>
      </c>
      <c r="C34" s="13">
        <f xml:space="preserve"> '[1]SEPT - DEC'!L32</f>
        <v>44000</v>
      </c>
      <c r="D34" s="14">
        <f xml:space="preserve"> '[1]SEPT - DEC'!M32</f>
        <v>44000</v>
      </c>
      <c r="E34" s="15">
        <f t="shared" si="0"/>
        <v>0</v>
      </c>
    </row>
    <row r="35" spans="1:5" x14ac:dyDescent="0.25">
      <c r="A35">
        <v>31</v>
      </c>
      <c r="B35" s="10" t="s">
        <v>42</v>
      </c>
      <c r="C35" s="13">
        <f xml:space="preserve"> '[1]SEPT - DEC'!L33</f>
        <v>44000</v>
      </c>
      <c r="D35" s="14">
        <f xml:space="preserve"> '[1]SEPT - DEC'!M33</f>
        <v>44000</v>
      </c>
      <c r="E35" s="15">
        <f t="shared" si="0"/>
        <v>0</v>
      </c>
    </row>
    <row r="36" spans="1:5" x14ac:dyDescent="0.25">
      <c r="A36">
        <v>32</v>
      </c>
      <c r="B36" s="10" t="s">
        <v>99</v>
      </c>
      <c r="C36" s="13">
        <f xml:space="preserve"> '[1]SEPT - DEC'!L34</f>
        <v>29000</v>
      </c>
      <c r="D36" s="14">
        <f xml:space="preserve"> '[1]SEPT - DEC'!M34</f>
        <v>26500</v>
      </c>
      <c r="E36" s="15">
        <f t="shared" si="0"/>
        <v>-2500</v>
      </c>
    </row>
    <row r="37" spans="1:5" x14ac:dyDescent="0.25">
      <c r="A37">
        <v>33</v>
      </c>
      <c r="B37" s="10" t="s">
        <v>80</v>
      </c>
      <c r="C37" s="13">
        <f xml:space="preserve"> '[1]SEPT - DEC'!L35</f>
        <v>74000</v>
      </c>
      <c r="D37" s="14">
        <f xml:space="preserve"> '[1]SEPT - DEC'!M35</f>
        <v>74000</v>
      </c>
      <c r="E37" s="15">
        <f t="shared" si="0"/>
        <v>0</v>
      </c>
    </row>
    <row r="38" spans="1:5" x14ac:dyDescent="0.25">
      <c r="A38">
        <v>34</v>
      </c>
      <c r="B38" s="10" t="s">
        <v>81</v>
      </c>
      <c r="C38" s="13">
        <f xml:space="preserve"> '[1]SEPT - DEC'!L36</f>
        <v>49000</v>
      </c>
      <c r="D38" s="14">
        <f xml:space="preserve"> '[1]SEPT - DEC'!M36</f>
        <v>49000</v>
      </c>
      <c r="E38" s="15">
        <f t="shared" si="0"/>
        <v>0</v>
      </c>
    </row>
    <row r="39" spans="1:5" x14ac:dyDescent="0.25">
      <c r="A39">
        <v>35</v>
      </c>
      <c r="B39" s="10" t="s">
        <v>82</v>
      </c>
      <c r="C39" s="13">
        <f xml:space="preserve"> '[1]SEPT - DEC'!L37</f>
        <v>44000</v>
      </c>
      <c r="D39" s="14">
        <f xml:space="preserve"> '[1]SEPT - DEC'!M37</f>
        <v>44000</v>
      </c>
      <c r="E39" s="15">
        <f t="shared" si="0"/>
        <v>0</v>
      </c>
    </row>
    <row r="40" spans="1:5" x14ac:dyDescent="0.25">
      <c r="A40">
        <v>36</v>
      </c>
      <c r="B40" s="10" t="s">
        <v>83</v>
      </c>
      <c r="C40" s="13">
        <f xml:space="preserve"> '[1]SEPT - DEC'!L38</f>
        <v>0</v>
      </c>
      <c r="D40" s="14">
        <f xml:space="preserve"> '[1]SEPT - DEC'!M38</f>
        <v>0</v>
      </c>
      <c r="E40" s="15">
        <f t="shared" si="0"/>
        <v>0</v>
      </c>
    </row>
    <row r="41" spans="1:5" x14ac:dyDescent="0.25">
      <c r="B41" s="10"/>
      <c r="C41" s="13">
        <f xml:space="preserve"> '[1]SEPT - DEC'!L39</f>
        <v>1340250</v>
      </c>
      <c r="D41" s="14">
        <f xml:space="preserve"> '[1]SEPT - DEC'!M39</f>
        <v>1120000</v>
      </c>
      <c r="E41" s="15">
        <f t="shared" si="0"/>
        <v>-220250</v>
      </c>
    </row>
    <row r="42" spans="1:5" x14ac:dyDescent="0.25">
      <c r="B42" s="10" t="s">
        <v>13</v>
      </c>
      <c r="C42" s="13">
        <f xml:space="preserve"> '[1]SEPT - DEC'!L40</f>
        <v>0</v>
      </c>
      <c r="D42" s="14">
        <f xml:space="preserve"> '[1]SEPT - DEC'!M40</f>
        <v>0</v>
      </c>
      <c r="E42" s="15">
        <f t="shared" si="0"/>
        <v>0</v>
      </c>
    </row>
    <row r="48" spans="1:5" x14ac:dyDescent="0.25">
      <c r="E48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1"/>
  <sheetViews>
    <sheetView workbookViewId="0">
      <selection activeCell="F14" sqref="F14"/>
    </sheetView>
  </sheetViews>
  <sheetFormatPr defaultRowHeight="15" x14ac:dyDescent="0.25"/>
  <cols>
    <col min="2" max="2" width="25.140625" customWidth="1"/>
    <col min="3" max="3" width="11.28515625" customWidth="1"/>
    <col min="4" max="4" width="9" style="24" customWidth="1"/>
    <col min="5" max="5" width="12.85546875" customWidth="1"/>
  </cols>
  <sheetData>
    <row r="1" spans="1:5" x14ac:dyDescent="0.25">
      <c r="D1"/>
    </row>
    <row r="2" spans="1:5" ht="15.75" x14ac:dyDescent="0.25">
      <c r="A2" t="s">
        <v>0</v>
      </c>
      <c r="B2" s="20" t="s">
        <v>107</v>
      </c>
      <c r="C2" s="21" t="s">
        <v>11</v>
      </c>
      <c r="D2" s="23" t="s">
        <v>108</v>
      </c>
      <c r="E2" s="20" t="s">
        <v>109</v>
      </c>
    </row>
    <row r="3" spans="1:5" x14ac:dyDescent="0.25">
      <c r="A3">
        <v>1</v>
      </c>
      <c r="B3" s="10" t="s">
        <v>88</v>
      </c>
      <c r="C3" s="13">
        <f xml:space="preserve"> '[1]SEPT - DEC'!L3</f>
        <v>17750</v>
      </c>
      <c r="D3" s="24">
        <f xml:space="preserve"> '[1]SEPT - DEC'!N3</f>
        <v>0</v>
      </c>
      <c r="E3" s="22" t="s">
        <v>112</v>
      </c>
    </row>
    <row r="4" spans="1:5" x14ac:dyDescent="0.25">
      <c r="A4">
        <v>2</v>
      </c>
      <c r="B4" s="10" t="s">
        <v>31</v>
      </c>
      <c r="C4" s="13">
        <f xml:space="preserve"> '[1]SEPT - DEC'!L4</f>
        <v>17750</v>
      </c>
      <c r="D4" s="24">
        <f xml:space="preserve"> '[1]SEPT - DEC'!N4</f>
        <v>0</v>
      </c>
      <c r="E4" s="22" t="s">
        <v>112</v>
      </c>
    </row>
    <row r="5" spans="1:5" x14ac:dyDescent="0.25">
      <c r="A5">
        <v>3</v>
      </c>
      <c r="B5" s="10" t="s">
        <v>89</v>
      </c>
      <c r="C5" s="13">
        <f xml:space="preserve"> '[1]SEPT - DEC'!L5</f>
        <v>17750</v>
      </c>
      <c r="D5" s="24">
        <f xml:space="preserve"> '[1]SEPT - DEC'!N5</f>
        <v>0</v>
      </c>
      <c r="E5" s="22" t="s">
        <v>112</v>
      </c>
    </row>
    <row r="6" spans="1:5" x14ac:dyDescent="0.25">
      <c r="A6">
        <v>4</v>
      </c>
      <c r="B6" s="10" t="s">
        <v>90</v>
      </c>
      <c r="C6" s="13">
        <f xml:space="preserve"> '[1]SEPT - DEC'!L6</f>
        <v>18000</v>
      </c>
      <c r="D6" s="24">
        <f xml:space="preserve"> '[1]SEPT - DEC'!N6</f>
        <v>-250</v>
      </c>
      <c r="E6" s="22" t="s">
        <v>112</v>
      </c>
    </row>
    <row r="7" spans="1:5" x14ac:dyDescent="0.25">
      <c r="A7">
        <v>5</v>
      </c>
      <c r="B7" s="10" t="s">
        <v>60</v>
      </c>
      <c r="C7" s="13">
        <f xml:space="preserve"> '[1]SEPT - DEC'!L7</f>
        <v>38000</v>
      </c>
      <c r="D7" s="24">
        <f xml:space="preserve"> '[1]SEPT - DEC'!N7</f>
        <v>0</v>
      </c>
      <c r="E7" s="22" t="s">
        <v>115</v>
      </c>
    </row>
    <row r="8" spans="1:5" x14ac:dyDescent="0.25">
      <c r="A8">
        <v>6</v>
      </c>
      <c r="B8" s="10" t="s">
        <v>65</v>
      </c>
      <c r="C8" s="13">
        <f xml:space="preserve"> '[1]SEPT - DEC'!L8</f>
        <v>29000</v>
      </c>
      <c r="D8" s="24">
        <f xml:space="preserve"> '[1]SEPT - DEC'!N8</f>
        <v>9000</v>
      </c>
      <c r="E8" s="22" t="s">
        <v>110</v>
      </c>
    </row>
    <row r="9" spans="1:5" x14ac:dyDescent="0.25">
      <c r="A9">
        <v>7</v>
      </c>
      <c r="B9" s="10" t="s">
        <v>68</v>
      </c>
      <c r="C9" s="13">
        <f xml:space="preserve"> '[1]SEPT - DEC'!L9</f>
        <v>45000</v>
      </c>
      <c r="D9" s="24">
        <f xml:space="preserve"> '[1]SEPT - DEC'!N9</f>
        <v>0</v>
      </c>
      <c r="E9" s="22" t="s">
        <v>110</v>
      </c>
    </row>
    <row r="10" spans="1:5" x14ac:dyDescent="0.25">
      <c r="A10">
        <v>8</v>
      </c>
      <c r="B10" s="10" t="s">
        <v>69</v>
      </c>
      <c r="C10" s="13">
        <f xml:space="preserve"> '[1]SEPT - DEC'!L10</f>
        <v>43000</v>
      </c>
      <c r="D10" s="24">
        <f xml:space="preserve"> '[1]SEPT - DEC'!N10</f>
        <v>0</v>
      </c>
      <c r="E10" s="22" t="s">
        <v>112</v>
      </c>
    </row>
    <row r="11" spans="1:5" x14ac:dyDescent="0.25">
      <c r="A11">
        <v>9</v>
      </c>
      <c r="B11" s="10" t="s">
        <v>70</v>
      </c>
      <c r="C11" s="13">
        <f xml:space="preserve"> '[1]SEPT - DEC'!L11</f>
        <v>20000</v>
      </c>
      <c r="D11" s="24">
        <f xml:space="preserve"> '[1]SEPT - DEC'!N11</f>
        <v>14000</v>
      </c>
      <c r="E11" s="22" t="s">
        <v>111</v>
      </c>
    </row>
    <row r="12" spans="1:5" x14ac:dyDescent="0.25">
      <c r="A12">
        <v>10</v>
      </c>
      <c r="B12" s="10" t="s">
        <v>71</v>
      </c>
      <c r="C12" s="13">
        <f xml:space="preserve"> '[1]SEPT - DEC'!L12</f>
        <v>45000</v>
      </c>
      <c r="D12" s="24">
        <f xml:space="preserve"> '[1]SEPT - DEC'!N12</f>
        <v>-2000</v>
      </c>
      <c r="E12" s="22" t="s">
        <v>112</v>
      </c>
    </row>
    <row r="13" spans="1:5" x14ac:dyDescent="0.25">
      <c r="A13">
        <v>11</v>
      </c>
      <c r="B13" s="10" t="s">
        <v>64</v>
      </c>
      <c r="C13" s="13">
        <f xml:space="preserve"> '[1]SEPT - DEC'!L13</f>
        <v>43000</v>
      </c>
      <c r="D13" s="24">
        <f xml:space="preserve"> '[1]SEPT - DEC'!N13</f>
        <v>0</v>
      </c>
      <c r="E13" s="22" t="s">
        <v>112</v>
      </c>
    </row>
    <row r="14" spans="1:5" x14ac:dyDescent="0.25">
      <c r="A14">
        <v>12</v>
      </c>
      <c r="B14" s="10" t="s">
        <v>91</v>
      </c>
      <c r="C14" s="13">
        <f xml:space="preserve"> '[1]SEPT - DEC'!L14</f>
        <v>38000</v>
      </c>
      <c r="D14" s="24">
        <f xml:space="preserve"> '[1]SEPT - DEC'!N14</f>
        <v>0</v>
      </c>
      <c r="E14" s="22" t="s">
        <v>112</v>
      </c>
    </row>
    <row r="15" spans="1:5" x14ac:dyDescent="0.25">
      <c r="A15">
        <v>13</v>
      </c>
      <c r="B15" s="10" t="s">
        <v>33</v>
      </c>
      <c r="C15" s="13">
        <f xml:space="preserve"> '[1]SEPT - DEC'!L15</f>
        <v>29000</v>
      </c>
      <c r="D15" s="24">
        <f xml:space="preserve"> '[1]SEPT - DEC'!N15</f>
        <v>9000</v>
      </c>
      <c r="E15" s="22" t="s">
        <v>110</v>
      </c>
    </row>
    <row r="16" spans="1:5" x14ac:dyDescent="0.25">
      <c r="A16">
        <v>14</v>
      </c>
      <c r="B16" s="10" t="s">
        <v>92</v>
      </c>
      <c r="C16" s="13">
        <f xml:space="preserve"> '[1]SEPT - DEC'!L16</f>
        <v>38000</v>
      </c>
      <c r="D16" s="24">
        <f xml:space="preserve"> '[1]SEPT - DEC'!N16</f>
        <v>0</v>
      </c>
      <c r="E16" s="22" t="s">
        <v>112</v>
      </c>
    </row>
    <row r="17" spans="1:5" x14ac:dyDescent="0.25">
      <c r="A17">
        <v>15</v>
      </c>
      <c r="B17" s="10" t="s">
        <v>72</v>
      </c>
      <c r="C17" s="13">
        <f xml:space="preserve"> '[1]SEPT - DEC'!L17</f>
        <v>29000</v>
      </c>
      <c r="D17" s="24">
        <f xml:space="preserve"> '[1]SEPT - DEC'!N17</f>
        <v>-4000</v>
      </c>
      <c r="E17" s="22" t="s">
        <v>112</v>
      </c>
    </row>
    <row r="18" spans="1:5" x14ac:dyDescent="0.25">
      <c r="A18">
        <v>16</v>
      </c>
      <c r="B18" s="10" t="s">
        <v>73</v>
      </c>
      <c r="C18" s="13">
        <f xml:space="preserve"> '[1]SEPT - DEC'!L18</f>
        <v>43000</v>
      </c>
      <c r="D18" s="24">
        <f xml:space="preserve"> '[1]SEPT - DEC'!N18</f>
        <v>0</v>
      </c>
      <c r="E18" s="22" t="s">
        <v>112</v>
      </c>
    </row>
    <row r="19" spans="1:5" x14ac:dyDescent="0.25">
      <c r="A19">
        <v>17</v>
      </c>
      <c r="B19" s="10" t="s">
        <v>74</v>
      </c>
      <c r="C19" s="13">
        <f xml:space="preserve"> '[1]SEPT - DEC'!L19</f>
        <v>43000</v>
      </c>
      <c r="D19" s="24">
        <f xml:space="preserve"> '[1]SEPT - DEC'!N19</f>
        <v>0</v>
      </c>
      <c r="E19" s="22" t="s">
        <v>112</v>
      </c>
    </row>
    <row r="20" spans="1:5" x14ac:dyDescent="0.25">
      <c r="A20">
        <v>18</v>
      </c>
      <c r="B20" s="10" t="s">
        <v>75</v>
      </c>
      <c r="C20" s="13">
        <f xml:space="preserve"> '[1]SEPT - DEC'!L20</f>
        <v>43000</v>
      </c>
      <c r="D20" s="24">
        <f xml:space="preserve"> '[1]SEPT - DEC'!N20</f>
        <v>0</v>
      </c>
      <c r="E20" s="22" t="s">
        <v>112</v>
      </c>
    </row>
    <row r="21" spans="1:5" x14ac:dyDescent="0.25">
      <c r="A21">
        <v>19</v>
      </c>
      <c r="B21" s="10" t="s">
        <v>93</v>
      </c>
      <c r="C21" s="13">
        <f xml:space="preserve"> '[1]SEPT - DEC'!L21</f>
        <v>50000</v>
      </c>
      <c r="D21" s="24">
        <f xml:space="preserve"> '[1]SEPT - DEC'!N21</f>
        <v>-7000</v>
      </c>
      <c r="E21" s="22" t="s">
        <v>112</v>
      </c>
    </row>
    <row r="22" spans="1:5" x14ac:dyDescent="0.25">
      <c r="A22">
        <v>20</v>
      </c>
      <c r="B22" s="10" t="s">
        <v>76</v>
      </c>
      <c r="C22" s="13">
        <f xml:space="preserve"> '[1]SEPT - DEC'!L22</f>
        <v>40000</v>
      </c>
      <c r="D22" s="24">
        <f xml:space="preserve"> '[1]SEPT - DEC'!N22</f>
        <v>-2000</v>
      </c>
      <c r="E22" s="22" t="s">
        <v>112</v>
      </c>
    </row>
    <row r="23" spans="1:5" x14ac:dyDescent="0.25">
      <c r="A23">
        <v>21</v>
      </c>
      <c r="B23" s="10" t="s">
        <v>100</v>
      </c>
      <c r="C23" s="13">
        <f xml:space="preserve"> '[1]SEPT - DEC'!L23</f>
        <v>43000</v>
      </c>
      <c r="D23" s="24">
        <f xml:space="preserve"> '[1]SEPT - DEC'!N23</f>
        <v>0</v>
      </c>
      <c r="E23" s="22" t="s">
        <v>112</v>
      </c>
    </row>
    <row r="24" spans="1:5" x14ac:dyDescent="0.25">
      <c r="A24">
        <v>22</v>
      </c>
      <c r="B24" s="10" t="s">
        <v>94</v>
      </c>
      <c r="C24" s="13">
        <f xml:space="preserve"> '[1]SEPT - DEC'!L24</f>
        <v>16000</v>
      </c>
      <c r="D24" s="24">
        <f xml:space="preserve"> '[1]SEPT - DEC'!N24</f>
        <v>0</v>
      </c>
      <c r="E24" s="22" t="s">
        <v>112</v>
      </c>
    </row>
    <row r="25" spans="1:5" x14ac:dyDescent="0.25">
      <c r="A25">
        <v>23</v>
      </c>
      <c r="B25" s="10" t="s">
        <v>77</v>
      </c>
      <c r="C25" s="13">
        <f xml:space="preserve"> '[1]SEPT - DEC'!L25</f>
        <v>49000</v>
      </c>
      <c r="D25" s="24">
        <f xml:space="preserve"> '[1]SEPT - DEC'!N25</f>
        <v>0</v>
      </c>
      <c r="E25" s="22" t="s">
        <v>112</v>
      </c>
    </row>
    <row r="26" spans="1:5" x14ac:dyDescent="0.25">
      <c r="A26">
        <v>24</v>
      </c>
      <c r="B26" s="10" t="s">
        <v>48</v>
      </c>
      <c r="C26" s="13">
        <f xml:space="preserve"> '[1]SEPT - DEC'!L26</f>
        <v>34000</v>
      </c>
      <c r="D26" s="24">
        <f xml:space="preserve"> '[1]SEPT - DEC'!N26</f>
        <v>0</v>
      </c>
      <c r="E26" s="22" t="s">
        <v>112</v>
      </c>
    </row>
    <row r="27" spans="1:5" x14ac:dyDescent="0.25">
      <c r="A27">
        <v>25</v>
      </c>
      <c r="B27" s="10" t="s">
        <v>78</v>
      </c>
      <c r="C27" s="13">
        <f xml:space="preserve"> '[1]SEPT - DEC'!L27</f>
        <v>49000</v>
      </c>
      <c r="D27" s="24">
        <f xml:space="preserve"> '[1]SEPT - DEC'!N27</f>
        <v>0</v>
      </c>
      <c r="E27" s="22" t="s">
        <v>112</v>
      </c>
    </row>
    <row r="28" spans="1:5" x14ac:dyDescent="0.25">
      <c r="A28">
        <v>26</v>
      </c>
      <c r="B28" s="10" t="s">
        <v>79</v>
      </c>
      <c r="C28" s="13">
        <f xml:space="preserve"> '[1]SEPT - DEC'!L28</f>
        <v>61000</v>
      </c>
      <c r="D28" s="24">
        <f xml:space="preserve"> '[1]SEPT - DEC'!N28</f>
        <v>-12000</v>
      </c>
      <c r="E28" s="22" t="s">
        <v>112</v>
      </c>
    </row>
    <row r="29" spans="1:5" x14ac:dyDescent="0.25">
      <c r="A29">
        <v>27</v>
      </c>
      <c r="B29" s="10" t="s">
        <v>95</v>
      </c>
      <c r="C29" s="13">
        <f xml:space="preserve"> '[1]SEPT - DEC'!L29</f>
        <v>19000</v>
      </c>
      <c r="D29" s="24">
        <f xml:space="preserve"> '[1]SEPT - DEC'!N29</f>
        <v>0</v>
      </c>
      <c r="E29" s="22" t="s">
        <v>112</v>
      </c>
    </row>
    <row r="30" spans="1:5" x14ac:dyDescent="0.25">
      <c r="A30">
        <v>28</v>
      </c>
      <c r="B30" s="10" t="s">
        <v>96</v>
      </c>
      <c r="C30" s="13">
        <f xml:space="preserve"> '[1]SEPT - DEC'!L30</f>
        <v>49000</v>
      </c>
      <c r="D30" s="24">
        <f xml:space="preserve"> '[1]SEPT - DEC'!N30</f>
        <v>-5000</v>
      </c>
      <c r="E30" s="22" t="s">
        <v>112</v>
      </c>
    </row>
    <row r="31" spans="1:5" x14ac:dyDescent="0.25">
      <c r="A31">
        <v>29</v>
      </c>
      <c r="B31" s="10" t="s">
        <v>97</v>
      </c>
      <c r="C31" s="13">
        <f xml:space="preserve"> '[1]SEPT - DEC'!L31</f>
        <v>49000</v>
      </c>
      <c r="D31" s="24">
        <f xml:space="preserve"> '[1]SEPT - DEC'!N31</f>
        <v>-5000</v>
      </c>
      <c r="E31" s="22" t="s">
        <v>112</v>
      </c>
    </row>
    <row r="32" spans="1:5" x14ac:dyDescent="0.25">
      <c r="A32">
        <v>30</v>
      </c>
      <c r="B32" s="10" t="s">
        <v>98</v>
      </c>
      <c r="C32" s="13">
        <f xml:space="preserve"> '[1]SEPT - DEC'!L32</f>
        <v>44000</v>
      </c>
      <c r="D32" s="24">
        <f xml:space="preserve"> '[1]SEPT - DEC'!N32</f>
        <v>0</v>
      </c>
      <c r="E32" s="22" t="s">
        <v>112</v>
      </c>
    </row>
    <row r="33" spans="1:5" x14ac:dyDescent="0.25">
      <c r="A33">
        <v>31</v>
      </c>
      <c r="B33" s="10" t="s">
        <v>42</v>
      </c>
      <c r="C33" s="13">
        <f xml:space="preserve"> '[1]SEPT - DEC'!L33</f>
        <v>44000</v>
      </c>
      <c r="D33" s="24">
        <f xml:space="preserve"> '[1]SEPT - DEC'!N33</f>
        <v>0</v>
      </c>
      <c r="E33" s="22" t="s">
        <v>112</v>
      </c>
    </row>
    <row r="34" spans="1:5" x14ac:dyDescent="0.25">
      <c r="A34">
        <v>32</v>
      </c>
      <c r="B34" s="10" t="s">
        <v>99</v>
      </c>
      <c r="C34" s="13">
        <f xml:space="preserve"> '[1]SEPT - DEC'!L34</f>
        <v>29000</v>
      </c>
      <c r="D34" s="24">
        <f xml:space="preserve"> '[1]SEPT - DEC'!N34</f>
        <v>-2500</v>
      </c>
      <c r="E34" s="22" t="s">
        <v>112</v>
      </c>
    </row>
    <row r="35" spans="1:5" x14ac:dyDescent="0.25">
      <c r="A35">
        <v>33</v>
      </c>
      <c r="B35" s="10" t="s">
        <v>80</v>
      </c>
      <c r="C35" s="13">
        <f xml:space="preserve"> '[1]SEPT - DEC'!L35</f>
        <v>74000</v>
      </c>
      <c r="D35" s="24">
        <f xml:space="preserve"> '[1]SEPT - DEC'!N35</f>
        <v>0</v>
      </c>
      <c r="E35" s="22" t="s">
        <v>112</v>
      </c>
    </row>
    <row r="36" spans="1:5" x14ac:dyDescent="0.25">
      <c r="A36">
        <v>34</v>
      </c>
      <c r="B36" s="10" t="s">
        <v>81</v>
      </c>
      <c r="C36" s="13">
        <f xml:space="preserve"> '[1]SEPT - DEC'!L36</f>
        <v>49000</v>
      </c>
      <c r="D36" s="24">
        <f xml:space="preserve"> '[1]SEPT - DEC'!N36</f>
        <v>0</v>
      </c>
      <c r="E36" s="22" t="s">
        <v>112</v>
      </c>
    </row>
    <row r="37" spans="1:5" x14ac:dyDescent="0.25">
      <c r="A37">
        <v>35</v>
      </c>
      <c r="B37" s="10" t="s">
        <v>82</v>
      </c>
      <c r="C37" s="13">
        <f xml:space="preserve"> '[1]SEPT - DEC'!L37</f>
        <v>44000</v>
      </c>
      <c r="D37" s="24">
        <f xml:space="preserve"> '[1]SEPT - DEC'!N37</f>
        <v>0</v>
      </c>
      <c r="E37" s="22" t="s">
        <v>112</v>
      </c>
    </row>
    <row r="38" spans="1:5" x14ac:dyDescent="0.25">
      <c r="A38">
        <v>36</v>
      </c>
      <c r="B38" s="10" t="s">
        <v>83</v>
      </c>
      <c r="C38" s="13">
        <f xml:space="preserve"> '[1]SEPT - DEC'!L38</f>
        <v>0</v>
      </c>
      <c r="D38" s="24">
        <f xml:space="preserve"> '[1]SEPT - DEC'!N38</f>
        <v>0</v>
      </c>
      <c r="E38" s="22" t="s">
        <v>112</v>
      </c>
    </row>
    <row r="39" spans="1:5" x14ac:dyDescent="0.25">
      <c r="B39" s="10" t="s">
        <v>13</v>
      </c>
      <c r="C39" s="13">
        <f xml:space="preserve"> '[1]SEPT - DEC'!L39</f>
        <v>1340250</v>
      </c>
      <c r="D39" s="24">
        <f xml:space="preserve"> '[1]SEPT - DEC'!N39</f>
        <v>-217625</v>
      </c>
    </row>
    <row r="40" spans="1:5" x14ac:dyDescent="0.25">
      <c r="C40" s="13"/>
    </row>
    <row r="41" spans="1:5" x14ac:dyDescent="0.25">
      <c r="D41"/>
    </row>
    <row r="42" spans="1:5" x14ac:dyDescent="0.25">
      <c r="D42"/>
    </row>
    <row r="43" spans="1:5" x14ac:dyDescent="0.25">
      <c r="D43"/>
    </row>
    <row r="44" spans="1:5" x14ac:dyDescent="0.25">
      <c r="D44"/>
    </row>
    <row r="45" spans="1:5" x14ac:dyDescent="0.25">
      <c r="D45"/>
    </row>
    <row r="46" spans="1:5" x14ac:dyDescent="0.25">
      <c r="D46"/>
    </row>
    <row r="47" spans="1:5" x14ac:dyDescent="0.25">
      <c r="D47"/>
    </row>
    <row r="48" spans="1:5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M7" sqref="M7"/>
    </sheetView>
  </sheetViews>
  <sheetFormatPr defaultRowHeight="15" x14ac:dyDescent="0.25"/>
  <cols>
    <col min="2" max="2" width="30.5703125" customWidth="1"/>
  </cols>
  <sheetData>
    <row r="2" spans="1:14" ht="23.25" x14ac:dyDescent="0.35">
      <c r="D2" s="8" t="s">
        <v>67</v>
      </c>
      <c r="E2" s="8"/>
      <c r="F2" s="8"/>
      <c r="G2" s="8"/>
      <c r="H2" s="8"/>
      <c r="I2" s="8" t="s">
        <v>51</v>
      </c>
      <c r="J2" s="8"/>
      <c r="K2" s="8"/>
    </row>
    <row r="3" spans="1:14" x14ac:dyDescent="0.25">
      <c r="A3" s="7" t="s">
        <v>0</v>
      </c>
      <c r="B3" s="7" t="s">
        <v>1</v>
      </c>
      <c r="C3" s="7" t="s">
        <v>56</v>
      </c>
      <c r="D3" s="7" t="s">
        <v>3</v>
      </c>
      <c r="E3" s="7" t="s">
        <v>4</v>
      </c>
      <c r="F3" s="7" t="s">
        <v>5</v>
      </c>
      <c r="G3" s="7" t="s">
        <v>52</v>
      </c>
      <c r="H3" s="7" t="s">
        <v>53</v>
      </c>
      <c r="I3" s="7" t="s">
        <v>54</v>
      </c>
      <c r="J3" s="7" t="s">
        <v>55</v>
      </c>
      <c r="K3" s="7" t="s">
        <v>57</v>
      </c>
      <c r="L3" s="7" t="s">
        <v>11</v>
      </c>
      <c r="M3" s="7" t="s">
        <v>10</v>
      </c>
      <c r="N3" s="7" t="s">
        <v>12</v>
      </c>
    </row>
    <row r="4" spans="1:14" x14ac:dyDescent="0.25">
      <c r="A4">
        <v>1</v>
      </c>
      <c r="B4" t="s">
        <v>116</v>
      </c>
      <c r="C4" s="12">
        <v>5000</v>
      </c>
      <c r="D4" s="12">
        <v>0</v>
      </c>
      <c r="E4" s="12">
        <v>1000</v>
      </c>
      <c r="F4" s="12">
        <v>1000</v>
      </c>
      <c r="G4" s="12">
        <v>0</v>
      </c>
      <c r="H4" s="12">
        <v>9000</v>
      </c>
      <c r="I4" s="12">
        <v>9000</v>
      </c>
      <c r="J4" s="12">
        <v>9000</v>
      </c>
      <c r="K4" s="12">
        <v>0</v>
      </c>
      <c r="L4" s="13">
        <v>40000</v>
      </c>
      <c r="M4" s="14">
        <f t="shared" ref="M4" si="0">SUM(C4+D4+E4+F4+G4+H4+I4+J4+K4)</f>
        <v>34000</v>
      </c>
      <c r="N4" s="15">
        <f t="shared" ref="N4" si="1">M4-L4</f>
        <v>-6000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JAN-APR 2021</vt:lpstr>
      <vt:lpstr>MAY-AUG 2021</vt:lpstr>
      <vt:lpstr>SEPT - DEC</vt:lpstr>
      <vt:lpstr>OUTSTANDING</vt:lpstr>
      <vt:lpstr>STATUS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user</cp:lastModifiedBy>
  <dcterms:created xsi:type="dcterms:W3CDTF">2021-02-10T12:52:32Z</dcterms:created>
  <dcterms:modified xsi:type="dcterms:W3CDTF">2022-01-17T08:52:01Z</dcterms:modified>
</cp:coreProperties>
</file>