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winten\Desktop\"/>
    </mc:Choice>
  </mc:AlternateContent>
  <xr:revisionPtr revIDLastSave="0" documentId="13_ncr:1_{CFC29394-7850-4887-9488-4167CD1D9427}" xr6:coauthVersionLast="47" xr6:coauthVersionMax="47" xr10:uidLastSave="{00000000-0000-0000-0000-000000000000}"/>
  <bookViews>
    <workbookView xWindow="28680" yWindow="-120" windowWidth="29040" windowHeight="15840" xr2:uid="{43F5C06E-02CE-4D4D-A0DE-079ED4BF9665}"/>
  </bookViews>
  <sheets>
    <sheet name="Задание (1)" sheetId="1" r:id="rId1"/>
    <sheet name="Задание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3" l="1"/>
  <c r="V7" i="3"/>
  <c r="V8" i="3"/>
  <c r="V9" i="3"/>
  <c r="V10" i="3"/>
  <c r="V11" i="3"/>
  <c r="V12" i="3"/>
  <c r="V13" i="3"/>
  <c r="V14" i="3"/>
  <c r="V15" i="3"/>
  <c r="V16" i="3"/>
  <c r="V5" i="3"/>
  <c r="F6" i="1"/>
  <c r="F7" i="1"/>
  <c r="F8" i="1"/>
  <c r="F9" i="1"/>
  <c r="F10" i="1"/>
  <c r="F11" i="1"/>
  <c r="F12" i="1"/>
  <c r="F13" i="1"/>
  <c r="F5" i="1"/>
  <c r="L12" i="1"/>
  <c r="I6" i="1"/>
  <c r="I5" i="1"/>
  <c r="E6" i="1"/>
  <c r="E7" i="1"/>
  <c r="E8" i="1"/>
  <c r="E9" i="1"/>
  <c r="E10" i="1"/>
  <c r="E11" i="1"/>
  <c r="E12" i="1"/>
  <c r="E13" i="1"/>
  <c r="E5" i="1"/>
  <c r="L13" i="1"/>
  <c r="L11" i="1"/>
  <c r="J6" i="1"/>
  <c r="J7" i="1"/>
  <c r="J5" i="1"/>
  <c r="I7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C6" i="1"/>
  <c r="C7" i="1"/>
  <c r="C8" i="1"/>
  <c r="C9" i="1"/>
  <c r="C10" i="1"/>
  <c r="C11" i="1"/>
  <c r="C12" i="1"/>
  <c r="C13" i="1"/>
  <c r="C5" i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<sst xmlns="http://schemas.openxmlformats.org/spreadsheetml/2006/main" count="512" uniqueCount="140">
  <si>
    <t>Автобусы</t>
  </si>
  <si>
    <t>Маршруты</t>
  </si>
  <si>
    <t>КМ196_77</t>
  </si>
  <si>
    <t>МН883_77</t>
  </si>
  <si>
    <t>СН737_77</t>
  </si>
  <si>
    <t>ХУ597_77</t>
  </si>
  <si>
    <t>РМ335_77</t>
  </si>
  <si>
    <t>НА311_77</t>
  </si>
  <si>
    <t>КЕ199_77</t>
  </si>
  <si>
    <t>МР289_77</t>
  </si>
  <si>
    <t>ОР453_77</t>
  </si>
  <si>
    <t>Id_маршрута</t>
  </si>
  <si>
    <t>№ маршрута</t>
  </si>
  <si>
    <t>Водители</t>
  </si>
  <si>
    <t>Id_водителя</t>
  </si>
  <si>
    <t>Фамилия</t>
  </si>
  <si>
    <t>Имя</t>
  </si>
  <si>
    <t>Отчество</t>
  </si>
  <si>
    <t>Смирнов</t>
  </si>
  <si>
    <t>Иванов</t>
  </si>
  <si>
    <t>Кузнецов</t>
  </si>
  <si>
    <t>Соколов</t>
  </si>
  <si>
    <t>Попов</t>
  </si>
  <si>
    <t>Лебедев</t>
  </si>
  <si>
    <t>Козлов</t>
  </si>
  <si>
    <t>Новиков</t>
  </si>
  <si>
    <t>Морозов</t>
  </si>
  <si>
    <t>Петров</t>
  </si>
  <si>
    <t>Волков</t>
  </si>
  <si>
    <t>Соловьёв</t>
  </si>
  <si>
    <t>Васильев</t>
  </si>
  <si>
    <t>Зайцев</t>
  </si>
  <si>
    <t>Павлов</t>
  </si>
  <si>
    <t>Николай</t>
  </si>
  <si>
    <t>Владимир</t>
  </si>
  <si>
    <t>Александр</t>
  </si>
  <si>
    <t>Виктор</t>
  </si>
  <si>
    <t>Сергей</t>
  </si>
  <si>
    <t>Юрий</t>
  </si>
  <si>
    <t>Иван</t>
  </si>
  <si>
    <t>Анатолий</t>
  </si>
  <si>
    <t>Дмитрий</t>
  </si>
  <si>
    <t>Василий</t>
  </si>
  <si>
    <t>Борис</t>
  </si>
  <si>
    <t>Евгений</t>
  </si>
  <si>
    <t>Пётр</t>
  </si>
  <si>
    <t>Валентин</t>
  </si>
  <si>
    <t>Георгий</t>
  </si>
  <si>
    <t>Сергеевич</t>
  </si>
  <si>
    <t>Васильевич</t>
  </si>
  <si>
    <t>Владимирович</t>
  </si>
  <si>
    <t>Дмитриевич</t>
  </si>
  <si>
    <t>Петрович</t>
  </si>
  <si>
    <t>Евгеньевич</t>
  </si>
  <si>
    <t>Юрьевич</t>
  </si>
  <si>
    <t>Викторович</t>
  </si>
  <si>
    <t>Анатольевич</t>
  </si>
  <si>
    <t>Николаевич</t>
  </si>
  <si>
    <t>Борисович</t>
  </si>
  <si>
    <t>Георгиевич</t>
  </si>
  <si>
    <t>Иванович</t>
  </si>
  <si>
    <t>Александрович</t>
  </si>
  <si>
    <t>Валентинович</t>
  </si>
  <si>
    <t>Стаж, лет</t>
  </si>
  <si>
    <t>Id_автобуса
(госномер)</t>
  </si>
  <si>
    <t>Id_кондуктора</t>
  </si>
  <si>
    <t>Кондукторы</t>
  </si>
  <si>
    <t>Мария</t>
  </si>
  <si>
    <t>Анна</t>
  </si>
  <si>
    <t>Екатерина</t>
  </si>
  <si>
    <t>Соколова</t>
  </si>
  <si>
    <t>Козлова</t>
  </si>
  <si>
    <t>Морозова</t>
  </si>
  <si>
    <t>Николаевна</t>
  </si>
  <si>
    <t>Юрьевна</t>
  </si>
  <si>
    <t>Дмитриевна</t>
  </si>
  <si>
    <t>Дата
последнего
ТО</t>
  </si>
  <si>
    <t>Средний интервал
между автобусами</t>
  </si>
  <si>
    <t>Д/р</t>
  </si>
  <si>
    <t>Статус</t>
  </si>
  <si>
    <t>Тел</t>
  </si>
  <si>
    <t>Комментарий</t>
  </si>
  <si>
    <t>Адрес</t>
  </si>
  <si>
    <t>Группа</t>
  </si>
  <si>
    <t>Иванов И. И.</t>
  </si>
  <si>
    <t>женат</t>
  </si>
  <si>
    <t>интернет</t>
  </si>
  <si>
    <t>Можга</t>
  </si>
  <si>
    <t>Работа</t>
  </si>
  <si>
    <t>старый</t>
  </si>
  <si>
    <t>холост</t>
  </si>
  <si>
    <t>личный</t>
  </si>
  <si>
    <t>Санкт-Петербург</t>
  </si>
  <si>
    <t>Школа</t>
  </si>
  <si>
    <t>Петров П. П.</t>
  </si>
  <si>
    <t>Москва</t>
  </si>
  <si>
    <t>Родня</t>
  </si>
  <si>
    <t>рабочий</t>
  </si>
  <si>
    <t>Васильев В. В.</t>
  </si>
  <si>
    <t>Белгород</t>
  </si>
  <si>
    <t>Друзья</t>
  </si>
  <si>
    <t>Сидоров С.С.</t>
  </si>
  <si>
    <t>Киров</t>
  </si>
  <si>
    <t>Александров А.А.</t>
  </si>
  <si>
    <t>Уфа</t>
  </si>
  <si>
    <t>Борисов Б.Б</t>
  </si>
  <si>
    <t>Михайлов М.М.</t>
  </si>
  <si>
    <t>Сочи</t>
  </si>
  <si>
    <t>Университет</t>
  </si>
  <si>
    <t>Кириллов К.К.</t>
  </si>
  <si>
    <t>Люди</t>
  </si>
  <si>
    <t>Телефоны</t>
  </si>
  <si>
    <t>Адреса</t>
  </si>
  <si>
    <t>id</t>
  </si>
  <si>
    <t>Чей телефон</t>
  </si>
  <si>
    <t>Коммент</t>
  </si>
  <si>
    <t>Чей адрес</t>
  </si>
  <si>
    <t>Место рождения</t>
  </si>
  <si>
    <t>Казань</t>
  </si>
  <si>
    <t>По прописке</t>
  </si>
  <si>
    <t>для поездок</t>
  </si>
  <si>
    <t>Рабочий</t>
  </si>
  <si>
    <t>Кузьмин К.К.</t>
  </si>
  <si>
    <t>Владивосток</t>
  </si>
  <si>
    <t>Рязань</t>
  </si>
  <si>
    <t>Хабаровск</t>
  </si>
  <si>
    <t>SELECT ФИО, Д/р, Адрес FROM Общий список</t>
  </si>
  <si>
    <t>SELECT ФИО, Статус FROM Общий список WHERE Адрес = «Можга»</t>
  </si>
  <si>
    <t>SELECT ФИО FROM Общий список WHERE Адрес = «Москва» AND Группа = «Работа»</t>
  </si>
  <si>
    <t>SELECT Д/р FROM Общий список WHERE Адрес = «Москва» OR Группа = «Работа»</t>
  </si>
  <si>
    <t>INNER JOIN Люди, Адреса ON id = Чей адрес</t>
  </si>
  <si>
    <t>LEFT JOIN Люди, Адреса ON id = Чей адрес</t>
  </si>
  <si>
    <t>RIGHT JOIN Люди, Адреса ON id = Чей адрес</t>
  </si>
  <si>
    <t>FULL JOIN Люди, Адреса ON id = Чей адрес</t>
  </si>
  <si>
    <t>create table Adres (Chei int, Adres text, Coment text)</t>
  </si>
  <si>
    <t>Чей
адрес</t>
  </si>
  <si>
    <t>null</t>
  </si>
  <si>
    <t>SELECT ФИО, Адрес, Комментарий FROM Люди RIGHT JOIN Адреса ON id = Чей адрес</t>
  </si>
  <si>
    <t>ФИО</t>
  </si>
  <si>
    <t xml:space="preserve">Общий список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</si>
</sst>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</font>
    <font>
      <sz val="12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0" borderId="7" xfId="0" applyFont="1" applyBorder="1" applyAlignment="1">
      <alignment vertical="top" wrapText="1"/>
    </xf>
    <xf numFmtId="14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14" fontId="4" fillId="0" borderId="6" xfId="0" applyNumberFormat="1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4" borderId="6" xfId="0" applyFont="1" applyFill="1" applyBorder="1" applyAlignment="1">
      <alignment vertical="top"/>
    </xf>
    <xf numFmtId="14" fontId="4" fillId="0" borderId="6" xfId="0" applyNumberFormat="1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742950</xdr:colOff>
      <xdr:row>0</xdr:row>
      <xdr:rowOff>2743200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12C6A8-4E3D-4B51-84A0-B13DCF7FCAE0}"/>
            </a:ext>
          </a:extLst>
        </xdr:cNvPr>
        <xdr:cNvSpPr txBox="1"/>
      </xdr:nvSpPr>
      <xdr:spPr>
        <a:xfrm>
          <a:off x="0" y="0"/>
          <a:ext cx="7181850" cy="2743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/>
            <a:t>Знакомство с базами данных (семинары)</a:t>
          </a:r>
        </a:p>
        <a:p>
          <a:endParaRPr lang="ru-RU" b="1"/>
        </a:p>
        <a:p>
          <a:r>
            <a:rPr lang="ru-RU" b="1"/>
            <a:t>Урок 1. Знакомство с базами данных</a:t>
          </a:r>
        </a:p>
        <a:p>
          <a:r>
            <a:rPr lang="ru-RU"/>
            <a:t>Составьте таблицы для хранения сведений об общественном транспорте. </a:t>
          </a:r>
        </a:p>
        <a:p>
          <a:r>
            <a:rPr lang="ru-RU"/>
            <a:t>— Можно на примере автобусов.</a:t>
          </a:r>
          <a:br>
            <a:rPr lang="ru-RU"/>
          </a:br>
          <a:r>
            <a:rPr lang="ru-RU"/>
            <a:t>— При составлении таблиц не берите слишком много сущностей. Ориентируйтесь на структуру типа: «У нас есть автобусы на разных маршрутах, у автобуса есть водитель, также в автобусе работает кондуктор». Более сложные/глубокие структуры пока лучше не брать.</a:t>
          </a:r>
        </a:p>
        <a:p>
          <a:endParaRPr lang="ru-RU" sz="1100" b="1"/>
        </a:p>
        <a:p>
          <a:r>
            <a:rPr lang="ru-RU" sz="1100" b="1"/>
            <a:t>К</a:t>
          </a:r>
          <a:r>
            <a:rPr lang="ru-RU" sz="1100" b="1" baseline="0"/>
            <a:t> примеру есть девять автобусов на 3х маршрутах.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742950</xdr:colOff>
      <xdr:row>0</xdr:row>
      <xdr:rowOff>2959100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48502-0E2B-4A2B-A2EE-8B2DF5778840}"/>
            </a:ext>
          </a:extLst>
        </xdr:cNvPr>
        <xdr:cNvSpPr txBox="1"/>
      </xdr:nvSpPr>
      <xdr:spPr>
        <a:xfrm>
          <a:off x="0" y="0"/>
          <a:ext cx="7181850" cy="295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/>
            <a:t>Знакомство с базами данных (семинары)</a:t>
          </a:r>
        </a:p>
        <a:p>
          <a:endParaRPr lang="ru-RU" b="1"/>
        </a:p>
        <a:p>
          <a:r>
            <a:rPr lang="ru-RU" b="1"/>
            <a:t>Урок 2. Работа с данными из разных таблиц</a:t>
          </a:r>
        </a:p>
        <a:p>
          <a:r>
            <a:rPr lang="ru-RU" b="1"/>
            <a:t>Чему будет равна выборка:</a:t>
          </a:r>
          <a:endParaRPr lang="ru-RU"/>
        </a:p>
        <a:p>
          <a:r>
            <a:rPr lang="en-US"/>
            <a:t>SELECT </a:t>
          </a:r>
          <a:r>
            <a:rPr lang="ru-RU"/>
            <a:t>ФИО, Д/р, Адрес </a:t>
          </a:r>
          <a:r>
            <a:rPr lang="en-US"/>
            <a:t>FROM </a:t>
          </a:r>
          <a:r>
            <a:rPr lang="ru-RU"/>
            <a:t>Общий список</a:t>
          </a:r>
        </a:p>
        <a:p>
          <a:r>
            <a:rPr lang="en-US"/>
            <a:t>SELECT </a:t>
          </a:r>
          <a:r>
            <a:rPr lang="ru-RU"/>
            <a:t>ФИО, Статус </a:t>
          </a:r>
          <a:r>
            <a:rPr lang="en-US"/>
            <a:t>FROM </a:t>
          </a:r>
          <a:r>
            <a:rPr lang="ru-RU"/>
            <a:t>Общий список </a:t>
          </a:r>
          <a:r>
            <a:rPr lang="en-US"/>
            <a:t>WHERE </a:t>
          </a:r>
          <a:r>
            <a:rPr lang="ru-RU"/>
            <a:t>Адрес = «Можга»</a:t>
          </a:r>
        </a:p>
        <a:p>
          <a:r>
            <a:rPr lang="en-US"/>
            <a:t>SELECT </a:t>
          </a:r>
          <a:r>
            <a:rPr lang="ru-RU"/>
            <a:t>ФИО </a:t>
          </a:r>
          <a:r>
            <a:rPr lang="en-US"/>
            <a:t>FROM </a:t>
          </a:r>
          <a:r>
            <a:rPr lang="ru-RU"/>
            <a:t>Общий список </a:t>
          </a:r>
          <a:r>
            <a:rPr lang="en-US"/>
            <a:t>WHERE </a:t>
          </a:r>
          <a:r>
            <a:rPr lang="ru-RU"/>
            <a:t>Адрес = «Москва» </a:t>
          </a:r>
          <a:r>
            <a:rPr lang="en-US"/>
            <a:t>AND </a:t>
          </a:r>
          <a:r>
            <a:rPr lang="ru-RU"/>
            <a:t>Группа = «Работа»</a:t>
          </a:r>
        </a:p>
        <a:p>
          <a:r>
            <a:rPr lang="en-US"/>
            <a:t>SELECT </a:t>
          </a:r>
          <a:r>
            <a:rPr lang="ru-RU"/>
            <a:t>Д/р </a:t>
          </a:r>
          <a:r>
            <a:rPr lang="en-US"/>
            <a:t>FROM </a:t>
          </a:r>
          <a:r>
            <a:rPr lang="ru-RU"/>
            <a:t>Общий список </a:t>
          </a:r>
          <a:r>
            <a:rPr lang="en-US"/>
            <a:t>WHERE </a:t>
          </a:r>
          <a:r>
            <a:rPr lang="ru-RU"/>
            <a:t>Адрес = «Москва» </a:t>
          </a:r>
          <a:r>
            <a:rPr lang="en-US"/>
            <a:t>OR </a:t>
          </a:r>
          <a:r>
            <a:rPr lang="ru-RU"/>
            <a:t>Группа = «Работа»</a:t>
          </a:r>
        </a:p>
        <a:p>
          <a:r>
            <a:rPr lang="ru-RU" b="1"/>
            <a:t>Что будет результатом следующих </a:t>
          </a:r>
          <a:r>
            <a:rPr lang="en-US" b="1"/>
            <a:t>JOIN’</a:t>
          </a:r>
          <a:r>
            <a:rPr lang="ru-RU" b="1"/>
            <a:t>ов:</a:t>
          </a:r>
          <a:endParaRPr lang="ru-RU"/>
        </a:p>
        <a:p>
          <a:r>
            <a:rPr lang="en-US"/>
            <a:t>INNER JOIN </a:t>
          </a:r>
          <a:r>
            <a:rPr lang="ru-RU"/>
            <a:t>Люди, Адреса </a:t>
          </a:r>
          <a:r>
            <a:rPr lang="en-US"/>
            <a:t>ON id = </a:t>
          </a:r>
          <a:r>
            <a:rPr lang="ru-RU"/>
            <a:t>Чей адрес</a:t>
          </a:r>
        </a:p>
        <a:p>
          <a:r>
            <a:rPr lang="en-US"/>
            <a:t>LEFT JOIN </a:t>
          </a:r>
          <a:r>
            <a:rPr lang="ru-RU"/>
            <a:t>Люди, Адреса </a:t>
          </a:r>
          <a:r>
            <a:rPr lang="en-US"/>
            <a:t>ON id = </a:t>
          </a:r>
          <a:r>
            <a:rPr lang="ru-RU"/>
            <a:t>Чей адрес</a:t>
          </a:r>
        </a:p>
        <a:p>
          <a:r>
            <a:rPr lang="en-US"/>
            <a:t>RIGHT JOIN </a:t>
          </a:r>
          <a:r>
            <a:rPr lang="ru-RU"/>
            <a:t>Люди, Адреса </a:t>
          </a:r>
          <a:r>
            <a:rPr lang="en-US"/>
            <a:t>ON id = </a:t>
          </a:r>
          <a:r>
            <a:rPr lang="ru-RU"/>
            <a:t>Чей адрес</a:t>
          </a:r>
        </a:p>
        <a:p>
          <a:r>
            <a:rPr lang="en-US"/>
            <a:t>FULL JOIN </a:t>
          </a:r>
          <a:r>
            <a:rPr lang="ru-RU"/>
            <a:t>Люди, Адреса </a:t>
          </a:r>
          <a:r>
            <a:rPr lang="en-US"/>
            <a:t>ON id = </a:t>
          </a:r>
          <a:r>
            <a:rPr lang="ru-RU"/>
            <a:t>Чей адрес</a:t>
          </a:r>
        </a:p>
        <a:p>
          <a:r>
            <a:rPr lang="ru-RU" b="1"/>
            <a:t>Дополнительное задание.</a:t>
          </a:r>
          <a:r>
            <a:rPr lang="ru-RU"/>
            <a:t> Что будет результатом выборки:</a:t>
          </a:r>
        </a:p>
        <a:p>
          <a:r>
            <a:rPr lang="en-US"/>
            <a:t>SELECT </a:t>
          </a:r>
          <a:r>
            <a:rPr lang="ru-RU"/>
            <a:t>ФИО, Адрес, Комментарий </a:t>
          </a:r>
          <a:r>
            <a:rPr lang="en-US"/>
            <a:t>FROM </a:t>
          </a:r>
          <a:r>
            <a:rPr lang="ru-RU"/>
            <a:t>Люди </a:t>
          </a:r>
          <a:r>
            <a:rPr lang="en-US"/>
            <a:t>RIGHT JOIN </a:t>
          </a:r>
          <a:r>
            <a:rPr lang="ru-RU"/>
            <a:t>Адреса </a:t>
          </a:r>
          <a:r>
            <a:rPr lang="en-US"/>
            <a:t>ON id = </a:t>
          </a:r>
          <a:r>
            <a:rPr lang="ru-RU"/>
            <a:t>Чей</a:t>
          </a:r>
          <a:r>
            <a:rPr lang="en-US"/>
            <a:t> </a:t>
          </a:r>
          <a:r>
            <a:rPr lang="ru-RU"/>
            <a:t>адрес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A4AE-0FEC-461B-90EB-1D2831E6CCAD}">
  <dimension ref="B1:R19"/>
  <sheetViews>
    <sheetView tabSelected="1" workbookViewId="0">
      <selection activeCell="A14" sqref="A14"/>
    </sheetView>
  </sheetViews>
  <sheetFormatPr defaultRowHeight="14.5" x14ac:dyDescent="0.35"/>
  <cols>
    <col min="1" max="1" width="8.7265625" style="1"/>
    <col min="2" max="2" width="11.1796875" style="1" bestFit="1" customWidth="1"/>
    <col min="3" max="3" width="12.54296875" style="1" bestFit="1" customWidth="1"/>
    <col min="4" max="4" width="11.81640625" style="1" bestFit="1" customWidth="1"/>
    <col min="5" max="5" width="13.90625" style="1" bestFit="1" customWidth="1"/>
    <col min="6" max="6" width="11.26953125" style="1" bestFit="1" customWidth="1"/>
    <col min="7" max="7" width="8.7265625" style="1"/>
    <col min="8" max="8" width="13.90625" style="1" bestFit="1" customWidth="1"/>
    <col min="9" max="9" width="12.54296875" style="1" bestFit="1" customWidth="1"/>
    <col min="10" max="10" width="18.08984375" style="1" bestFit="1" customWidth="1"/>
    <col min="11" max="11" width="11.81640625" style="1" bestFit="1" customWidth="1"/>
    <col min="12" max="12" width="9.26953125" style="1" customWidth="1"/>
    <col min="13" max="13" width="8.7265625" style="1"/>
    <col min="14" max="14" width="11.81640625" style="1" bestFit="1" customWidth="1"/>
    <col min="15" max="15" width="9.26953125" style="1" bestFit="1" customWidth="1"/>
    <col min="16" max="16" width="10.36328125" style="1" bestFit="1" customWidth="1"/>
    <col min="17" max="17" width="14.54296875" style="1" bestFit="1" customWidth="1"/>
    <col min="18" max="18" width="9.26953125" style="1" bestFit="1" customWidth="1"/>
    <col min="19" max="16384" width="8.7265625" style="1"/>
  </cols>
  <sheetData>
    <row r="1" spans="2:18" ht="151" customHeight="1" x14ac:dyDescent="0.35"/>
    <row r="3" spans="2:18" ht="15" thickBot="1" x14ac:dyDescent="0.4">
      <c r="B3" s="3" t="s">
        <v>0</v>
      </c>
      <c r="H3" s="3" t="s">
        <v>1</v>
      </c>
      <c r="N3" s="3" t="s">
        <v>13</v>
      </c>
    </row>
    <row r="4" spans="2:18" s="2" customFormat="1" ht="44" thickBot="1" x14ac:dyDescent="0.4">
      <c r="B4" s="8" t="s">
        <v>64</v>
      </c>
      <c r="C4" s="9" t="s">
        <v>11</v>
      </c>
      <c r="D4" s="10" t="s">
        <v>14</v>
      </c>
      <c r="E4" s="10" t="s">
        <v>65</v>
      </c>
      <c r="F4" s="11" t="s">
        <v>76</v>
      </c>
      <c r="H4" s="8" t="s">
        <v>11</v>
      </c>
      <c r="I4" s="9" t="s">
        <v>12</v>
      </c>
      <c r="J4" s="13" t="s">
        <v>77</v>
      </c>
      <c r="N4" s="16" t="s">
        <v>14</v>
      </c>
      <c r="O4" s="10" t="s">
        <v>15</v>
      </c>
      <c r="P4" s="10" t="s">
        <v>16</v>
      </c>
      <c r="Q4" s="10" t="s">
        <v>17</v>
      </c>
      <c r="R4" s="15" t="s">
        <v>63</v>
      </c>
    </row>
    <row r="5" spans="2:18" x14ac:dyDescent="0.35">
      <c r="B5" s="6" t="s">
        <v>2</v>
      </c>
      <c r="C5" s="6">
        <f ca="1">RANDBETWEEN(1,3)</f>
        <v>2</v>
      </c>
      <c r="D5" s="6">
        <f ca="1">RANDBETWEEN(1,15)</f>
        <v>1</v>
      </c>
      <c r="E5" s="6">
        <f ca="1">RANDBETWEEN(1,3)</f>
        <v>1</v>
      </c>
      <c r="F5" s="7">
        <f ca="1">RANDBETWEEN(44562,44926)</f>
        <v>44792</v>
      </c>
      <c r="H5" s="6">
        <v>1</v>
      </c>
      <c r="I5" s="6" t="str">
        <f ca="1">RANDBETWEEN(100,999)&amp;"К"</f>
        <v>237К</v>
      </c>
      <c r="J5" s="6">
        <f ca="1">RANDBETWEEN(15,30)</f>
        <v>25</v>
      </c>
      <c r="N5" s="6">
        <v>1</v>
      </c>
      <c r="O5" s="14" t="s">
        <v>18</v>
      </c>
      <c r="P5" s="14" t="s">
        <v>39</v>
      </c>
      <c r="Q5" s="14" t="s">
        <v>48</v>
      </c>
      <c r="R5" s="6">
        <f ca="1">RANDBETWEEN(20,30)</f>
        <v>30</v>
      </c>
    </row>
    <row r="6" spans="2:18" x14ac:dyDescent="0.35">
      <c r="B6" s="4" t="s">
        <v>3</v>
      </c>
      <c r="C6" s="4">
        <f t="shared" ref="C6:C13" ca="1" si="0">RANDBETWEEN(1,3)</f>
        <v>2</v>
      </c>
      <c r="D6" s="4">
        <f t="shared" ref="D6:D13" ca="1" si="1">RANDBETWEEN(1,15)</f>
        <v>3</v>
      </c>
      <c r="E6" s="4">
        <f t="shared" ref="E6:E13" ca="1" si="2">RANDBETWEEN(1,3)</f>
        <v>3</v>
      </c>
      <c r="F6" s="5">
        <f t="shared" ref="F6:F13" ca="1" si="3">RANDBETWEEN(44562,44926)</f>
        <v>44889</v>
      </c>
      <c r="H6" s="4">
        <v>2</v>
      </c>
      <c r="I6" s="4" t="str">
        <f ca="1">"М "&amp;RANDBETWEEN(100,999)</f>
        <v>М 316</v>
      </c>
      <c r="J6" s="4">
        <f t="shared" ref="J6:J7" ca="1" si="4">RANDBETWEEN(15,30)</f>
        <v>23</v>
      </c>
      <c r="N6" s="4">
        <v>2</v>
      </c>
      <c r="O6" s="12" t="s">
        <v>19</v>
      </c>
      <c r="P6" s="12" t="s">
        <v>42</v>
      </c>
      <c r="Q6" s="12" t="s">
        <v>49</v>
      </c>
      <c r="R6" s="4">
        <f t="shared" ref="R6:R19" ca="1" si="5">RANDBETWEEN(20,30)</f>
        <v>22</v>
      </c>
    </row>
    <row r="7" spans="2:18" x14ac:dyDescent="0.35">
      <c r="B7" s="4" t="s">
        <v>4</v>
      </c>
      <c r="C7" s="4">
        <f t="shared" ca="1" si="0"/>
        <v>3</v>
      </c>
      <c r="D7" s="4">
        <f t="shared" ca="1" si="1"/>
        <v>8</v>
      </c>
      <c r="E7" s="4">
        <f t="shared" ca="1" si="2"/>
        <v>3</v>
      </c>
      <c r="F7" s="5">
        <f t="shared" ca="1" si="3"/>
        <v>44784</v>
      </c>
      <c r="H7" s="4">
        <v>3</v>
      </c>
      <c r="I7" s="4">
        <f t="shared" ref="I7" ca="1" si="6">RANDBETWEEN(100,999)</f>
        <v>586</v>
      </c>
      <c r="J7" s="4">
        <f t="shared" ca="1" si="4"/>
        <v>18</v>
      </c>
      <c r="N7" s="4">
        <v>3</v>
      </c>
      <c r="O7" s="12" t="s">
        <v>20</v>
      </c>
      <c r="P7" s="12" t="s">
        <v>37</v>
      </c>
      <c r="Q7" s="12" t="s">
        <v>50</v>
      </c>
      <c r="R7" s="4">
        <f t="shared" ca="1" si="5"/>
        <v>23</v>
      </c>
    </row>
    <row r="8" spans="2:18" x14ac:dyDescent="0.35">
      <c r="B8" s="4" t="s">
        <v>5</v>
      </c>
      <c r="C8" s="4">
        <f t="shared" ca="1" si="0"/>
        <v>2</v>
      </c>
      <c r="D8" s="4">
        <f t="shared" ca="1" si="1"/>
        <v>6</v>
      </c>
      <c r="E8" s="4">
        <f t="shared" ca="1" si="2"/>
        <v>2</v>
      </c>
      <c r="F8" s="5">
        <f t="shared" ca="1" si="3"/>
        <v>44884</v>
      </c>
      <c r="N8" s="4">
        <v>4</v>
      </c>
      <c r="O8" s="12" t="s">
        <v>21</v>
      </c>
      <c r="P8" s="12" t="s">
        <v>45</v>
      </c>
      <c r="Q8" s="12" t="s">
        <v>51</v>
      </c>
      <c r="R8" s="4">
        <f t="shared" ca="1" si="5"/>
        <v>28</v>
      </c>
    </row>
    <row r="9" spans="2:18" ht="15" thickBot="1" x14ac:dyDescent="0.4">
      <c r="B9" s="4" t="s">
        <v>6</v>
      </c>
      <c r="C9" s="4">
        <f t="shared" ca="1" si="0"/>
        <v>1</v>
      </c>
      <c r="D9" s="4">
        <f t="shared" ca="1" si="1"/>
        <v>4</v>
      </c>
      <c r="E9" s="4">
        <f t="shared" ca="1" si="2"/>
        <v>1</v>
      </c>
      <c r="F9" s="5">
        <f t="shared" ca="1" si="3"/>
        <v>44678</v>
      </c>
      <c r="H9" s="3" t="s">
        <v>66</v>
      </c>
      <c r="N9" s="4">
        <v>5</v>
      </c>
      <c r="O9" s="12" t="s">
        <v>22</v>
      </c>
      <c r="P9" s="12" t="s">
        <v>47</v>
      </c>
      <c r="Q9" s="12" t="s">
        <v>52</v>
      </c>
      <c r="R9" s="4">
        <f t="shared" ca="1" si="5"/>
        <v>22</v>
      </c>
    </row>
    <row r="10" spans="2:18" ht="15" thickBot="1" x14ac:dyDescent="0.4">
      <c r="B10" s="4" t="s">
        <v>7</v>
      </c>
      <c r="C10" s="4">
        <f t="shared" ca="1" si="0"/>
        <v>1</v>
      </c>
      <c r="D10" s="4">
        <f t="shared" ca="1" si="1"/>
        <v>11</v>
      </c>
      <c r="E10" s="4">
        <f t="shared" ca="1" si="2"/>
        <v>3</v>
      </c>
      <c r="F10" s="5">
        <f t="shared" ca="1" si="3"/>
        <v>44776</v>
      </c>
      <c r="H10" s="8" t="s">
        <v>65</v>
      </c>
      <c r="I10" s="10" t="s">
        <v>15</v>
      </c>
      <c r="J10" s="10" t="s">
        <v>16</v>
      </c>
      <c r="K10" s="10" t="s">
        <v>17</v>
      </c>
      <c r="L10" s="15" t="s">
        <v>63</v>
      </c>
      <c r="N10" s="4">
        <v>6</v>
      </c>
      <c r="O10" s="12" t="s">
        <v>23</v>
      </c>
      <c r="P10" s="12" t="s">
        <v>41</v>
      </c>
      <c r="Q10" s="12" t="s">
        <v>53</v>
      </c>
      <c r="R10" s="4">
        <f t="shared" ca="1" si="5"/>
        <v>26</v>
      </c>
    </row>
    <row r="11" spans="2:18" x14ac:dyDescent="0.35">
      <c r="B11" s="4" t="s">
        <v>8</v>
      </c>
      <c r="C11" s="4">
        <f t="shared" ca="1" si="0"/>
        <v>1</v>
      </c>
      <c r="D11" s="4">
        <f t="shared" ca="1" si="1"/>
        <v>15</v>
      </c>
      <c r="E11" s="4">
        <f t="shared" ca="1" si="2"/>
        <v>3</v>
      </c>
      <c r="F11" s="5">
        <f t="shared" ca="1" si="3"/>
        <v>44591</v>
      </c>
      <c r="H11" s="6">
        <v>1</v>
      </c>
      <c r="I11" s="14" t="s">
        <v>70</v>
      </c>
      <c r="J11" s="14" t="s">
        <v>68</v>
      </c>
      <c r="K11" s="14" t="s">
        <v>73</v>
      </c>
      <c r="L11" s="6">
        <f t="shared" ref="L11:L13" ca="1" si="7">RANDBETWEEN(20,30)</f>
        <v>24</v>
      </c>
      <c r="N11" s="4">
        <v>7</v>
      </c>
      <c r="O11" s="12" t="s">
        <v>24</v>
      </c>
      <c r="P11" s="12" t="s">
        <v>34</v>
      </c>
      <c r="Q11" s="12" t="s">
        <v>54</v>
      </c>
      <c r="R11" s="4">
        <f t="shared" ca="1" si="5"/>
        <v>30</v>
      </c>
    </row>
    <row r="12" spans="2:18" x14ac:dyDescent="0.35">
      <c r="B12" s="4" t="s">
        <v>9</v>
      </c>
      <c r="C12" s="4">
        <f t="shared" ca="1" si="0"/>
        <v>2</v>
      </c>
      <c r="D12" s="4">
        <f t="shared" ca="1" si="1"/>
        <v>15</v>
      </c>
      <c r="E12" s="4">
        <f t="shared" ca="1" si="2"/>
        <v>3</v>
      </c>
      <c r="F12" s="5">
        <f t="shared" ca="1" si="3"/>
        <v>44603</v>
      </c>
      <c r="H12" s="4">
        <v>2</v>
      </c>
      <c r="I12" s="12" t="s">
        <v>71</v>
      </c>
      <c r="J12" s="12" t="s">
        <v>67</v>
      </c>
      <c r="K12" s="12" t="s">
        <v>74</v>
      </c>
      <c r="L12" s="4">
        <f ca="1">RANDBETWEEN(20,30)</f>
        <v>30</v>
      </c>
      <c r="N12" s="4">
        <v>8</v>
      </c>
      <c r="O12" s="12" t="s">
        <v>25</v>
      </c>
      <c r="P12" s="12" t="s">
        <v>36</v>
      </c>
      <c r="Q12" s="12" t="s">
        <v>55</v>
      </c>
      <c r="R12" s="4">
        <f t="shared" ca="1" si="5"/>
        <v>23</v>
      </c>
    </row>
    <row r="13" spans="2:18" x14ac:dyDescent="0.35">
      <c r="B13" s="4" t="s">
        <v>10</v>
      </c>
      <c r="C13" s="4">
        <f t="shared" ca="1" si="0"/>
        <v>1</v>
      </c>
      <c r="D13" s="4">
        <f t="shared" ca="1" si="1"/>
        <v>15</v>
      </c>
      <c r="E13" s="4">
        <f t="shared" ca="1" si="2"/>
        <v>2</v>
      </c>
      <c r="F13" s="5">
        <f t="shared" ca="1" si="3"/>
        <v>44890</v>
      </c>
      <c r="H13" s="4">
        <v>3</v>
      </c>
      <c r="I13" s="12" t="s">
        <v>72</v>
      </c>
      <c r="J13" s="12" t="s">
        <v>69</v>
      </c>
      <c r="K13" s="12" t="s">
        <v>75</v>
      </c>
      <c r="L13" s="4">
        <f t="shared" ca="1" si="7"/>
        <v>29</v>
      </c>
      <c r="N13" s="4">
        <v>9</v>
      </c>
      <c r="O13" s="12" t="s">
        <v>26</v>
      </c>
      <c r="P13" s="12" t="s">
        <v>38</v>
      </c>
      <c r="Q13" s="12" t="s">
        <v>56</v>
      </c>
      <c r="R13" s="4">
        <f t="shared" ca="1" si="5"/>
        <v>25</v>
      </c>
    </row>
    <row r="14" spans="2:18" x14ac:dyDescent="0.35">
      <c r="N14" s="4">
        <v>10</v>
      </c>
      <c r="O14" s="12" t="s">
        <v>27</v>
      </c>
      <c r="P14" s="12" t="s">
        <v>40</v>
      </c>
      <c r="Q14" s="12" t="s">
        <v>57</v>
      </c>
      <c r="R14" s="4">
        <f t="shared" ca="1" si="5"/>
        <v>29</v>
      </c>
    </row>
    <row r="15" spans="2:18" x14ac:dyDescent="0.35">
      <c r="N15" s="4">
        <v>11</v>
      </c>
      <c r="O15" s="12" t="s">
        <v>28</v>
      </c>
      <c r="P15" s="12" t="s">
        <v>33</v>
      </c>
      <c r="Q15" s="12" t="s">
        <v>58</v>
      </c>
      <c r="R15" s="4">
        <f t="shared" ca="1" si="5"/>
        <v>24</v>
      </c>
    </row>
    <row r="16" spans="2:18" x14ac:dyDescent="0.35">
      <c r="N16" s="4">
        <v>12</v>
      </c>
      <c r="O16" s="12" t="s">
        <v>29</v>
      </c>
      <c r="P16" s="12" t="s">
        <v>35</v>
      </c>
      <c r="Q16" s="12" t="s">
        <v>59</v>
      </c>
      <c r="R16" s="4">
        <f t="shared" ca="1" si="5"/>
        <v>25</v>
      </c>
    </row>
    <row r="17" spans="14:18" x14ac:dyDescent="0.35">
      <c r="N17" s="4">
        <v>13</v>
      </c>
      <c r="O17" s="12" t="s">
        <v>30</v>
      </c>
      <c r="P17" s="12" t="s">
        <v>43</v>
      </c>
      <c r="Q17" s="12" t="s">
        <v>60</v>
      </c>
      <c r="R17" s="4">
        <f t="shared" ca="1" si="5"/>
        <v>21</v>
      </c>
    </row>
    <row r="18" spans="14:18" x14ac:dyDescent="0.35">
      <c r="N18" s="4">
        <v>14</v>
      </c>
      <c r="O18" s="12" t="s">
        <v>31</v>
      </c>
      <c r="P18" s="12" t="s">
        <v>44</v>
      </c>
      <c r="Q18" s="12" t="s">
        <v>61</v>
      </c>
      <c r="R18" s="4">
        <f t="shared" ca="1" si="5"/>
        <v>24</v>
      </c>
    </row>
    <row r="19" spans="14:18" x14ac:dyDescent="0.35">
      <c r="N19" s="4">
        <v>15</v>
      </c>
      <c r="O19" s="12" t="s">
        <v>32</v>
      </c>
      <c r="P19" s="12" t="s">
        <v>46</v>
      </c>
      <c r="Q19" s="12" t="s">
        <v>62</v>
      </c>
      <c r="R19" s="4">
        <f t="shared" ca="1" si="5"/>
        <v>24</v>
      </c>
    </row>
  </sheetData>
  <phoneticPr fontId="2" type="noConversion"/>
  <conditionalFormatting sqref="Q1:Q1048576">
    <cfRule type="duplicateValues" dxfId="4" priority="5"/>
  </conditionalFormatting>
  <conditionalFormatting sqref="K10">
    <cfRule type="duplicateValues" dxfId="3" priority="4"/>
  </conditionalFormatting>
  <conditionalFormatting sqref="K13">
    <cfRule type="duplicateValues" dxfId="2" priority="3"/>
  </conditionalFormatting>
  <conditionalFormatting sqref="K12">
    <cfRule type="duplicateValues" dxfId="1" priority="2"/>
  </conditionalFormatting>
  <conditionalFormatting sqref="K11">
    <cfRule type="duplicateValues" dxfId="0" priority="1"/>
  </conditionalFormatting>
  <pageMargins left="0.7" right="0.7" top="0.75" bottom="0.75" header="0.3" footer="0.3"/>
  <pageSetup paperSize="9" orientation="portrait" horizontalDpi="300" verticalDpi="0" copies="0" r:id="rId1"/>
  <ignoredErrors>
    <ignoredError sqref="D5 D6:D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A8A-FE4B-4F40-9D61-16B0AD37A34E}">
  <dimension ref="A1:V116"/>
  <sheetViews>
    <sheetView workbookViewId="0">
      <selection activeCell="A2" sqref="A2"/>
    </sheetView>
  </sheetViews>
  <sheetFormatPr defaultRowHeight="14.5" x14ac:dyDescent="0.35"/>
  <cols>
    <col min="1" max="1" width="8.7265625" style="1"/>
    <col min="2" max="2" width="20.1796875" style="17" customWidth="1"/>
    <col min="3" max="3" width="10.7265625" style="17" bestFit="1" customWidth="1"/>
    <col min="4" max="4" width="16.7265625" style="17" bestFit="1" customWidth="1"/>
    <col min="5" max="5" width="6.36328125" style="17" bestFit="1" customWidth="1"/>
    <col min="6" max="6" width="15.81640625" style="17" bestFit="1" customWidth="1"/>
    <col min="7" max="7" width="16.7265625" style="17" bestFit="1" customWidth="1"/>
    <col min="8" max="8" width="12.81640625" style="17" bestFit="1" customWidth="1"/>
    <col min="9" max="9" width="8.7265625" style="1" customWidth="1"/>
    <col min="10" max="10" width="3.08984375" style="1" bestFit="1" customWidth="1"/>
    <col min="11" max="11" width="14.54296875" style="1" bestFit="1" customWidth="1"/>
    <col min="12" max="12" width="10.7265625" style="1" bestFit="1" customWidth="1"/>
    <col min="13" max="13" width="6.90625" style="1" bestFit="1" customWidth="1"/>
    <col min="14" max="14" width="8.7265625" style="1" customWidth="1"/>
    <col min="15" max="15" width="12.90625" style="1" bestFit="1" customWidth="1"/>
    <col min="16" max="16" width="10.1796875" style="1" bestFit="1" customWidth="1"/>
    <col min="17" max="17" width="12.54296875" style="1" bestFit="1" customWidth="1"/>
    <col min="18" max="18" width="8.7265625" style="1" customWidth="1"/>
    <col min="19" max="19" width="10.453125" style="1" bestFit="1" customWidth="1"/>
    <col min="20" max="20" width="16.7265625" style="1" bestFit="1" customWidth="1"/>
    <col min="21" max="21" width="17" style="1" bestFit="1" customWidth="1"/>
    <col min="22" max="22" width="61.6328125" style="1" customWidth="1"/>
    <col min="23" max="16384" width="8.7265625" style="1"/>
  </cols>
  <sheetData>
    <row r="1" spans="2:22" ht="229" customHeight="1" x14ac:dyDescent="0.35"/>
    <row r="3" spans="2:22" ht="15" thickBot="1" x14ac:dyDescent="0.4">
      <c r="B3" s="18" t="s">
        <v>139</v>
      </c>
      <c r="J3" s="19"/>
      <c r="K3" s="18" t="s">
        <v>110</v>
      </c>
      <c r="L3" s="19"/>
      <c r="M3" s="19"/>
      <c r="N3" s="19"/>
      <c r="O3" s="19"/>
      <c r="P3" s="18" t="s">
        <v>111</v>
      </c>
      <c r="Q3" s="19"/>
      <c r="R3" s="19"/>
      <c r="S3" s="19"/>
      <c r="T3" s="18" t="s">
        <v>112</v>
      </c>
      <c r="U3" s="19"/>
    </row>
    <row r="4" spans="2:22" ht="16" thickBot="1" x14ac:dyDescent="0.4">
      <c r="B4" s="20" t="s">
        <v>138</v>
      </c>
      <c r="C4" s="21" t="s">
        <v>78</v>
      </c>
      <c r="D4" s="21" t="s">
        <v>79</v>
      </c>
      <c r="E4" s="21" t="s">
        <v>80</v>
      </c>
      <c r="F4" s="21" t="s">
        <v>81</v>
      </c>
      <c r="G4" s="21" t="s">
        <v>82</v>
      </c>
      <c r="H4" s="22" t="s">
        <v>83</v>
      </c>
      <c r="J4" s="23" t="s">
        <v>113</v>
      </c>
      <c r="K4" s="24" t="s">
        <v>138</v>
      </c>
      <c r="L4" s="24" t="s">
        <v>78</v>
      </c>
      <c r="M4" s="25" t="s">
        <v>79</v>
      </c>
      <c r="N4" s="19"/>
      <c r="O4" s="23" t="s">
        <v>114</v>
      </c>
      <c r="P4" s="24" t="s">
        <v>80</v>
      </c>
      <c r="Q4" s="25" t="s">
        <v>115</v>
      </c>
      <c r="R4" s="19"/>
      <c r="S4" s="23" t="s">
        <v>116</v>
      </c>
      <c r="T4" s="24" t="s">
        <v>82</v>
      </c>
      <c r="U4" s="25" t="s">
        <v>81</v>
      </c>
      <c r="V4" s="38" t="s">
        <v>134</v>
      </c>
    </row>
    <row r="5" spans="2:22" ht="15.5" x14ac:dyDescent="0.35">
      <c r="B5" s="26" t="s">
        <v>84</v>
      </c>
      <c r="C5" s="27">
        <v>32916</v>
      </c>
      <c r="D5" s="26" t="s">
        <v>85</v>
      </c>
      <c r="E5" s="26">
        <v>126</v>
      </c>
      <c r="F5" s="26" t="s">
        <v>86</v>
      </c>
      <c r="G5" s="26" t="s">
        <v>87</v>
      </c>
      <c r="H5" s="26" t="s">
        <v>88</v>
      </c>
      <c r="J5" s="28">
        <v>1</v>
      </c>
      <c r="K5" s="28" t="s">
        <v>84</v>
      </c>
      <c r="L5" s="29">
        <v>32916</v>
      </c>
      <c r="M5" s="28" t="s">
        <v>85</v>
      </c>
      <c r="N5" s="19"/>
      <c r="O5" s="28">
        <v>1</v>
      </c>
      <c r="P5" s="28">
        <v>123</v>
      </c>
      <c r="Q5" s="28" t="s">
        <v>91</v>
      </c>
      <c r="R5" s="19"/>
      <c r="S5" s="28">
        <v>1</v>
      </c>
      <c r="T5" s="28" t="s">
        <v>87</v>
      </c>
      <c r="U5" s="28" t="s">
        <v>117</v>
      </c>
      <c r="V5" s="38" t="str">
        <f>"insert into Adres values ("&amp;S5&amp;", '"&amp;T5&amp;"', '"&amp;U5&amp;"')"</f>
        <v>insert into Adres values (1, 'Можга', 'Место рождения')</v>
      </c>
    </row>
    <row r="6" spans="2:22" ht="15.5" x14ac:dyDescent="0.35">
      <c r="B6" s="30" t="s">
        <v>84</v>
      </c>
      <c r="C6" s="31">
        <v>32916</v>
      </c>
      <c r="D6" s="30" t="s">
        <v>85</v>
      </c>
      <c r="E6" s="30">
        <v>127</v>
      </c>
      <c r="F6" s="30" t="s">
        <v>89</v>
      </c>
      <c r="G6" s="32" t="s">
        <v>87</v>
      </c>
      <c r="H6" s="30" t="s">
        <v>88</v>
      </c>
      <c r="J6" s="33">
        <v>2</v>
      </c>
      <c r="K6" s="33" t="s">
        <v>84</v>
      </c>
      <c r="L6" s="34">
        <v>37152</v>
      </c>
      <c r="M6" s="33" t="s">
        <v>90</v>
      </c>
      <c r="N6" s="19"/>
      <c r="O6" s="33">
        <v>1</v>
      </c>
      <c r="P6" s="33">
        <v>124</v>
      </c>
      <c r="Q6" s="33" t="s">
        <v>97</v>
      </c>
      <c r="R6" s="19"/>
      <c r="S6" s="35">
        <v>1</v>
      </c>
      <c r="T6" s="35" t="s">
        <v>118</v>
      </c>
      <c r="U6" s="35" t="s">
        <v>119</v>
      </c>
      <c r="V6" s="38" t="str">
        <f t="shared" ref="V6:V16" si="0">"insert into Adres values ("&amp;S6&amp;", '"&amp;T6&amp;"', '"&amp;U6&amp;"')"</f>
        <v>insert into Adres values (1, 'Казань', 'По прописке')</v>
      </c>
    </row>
    <row r="7" spans="2:22" ht="15.5" x14ac:dyDescent="0.35">
      <c r="B7" s="32" t="s">
        <v>84</v>
      </c>
      <c r="C7" s="31">
        <v>37152</v>
      </c>
      <c r="D7" s="32" t="s">
        <v>90</v>
      </c>
      <c r="E7" s="32">
        <v>527</v>
      </c>
      <c r="F7" s="32" t="s">
        <v>91</v>
      </c>
      <c r="G7" s="32" t="s">
        <v>92</v>
      </c>
      <c r="H7" s="32" t="s">
        <v>93</v>
      </c>
      <c r="J7" s="35">
        <v>3</v>
      </c>
      <c r="K7" s="35" t="s">
        <v>94</v>
      </c>
      <c r="L7" s="34">
        <v>30429</v>
      </c>
      <c r="M7" s="35" t="s">
        <v>85</v>
      </c>
      <c r="N7" s="19"/>
      <c r="O7" s="35">
        <v>1</v>
      </c>
      <c r="P7" s="35">
        <v>125</v>
      </c>
      <c r="Q7" s="35" t="s">
        <v>120</v>
      </c>
      <c r="R7" s="19"/>
      <c r="S7" s="35">
        <v>1</v>
      </c>
      <c r="T7" s="35" t="s">
        <v>95</v>
      </c>
      <c r="U7" s="35" t="s">
        <v>121</v>
      </c>
      <c r="V7" s="38" t="str">
        <f t="shared" si="0"/>
        <v>insert into Adres values (1, 'Москва', 'Рабочий')</v>
      </c>
    </row>
    <row r="8" spans="2:22" ht="15.5" x14ac:dyDescent="0.35">
      <c r="B8" s="30" t="s">
        <v>94</v>
      </c>
      <c r="C8" s="31">
        <v>30429</v>
      </c>
      <c r="D8" s="30" t="s">
        <v>85</v>
      </c>
      <c r="E8" s="30">
        <v>234</v>
      </c>
      <c r="F8" s="30" t="s">
        <v>91</v>
      </c>
      <c r="G8" s="32" t="s">
        <v>95</v>
      </c>
      <c r="H8" s="30" t="s">
        <v>96</v>
      </c>
      <c r="J8" s="33">
        <v>4</v>
      </c>
      <c r="K8" s="33" t="s">
        <v>98</v>
      </c>
      <c r="L8" s="34">
        <v>35936</v>
      </c>
      <c r="M8" s="33" t="s">
        <v>90</v>
      </c>
      <c r="N8" s="19"/>
      <c r="O8" s="33">
        <v>1</v>
      </c>
      <c r="P8" s="33">
        <v>126</v>
      </c>
      <c r="Q8" s="33" t="s">
        <v>86</v>
      </c>
      <c r="R8" s="19"/>
      <c r="S8" s="35">
        <v>2</v>
      </c>
      <c r="T8" s="35" t="s">
        <v>92</v>
      </c>
      <c r="U8" s="35" t="s">
        <v>119</v>
      </c>
      <c r="V8" s="38" t="str">
        <f t="shared" si="0"/>
        <v>insert into Adres values (2, 'Санкт-Петербург', 'По прописке')</v>
      </c>
    </row>
    <row r="9" spans="2:22" ht="15.5" x14ac:dyDescent="0.35">
      <c r="B9" s="32" t="s">
        <v>94</v>
      </c>
      <c r="C9" s="31">
        <v>30430</v>
      </c>
      <c r="D9" s="32" t="s">
        <v>85</v>
      </c>
      <c r="E9" s="32">
        <v>235</v>
      </c>
      <c r="F9" s="32" t="s">
        <v>97</v>
      </c>
      <c r="G9" s="32" t="s">
        <v>95</v>
      </c>
      <c r="H9" s="32" t="s">
        <v>96</v>
      </c>
      <c r="J9" s="35">
        <v>25</v>
      </c>
      <c r="K9" s="35" t="s">
        <v>122</v>
      </c>
      <c r="L9" s="34">
        <v>43972</v>
      </c>
      <c r="M9" s="35" t="s">
        <v>90</v>
      </c>
      <c r="N9" s="19"/>
      <c r="O9" s="35">
        <v>1</v>
      </c>
      <c r="P9" s="35">
        <v>127</v>
      </c>
      <c r="Q9" s="35" t="s">
        <v>89</v>
      </c>
      <c r="R9" s="19"/>
      <c r="S9" s="35">
        <v>3</v>
      </c>
      <c r="T9" s="35" t="s">
        <v>95</v>
      </c>
      <c r="U9" s="35" t="s">
        <v>119</v>
      </c>
      <c r="V9" s="38" t="str">
        <f t="shared" si="0"/>
        <v>insert into Adres values (3, 'Москва', 'По прописке')</v>
      </c>
    </row>
    <row r="10" spans="2:22" ht="15.5" x14ac:dyDescent="0.35">
      <c r="B10" s="30" t="s">
        <v>98</v>
      </c>
      <c r="C10" s="31">
        <v>35936</v>
      </c>
      <c r="D10" s="30" t="s">
        <v>90</v>
      </c>
      <c r="E10" s="30">
        <v>456</v>
      </c>
      <c r="F10" s="30" t="s">
        <v>91</v>
      </c>
      <c r="G10" s="32" t="s">
        <v>99</v>
      </c>
      <c r="H10" s="30" t="s">
        <v>100</v>
      </c>
      <c r="J10" s="19"/>
      <c r="K10" s="19"/>
      <c r="L10" s="19"/>
      <c r="M10" s="19"/>
      <c r="N10" s="19"/>
      <c r="O10" s="33">
        <v>2</v>
      </c>
      <c r="P10" s="33">
        <v>527</v>
      </c>
      <c r="Q10" s="33" t="s">
        <v>91</v>
      </c>
      <c r="R10" s="19"/>
      <c r="S10" s="35">
        <v>4</v>
      </c>
      <c r="T10" s="35" t="s">
        <v>99</v>
      </c>
      <c r="U10" s="35" t="s">
        <v>119</v>
      </c>
      <c r="V10" s="38" t="str">
        <f t="shared" si="0"/>
        <v>insert into Adres values (4, 'Белгород', 'По прописке')</v>
      </c>
    </row>
    <row r="11" spans="2:22" ht="15.5" x14ac:dyDescent="0.35">
      <c r="B11" s="32" t="s">
        <v>101</v>
      </c>
      <c r="C11" s="31">
        <v>39276</v>
      </c>
      <c r="D11" s="32" t="s">
        <v>90</v>
      </c>
      <c r="E11" s="32">
        <v>643</v>
      </c>
      <c r="F11" s="32" t="s">
        <v>91</v>
      </c>
      <c r="G11" s="32" t="s">
        <v>102</v>
      </c>
      <c r="H11" s="32" t="s">
        <v>96</v>
      </c>
      <c r="J11" s="19"/>
      <c r="K11" s="19"/>
      <c r="L11" s="19"/>
      <c r="M11" s="19"/>
      <c r="N11" s="19"/>
      <c r="O11" s="35">
        <v>3</v>
      </c>
      <c r="P11" s="35">
        <v>234</v>
      </c>
      <c r="Q11" s="35" t="s">
        <v>91</v>
      </c>
      <c r="R11" s="19"/>
      <c r="S11" s="35">
        <v>5</v>
      </c>
      <c r="T11" s="35" t="s">
        <v>104</v>
      </c>
      <c r="U11" s="35" t="s">
        <v>119</v>
      </c>
      <c r="V11" s="38" t="str">
        <f t="shared" si="0"/>
        <v>insert into Adres values (5, 'Уфа', 'По прописке')</v>
      </c>
    </row>
    <row r="12" spans="2:22" ht="15.5" x14ac:dyDescent="0.35">
      <c r="B12" s="30" t="s">
        <v>101</v>
      </c>
      <c r="C12" s="31">
        <v>39276</v>
      </c>
      <c r="D12" s="30" t="s">
        <v>90</v>
      </c>
      <c r="E12" s="32">
        <v>654</v>
      </c>
      <c r="F12" s="30" t="s">
        <v>89</v>
      </c>
      <c r="G12" s="32" t="s">
        <v>102</v>
      </c>
      <c r="H12" s="32" t="s">
        <v>96</v>
      </c>
      <c r="J12" s="19"/>
      <c r="K12" s="19"/>
      <c r="L12" s="19"/>
      <c r="M12" s="19"/>
      <c r="N12" s="19"/>
      <c r="O12" s="33">
        <v>3</v>
      </c>
      <c r="P12" s="33">
        <v>235</v>
      </c>
      <c r="Q12" s="33" t="s">
        <v>97</v>
      </c>
      <c r="R12" s="19"/>
      <c r="S12" s="35">
        <v>6</v>
      </c>
      <c r="T12" s="35" t="s">
        <v>107</v>
      </c>
      <c r="U12" s="35" t="s">
        <v>119</v>
      </c>
      <c r="V12" s="38" t="str">
        <f t="shared" si="0"/>
        <v>insert into Adres values (6, 'Сочи', 'По прописке')</v>
      </c>
    </row>
    <row r="13" spans="2:22" ht="15.5" x14ac:dyDescent="0.35">
      <c r="B13" s="32" t="s">
        <v>103</v>
      </c>
      <c r="C13" s="31">
        <v>31841</v>
      </c>
      <c r="D13" s="32" t="s">
        <v>85</v>
      </c>
      <c r="E13" s="32">
        <v>412</v>
      </c>
      <c r="F13" s="32" t="s">
        <v>97</v>
      </c>
      <c r="G13" s="32" t="s">
        <v>104</v>
      </c>
      <c r="H13" s="32" t="s">
        <v>100</v>
      </c>
      <c r="J13" s="19"/>
      <c r="K13" s="19"/>
      <c r="L13" s="19"/>
      <c r="M13" s="19"/>
      <c r="N13" s="19"/>
      <c r="O13" s="35">
        <v>4</v>
      </c>
      <c r="P13" s="35">
        <v>456</v>
      </c>
      <c r="Q13" s="35" t="s">
        <v>91</v>
      </c>
      <c r="R13" s="19"/>
      <c r="S13" s="35">
        <v>7</v>
      </c>
      <c r="T13" s="35" t="s">
        <v>102</v>
      </c>
      <c r="U13" s="35" t="s">
        <v>121</v>
      </c>
      <c r="V13" s="38" t="str">
        <f t="shared" si="0"/>
        <v>insert into Adres values (7, 'Киров', 'Рабочий')</v>
      </c>
    </row>
    <row r="14" spans="2:22" ht="15.5" x14ac:dyDescent="0.35">
      <c r="B14" s="30" t="s">
        <v>105</v>
      </c>
      <c r="C14" s="31">
        <v>32736</v>
      </c>
      <c r="D14" s="32" t="s">
        <v>90</v>
      </c>
      <c r="E14" s="32">
        <v>723</v>
      </c>
      <c r="F14" s="32" t="s">
        <v>97</v>
      </c>
      <c r="G14" s="32" t="s">
        <v>95</v>
      </c>
      <c r="H14" s="32" t="s">
        <v>88</v>
      </c>
      <c r="J14" s="19"/>
      <c r="K14" s="19"/>
      <c r="L14" s="19"/>
      <c r="M14" s="19"/>
      <c r="N14" s="19"/>
      <c r="O14" s="33">
        <v>11</v>
      </c>
      <c r="P14" s="33">
        <v>999</v>
      </c>
      <c r="Q14" s="33" t="s">
        <v>91</v>
      </c>
      <c r="R14" s="19"/>
      <c r="S14" s="35">
        <v>8</v>
      </c>
      <c r="T14" s="35" t="s">
        <v>123</v>
      </c>
      <c r="U14" s="35" t="s">
        <v>117</v>
      </c>
      <c r="V14" s="38" t="str">
        <f t="shared" si="0"/>
        <v>insert into Adres values (8, 'Владивосток', 'Место рождения')</v>
      </c>
    </row>
    <row r="15" spans="2:22" ht="15.5" x14ac:dyDescent="0.35">
      <c r="B15" s="32" t="s">
        <v>106</v>
      </c>
      <c r="C15" s="31">
        <v>35438</v>
      </c>
      <c r="D15" s="32" t="s">
        <v>85</v>
      </c>
      <c r="E15" s="32">
        <v>876</v>
      </c>
      <c r="F15" s="32" t="s">
        <v>91</v>
      </c>
      <c r="G15" s="32" t="s">
        <v>107</v>
      </c>
      <c r="H15" s="32" t="s">
        <v>108</v>
      </c>
      <c r="J15" s="19"/>
      <c r="K15" s="19"/>
      <c r="L15" s="19"/>
      <c r="M15" s="19"/>
      <c r="N15" s="19"/>
      <c r="O15" s="35">
        <v>12</v>
      </c>
      <c r="P15" s="35">
        <v>997</v>
      </c>
      <c r="Q15" s="35" t="s">
        <v>97</v>
      </c>
      <c r="R15" s="19"/>
      <c r="S15" s="35">
        <v>9</v>
      </c>
      <c r="T15" s="35" t="s">
        <v>124</v>
      </c>
      <c r="U15" s="35" t="s">
        <v>121</v>
      </c>
      <c r="V15" s="38" t="str">
        <f t="shared" si="0"/>
        <v>insert into Adres values (9, 'Рязань', 'Рабочий')</v>
      </c>
    </row>
    <row r="16" spans="2:22" ht="15.5" x14ac:dyDescent="0.35">
      <c r="B16" s="30" t="s">
        <v>106</v>
      </c>
      <c r="C16" s="31">
        <v>35438</v>
      </c>
      <c r="D16" s="32" t="s">
        <v>85</v>
      </c>
      <c r="E16" s="32">
        <v>875</v>
      </c>
      <c r="F16" s="32" t="s">
        <v>97</v>
      </c>
      <c r="G16" s="32" t="s">
        <v>107</v>
      </c>
      <c r="H16" s="32" t="s">
        <v>108</v>
      </c>
      <c r="J16" s="19"/>
      <c r="K16" s="19"/>
      <c r="L16" s="19"/>
      <c r="M16" s="19"/>
      <c r="N16" s="19"/>
      <c r="O16" s="33">
        <v>13</v>
      </c>
      <c r="P16" s="33">
        <v>995</v>
      </c>
      <c r="Q16" s="33" t="s">
        <v>91</v>
      </c>
      <c r="R16" s="19"/>
      <c r="S16" s="35">
        <v>10</v>
      </c>
      <c r="T16" s="35" t="s">
        <v>125</v>
      </c>
      <c r="U16" s="35" t="s">
        <v>117</v>
      </c>
      <c r="V16" s="38" t="str">
        <f t="shared" si="0"/>
        <v>insert into Adres values (10, 'Хабаровск', 'Место рождения')</v>
      </c>
    </row>
    <row r="17" spans="2:21" ht="15.5" x14ac:dyDescent="0.35">
      <c r="B17" s="32" t="s">
        <v>109</v>
      </c>
      <c r="C17" s="31">
        <v>35402</v>
      </c>
      <c r="D17" s="32" t="s">
        <v>90</v>
      </c>
      <c r="E17" s="32">
        <v>933</v>
      </c>
      <c r="F17" s="32" t="s">
        <v>91</v>
      </c>
      <c r="G17" s="32" t="s">
        <v>102</v>
      </c>
      <c r="H17" s="32" t="s">
        <v>88</v>
      </c>
      <c r="J17" s="19"/>
      <c r="K17" s="19"/>
      <c r="L17" s="19"/>
      <c r="M17" s="19"/>
      <c r="N17" s="19"/>
      <c r="O17" s="35">
        <v>14</v>
      </c>
      <c r="P17" s="35">
        <v>993</v>
      </c>
      <c r="Q17" s="35" t="s">
        <v>120</v>
      </c>
      <c r="R17" s="19"/>
      <c r="S17" s="19"/>
      <c r="T17" s="19"/>
      <c r="U17" s="19"/>
    </row>
    <row r="18" spans="2:21" ht="15.5" x14ac:dyDescent="0.35">
      <c r="J18" s="19"/>
      <c r="K18" s="19"/>
      <c r="L18" s="19"/>
      <c r="M18" s="19"/>
      <c r="N18" s="19"/>
      <c r="O18" s="33">
        <v>15</v>
      </c>
      <c r="P18" s="33">
        <v>991</v>
      </c>
      <c r="Q18" s="33" t="s">
        <v>120</v>
      </c>
      <c r="R18" s="19"/>
      <c r="S18" s="19"/>
      <c r="T18" s="19"/>
      <c r="U18" s="19"/>
    </row>
    <row r="19" spans="2:21" ht="15" thickBot="1" x14ac:dyDescent="0.4">
      <c r="B19" s="36" t="s">
        <v>126</v>
      </c>
      <c r="C19" s="37"/>
      <c r="D19" s="37"/>
      <c r="E19" s="37"/>
      <c r="F19" s="37"/>
      <c r="G19" s="37"/>
    </row>
    <row r="20" spans="2:21" ht="16" thickBot="1" x14ac:dyDescent="0.4">
      <c r="B20" s="20" t="s">
        <v>138</v>
      </c>
      <c r="C20" s="21" t="s">
        <v>78</v>
      </c>
      <c r="D20" s="24" t="s">
        <v>82</v>
      </c>
    </row>
    <row r="21" spans="2:21" ht="15.5" x14ac:dyDescent="0.35">
      <c r="B21" s="26" t="s">
        <v>84</v>
      </c>
      <c r="C21" s="27">
        <v>32916</v>
      </c>
      <c r="D21" s="28" t="s">
        <v>87</v>
      </c>
    </row>
    <row r="22" spans="2:21" ht="15.5" x14ac:dyDescent="0.35">
      <c r="B22" s="30" t="s">
        <v>84</v>
      </c>
      <c r="C22" s="31">
        <v>32916</v>
      </c>
      <c r="D22" s="35" t="s">
        <v>87</v>
      </c>
    </row>
    <row r="23" spans="2:21" ht="15.5" x14ac:dyDescent="0.35">
      <c r="B23" s="32" t="s">
        <v>84</v>
      </c>
      <c r="C23" s="31">
        <v>37152</v>
      </c>
      <c r="D23" s="35" t="s">
        <v>92</v>
      </c>
    </row>
    <row r="24" spans="2:21" ht="15.5" x14ac:dyDescent="0.35">
      <c r="B24" s="30" t="s">
        <v>94</v>
      </c>
      <c r="C24" s="31">
        <v>30429</v>
      </c>
      <c r="D24" s="35" t="s">
        <v>95</v>
      </c>
    </row>
    <row r="25" spans="2:21" ht="15.5" x14ac:dyDescent="0.35">
      <c r="B25" s="32" t="s">
        <v>94</v>
      </c>
      <c r="C25" s="31">
        <v>30430</v>
      </c>
      <c r="D25" s="35" t="s">
        <v>95</v>
      </c>
    </row>
    <row r="26" spans="2:21" ht="15.5" x14ac:dyDescent="0.35">
      <c r="B26" s="30" t="s">
        <v>98</v>
      </c>
      <c r="C26" s="31">
        <v>35936</v>
      </c>
      <c r="D26" s="35" t="s">
        <v>99</v>
      </c>
    </row>
    <row r="27" spans="2:21" ht="15.5" x14ac:dyDescent="0.35">
      <c r="B27" s="32" t="s">
        <v>101</v>
      </c>
      <c r="C27" s="31">
        <v>39276</v>
      </c>
      <c r="D27" s="35" t="s">
        <v>102</v>
      </c>
    </row>
    <row r="28" spans="2:21" ht="15.5" x14ac:dyDescent="0.35">
      <c r="B28" s="30" t="s">
        <v>101</v>
      </c>
      <c r="C28" s="31">
        <v>39276</v>
      </c>
      <c r="D28" s="35" t="s">
        <v>102</v>
      </c>
    </row>
    <row r="29" spans="2:21" ht="15.5" x14ac:dyDescent="0.35">
      <c r="B29" s="32" t="s">
        <v>103</v>
      </c>
      <c r="C29" s="31">
        <v>31841</v>
      </c>
      <c r="D29" s="35" t="s">
        <v>104</v>
      </c>
    </row>
    <row r="30" spans="2:21" ht="15.5" x14ac:dyDescent="0.35">
      <c r="B30" s="30" t="s">
        <v>105</v>
      </c>
      <c r="C30" s="31">
        <v>32736</v>
      </c>
      <c r="D30" s="35" t="s">
        <v>95</v>
      </c>
    </row>
    <row r="31" spans="2:21" ht="15.5" x14ac:dyDescent="0.35">
      <c r="B31" s="32" t="s">
        <v>106</v>
      </c>
      <c r="C31" s="31">
        <v>35438</v>
      </c>
      <c r="D31" s="35" t="s">
        <v>107</v>
      </c>
    </row>
    <row r="32" spans="2:21" ht="15.5" x14ac:dyDescent="0.35">
      <c r="B32" s="30" t="s">
        <v>106</v>
      </c>
      <c r="C32" s="31">
        <v>35438</v>
      </c>
      <c r="D32" s="35" t="s">
        <v>107</v>
      </c>
    </row>
    <row r="33" spans="2:8" ht="15.5" x14ac:dyDescent="0.35">
      <c r="B33" s="32" t="s">
        <v>109</v>
      </c>
      <c r="C33" s="31">
        <v>35402</v>
      </c>
      <c r="D33" s="35" t="s">
        <v>102</v>
      </c>
    </row>
    <row r="35" spans="2:8" ht="15" thickBot="1" x14ac:dyDescent="0.4">
      <c r="B35" s="36" t="s">
        <v>127</v>
      </c>
      <c r="C35" s="37"/>
      <c r="D35" s="37"/>
      <c r="E35" s="37"/>
      <c r="F35" s="37"/>
      <c r="G35" s="37"/>
    </row>
    <row r="36" spans="2:8" ht="16" thickBot="1" x14ac:dyDescent="0.4">
      <c r="B36" s="20" t="s">
        <v>138</v>
      </c>
      <c r="C36" s="21" t="s">
        <v>79</v>
      </c>
      <c r="H36" s="1"/>
    </row>
    <row r="37" spans="2:8" ht="15.5" x14ac:dyDescent="0.35">
      <c r="B37" s="26" t="s">
        <v>84</v>
      </c>
      <c r="C37" s="26" t="s">
        <v>85</v>
      </c>
      <c r="H37" s="1"/>
    </row>
    <row r="38" spans="2:8" ht="15.5" x14ac:dyDescent="0.35">
      <c r="B38" s="30" t="s">
        <v>84</v>
      </c>
      <c r="C38" s="30" t="s">
        <v>85</v>
      </c>
      <c r="H38" s="1"/>
    </row>
    <row r="39" spans="2:8" x14ac:dyDescent="0.35">
      <c r="H39" s="1"/>
    </row>
    <row r="40" spans="2:8" ht="15" thickBot="1" x14ac:dyDescent="0.4">
      <c r="B40" s="36" t="s">
        <v>128</v>
      </c>
      <c r="C40" s="37"/>
      <c r="D40" s="37"/>
      <c r="E40" s="37"/>
      <c r="F40" s="37"/>
      <c r="G40" s="37"/>
    </row>
    <row r="41" spans="2:8" ht="16" thickBot="1" x14ac:dyDescent="0.4">
      <c r="B41" s="20" t="s">
        <v>138</v>
      </c>
      <c r="C41" s="1"/>
      <c r="D41" s="1"/>
      <c r="E41" s="1"/>
      <c r="F41" s="1"/>
      <c r="G41" s="1"/>
      <c r="H41" s="1"/>
    </row>
    <row r="42" spans="2:8" ht="15.5" x14ac:dyDescent="0.35">
      <c r="B42" s="30" t="s">
        <v>105</v>
      </c>
      <c r="C42" s="1"/>
      <c r="D42" s="1"/>
      <c r="E42" s="1"/>
      <c r="F42" s="1"/>
      <c r="G42" s="1"/>
      <c r="H42" s="1"/>
    </row>
    <row r="44" spans="2:8" ht="15" thickBot="1" x14ac:dyDescent="0.4">
      <c r="B44" s="36" t="s">
        <v>129</v>
      </c>
      <c r="C44" s="37"/>
      <c r="D44" s="37"/>
      <c r="E44" s="37"/>
      <c r="F44" s="37"/>
      <c r="G44" s="37"/>
    </row>
    <row r="45" spans="2:8" ht="16" thickBot="1" x14ac:dyDescent="0.4">
      <c r="B45" s="21" t="s">
        <v>78</v>
      </c>
      <c r="C45" s="1"/>
      <c r="D45" s="1"/>
      <c r="E45" s="1"/>
      <c r="F45" s="1"/>
      <c r="G45" s="1"/>
      <c r="H45" s="1"/>
    </row>
    <row r="46" spans="2:8" ht="15.5" x14ac:dyDescent="0.35">
      <c r="B46" s="27">
        <v>32916</v>
      </c>
      <c r="C46" s="1"/>
      <c r="D46" s="1"/>
      <c r="E46" s="1"/>
      <c r="F46" s="1"/>
      <c r="G46" s="1"/>
      <c r="H46" s="1"/>
    </row>
    <row r="47" spans="2:8" ht="15.5" x14ac:dyDescent="0.35">
      <c r="B47" s="31">
        <v>32916</v>
      </c>
      <c r="C47" s="1"/>
      <c r="D47" s="1"/>
      <c r="E47" s="1"/>
      <c r="F47" s="1"/>
      <c r="G47" s="1"/>
      <c r="H47" s="1"/>
    </row>
    <row r="48" spans="2:8" ht="15.5" x14ac:dyDescent="0.35">
      <c r="B48" s="31">
        <v>30429</v>
      </c>
      <c r="C48" s="1"/>
      <c r="D48" s="1"/>
      <c r="E48" s="1"/>
      <c r="F48" s="1"/>
      <c r="G48" s="1"/>
      <c r="H48" s="1"/>
    </row>
    <row r="49" spans="1:8" ht="15.5" x14ac:dyDescent="0.35">
      <c r="B49" s="31">
        <v>30430</v>
      </c>
      <c r="C49" s="1"/>
      <c r="D49" s="1"/>
      <c r="E49" s="1"/>
      <c r="F49" s="1"/>
      <c r="G49" s="1"/>
      <c r="H49" s="1"/>
    </row>
    <row r="50" spans="1:8" ht="15.5" x14ac:dyDescent="0.35">
      <c r="B50" s="31">
        <v>32736</v>
      </c>
      <c r="C50" s="1"/>
      <c r="D50" s="1"/>
      <c r="E50" s="1"/>
      <c r="F50" s="1"/>
      <c r="G50" s="1"/>
      <c r="H50" s="1"/>
    </row>
    <row r="51" spans="1:8" ht="15.5" x14ac:dyDescent="0.35">
      <c r="B51" s="31">
        <v>35402</v>
      </c>
      <c r="C51" s="1"/>
      <c r="D51" s="1"/>
      <c r="E51" s="1"/>
      <c r="F51" s="1"/>
      <c r="G51" s="1"/>
      <c r="H51" s="1"/>
    </row>
    <row r="52" spans="1:8" x14ac:dyDescent="0.35">
      <c r="E52" s="1"/>
      <c r="F52" s="1"/>
      <c r="G52" s="1"/>
      <c r="H52" s="1"/>
    </row>
    <row r="53" spans="1:8" ht="15" thickBot="1" x14ac:dyDescent="0.4">
      <c r="B53" s="36" t="s">
        <v>130</v>
      </c>
      <c r="C53" s="37"/>
      <c r="D53" s="37"/>
      <c r="E53" s="37"/>
      <c r="F53" s="37"/>
      <c r="G53" s="37"/>
    </row>
    <row r="54" spans="1:8" ht="31.5" thickBot="1" x14ac:dyDescent="0.4">
      <c r="A54" s="39" t="s">
        <v>113</v>
      </c>
      <c r="B54" s="40" t="s">
        <v>138</v>
      </c>
      <c r="C54" s="40" t="s">
        <v>78</v>
      </c>
      <c r="D54" s="40" t="s">
        <v>79</v>
      </c>
      <c r="E54" s="41" t="s">
        <v>135</v>
      </c>
      <c r="F54" s="40" t="s">
        <v>82</v>
      </c>
      <c r="G54" s="42" t="s">
        <v>81</v>
      </c>
    </row>
    <row r="55" spans="1:8" x14ac:dyDescent="0.35">
      <c r="A55" s="6">
        <v>1</v>
      </c>
      <c r="B55" s="6" t="s">
        <v>84</v>
      </c>
      <c r="C55" s="7">
        <v>32916</v>
      </c>
      <c r="D55" s="6" t="s">
        <v>85</v>
      </c>
      <c r="E55" s="6">
        <v>1</v>
      </c>
      <c r="F55" s="6" t="s">
        <v>87</v>
      </c>
      <c r="G55" s="6" t="s">
        <v>117</v>
      </c>
    </row>
    <row r="56" spans="1:8" x14ac:dyDescent="0.35">
      <c r="A56" s="4">
        <v>1</v>
      </c>
      <c r="B56" s="4" t="s">
        <v>84</v>
      </c>
      <c r="C56" s="5">
        <v>32916</v>
      </c>
      <c r="D56" s="4" t="s">
        <v>85</v>
      </c>
      <c r="E56" s="4">
        <v>1</v>
      </c>
      <c r="F56" s="4" t="s">
        <v>118</v>
      </c>
      <c r="G56" s="4" t="s">
        <v>119</v>
      </c>
    </row>
    <row r="57" spans="1:8" x14ac:dyDescent="0.35">
      <c r="A57" s="4">
        <v>1</v>
      </c>
      <c r="B57" s="4" t="s">
        <v>84</v>
      </c>
      <c r="C57" s="5">
        <v>32916</v>
      </c>
      <c r="D57" s="4" t="s">
        <v>85</v>
      </c>
      <c r="E57" s="4">
        <v>1</v>
      </c>
      <c r="F57" s="4" t="s">
        <v>95</v>
      </c>
      <c r="G57" s="4" t="s">
        <v>121</v>
      </c>
    </row>
    <row r="58" spans="1:8" x14ac:dyDescent="0.35">
      <c r="A58" s="4">
        <v>2</v>
      </c>
      <c r="B58" s="4" t="s">
        <v>84</v>
      </c>
      <c r="C58" s="5">
        <v>37152</v>
      </c>
      <c r="D58" s="4" t="s">
        <v>90</v>
      </c>
      <c r="E58" s="4">
        <v>2</v>
      </c>
      <c r="F58" s="4" t="s">
        <v>92</v>
      </c>
      <c r="G58" s="4" t="s">
        <v>119</v>
      </c>
    </row>
    <row r="59" spans="1:8" x14ac:dyDescent="0.35">
      <c r="A59" s="4">
        <v>3</v>
      </c>
      <c r="B59" s="4" t="s">
        <v>94</v>
      </c>
      <c r="C59" s="5">
        <v>30429</v>
      </c>
      <c r="D59" s="4" t="s">
        <v>85</v>
      </c>
      <c r="E59" s="4">
        <v>3</v>
      </c>
      <c r="F59" s="4" t="s">
        <v>95</v>
      </c>
      <c r="G59" s="4" t="s">
        <v>119</v>
      </c>
      <c r="H59" s="1"/>
    </row>
    <row r="60" spans="1:8" x14ac:dyDescent="0.35">
      <c r="A60" s="4">
        <v>4</v>
      </c>
      <c r="B60" s="4" t="s">
        <v>98</v>
      </c>
      <c r="C60" s="5">
        <v>35936</v>
      </c>
      <c r="D60" s="4" t="s">
        <v>90</v>
      </c>
      <c r="E60" s="4">
        <v>4</v>
      </c>
      <c r="F60" s="4" t="s">
        <v>99</v>
      </c>
      <c r="G60" s="4" t="s">
        <v>119</v>
      </c>
      <c r="H60" s="1"/>
    </row>
    <row r="61" spans="1:8" x14ac:dyDescent="0.35">
      <c r="B61" s="1"/>
      <c r="C61" s="1"/>
      <c r="D61" s="1"/>
      <c r="E61" s="1"/>
      <c r="F61" s="1"/>
      <c r="G61" s="1"/>
      <c r="H61" s="1"/>
    </row>
    <row r="62" spans="1:8" ht="15" thickBot="1" x14ac:dyDescent="0.4">
      <c r="B62" s="36" t="s">
        <v>131</v>
      </c>
      <c r="C62" s="37"/>
      <c r="D62" s="37"/>
      <c r="E62" s="37"/>
      <c r="F62" s="37"/>
      <c r="G62" s="37"/>
    </row>
    <row r="63" spans="1:8" ht="31.5" thickBot="1" x14ac:dyDescent="0.4">
      <c r="A63" s="39" t="s">
        <v>113</v>
      </c>
      <c r="B63" s="40" t="s">
        <v>138</v>
      </c>
      <c r="C63" s="40" t="s">
        <v>78</v>
      </c>
      <c r="D63" s="40" t="s">
        <v>79</v>
      </c>
      <c r="E63" s="41" t="s">
        <v>135</v>
      </c>
      <c r="F63" s="40" t="s">
        <v>82</v>
      </c>
      <c r="G63" s="42" t="s">
        <v>81</v>
      </c>
      <c r="H63" s="1"/>
    </row>
    <row r="64" spans="1:8" x14ac:dyDescent="0.35">
      <c r="A64" s="6">
        <v>1</v>
      </c>
      <c r="B64" s="6" t="s">
        <v>84</v>
      </c>
      <c r="C64" s="7">
        <v>32916</v>
      </c>
      <c r="D64" s="6" t="s">
        <v>85</v>
      </c>
      <c r="E64" s="6">
        <v>1</v>
      </c>
      <c r="F64" s="6" t="s">
        <v>87</v>
      </c>
      <c r="G64" s="6" t="s">
        <v>117</v>
      </c>
      <c r="H64" s="1"/>
    </row>
    <row r="65" spans="1:8" x14ac:dyDescent="0.35">
      <c r="A65" s="4">
        <v>1</v>
      </c>
      <c r="B65" s="4" t="s">
        <v>84</v>
      </c>
      <c r="C65" s="5">
        <v>32916</v>
      </c>
      <c r="D65" s="4" t="s">
        <v>85</v>
      </c>
      <c r="E65" s="4">
        <v>1</v>
      </c>
      <c r="F65" s="4" t="s">
        <v>118</v>
      </c>
      <c r="G65" s="4" t="s">
        <v>119</v>
      </c>
      <c r="H65" s="1"/>
    </row>
    <row r="66" spans="1:8" x14ac:dyDescent="0.35">
      <c r="A66" s="4">
        <v>1</v>
      </c>
      <c r="B66" s="4" t="s">
        <v>84</v>
      </c>
      <c r="C66" s="5">
        <v>32916</v>
      </c>
      <c r="D66" s="4" t="s">
        <v>85</v>
      </c>
      <c r="E66" s="4">
        <v>1</v>
      </c>
      <c r="F66" s="4" t="s">
        <v>95</v>
      </c>
      <c r="G66" s="4" t="s">
        <v>121</v>
      </c>
      <c r="H66" s="1"/>
    </row>
    <row r="67" spans="1:8" x14ac:dyDescent="0.35">
      <c r="A67" s="4">
        <v>2</v>
      </c>
      <c r="B67" s="4" t="s">
        <v>84</v>
      </c>
      <c r="C67" s="5">
        <v>37152</v>
      </c>
      <c r="D67" s="4" t="s">
        <v>90</v>
      </c>
      <c r="E67" s="4">
        <v>2</v>
      </c>
      <c r="F67" s="4" t="s">
        <v>92</v>
      </c>
      <c r="G67" s="4" t="s">
        <v>119</v>
      </c>
      <c r="H67" s="1"/>
    </row>
    <row r="68" spans="1:8" x14ac:dyDescent="0.35">
      <c r="A68" s="4">
        <v>3</v>
      </c>
      <c r="B68" s="4" t="s">
        <v>94</v>
      </c>
      <c r="C68" s="5">
        <v>30429</v>
      </c>
      <c r="D68" s="4" t="s">
        <v>85</v>
      </c>
      <c r="E68" s="4">
        <v>3</v>
      </c>
      <c r="F68" s="4" t="s">
        <v>95</v>
      </c>
      <c r="G68" s="4" t="s">
        <v>119</v>
      </c>
      <c r="H68" s="1"/>
    </row>
    <row r="69" spans="1:8" x14ac:dyDescent="0.35">
      <c r="A69" s="4">
        <v>4</v>
      </c>
      <c r="B69" s="4" t="s">
        <v>98</v>
      </c>
      <c r="C69" s="5">
        <v>35936</v>
      </c>
      <c r="D69" s="4" t="s">
        <v>90</v>
      </c>
      <c r="E69" s="4">
        <v>4</v>
      </c>
      <c r="F69" s="4" t="s">
        <v>99</v>
      </c>
      <c r="G69" s="4" t="s">
        <v>119</v>
      </c>
      <c r="H69" s="1"/>
    </row>
    <row r="70" spans="1:8" x14ac:dyDescent="0.35">
      <c r="A70" s="4">
        <v>25</v>
      </c>
      <c r="B70" s="4" t="s">
        <v>122</v>
      </c>
      <c r="C70" s="5">
        <v>43972</v>
      </c>
      <c r="D70" s="4" t="s">
        <v>90</v>
      </c>
      <c r="E70" s="53" t="s">
        <v>136</v>
      </c>
      <c r="F70" s="53" t="s">
        <v>136</v>
      </c>
      <c r="G70" s="53" t="s">
        <v>136</v>
      </c>
      <c r="H70" s="1"/>
    </row>
    <row r="71" spans="1:8" x14ac:dyDescent="0.35">
      <c r="B71" s="1"/>
      <c r="C71" s="1"/>
      <c r="D71" s="1"/>
      <c r="E71" s="1"/>
      <c r="F71" s="1"/>
      <c r="G71" s="1"/>
      <c r="H71" s="1"/>
    </row>
    <row r="72" spans="1:8" ht="15" thickBot="1" x14ac:dyDescent="0.4">
      <c r="B72" s="36" t="s">
        <v>132</v>
      </c>
      <c r="C72" s="37"/>
      <c r="D72" s="37"/>
      <c r="E72" s="37"/>
      <c r="F72" s="37"/>
      <c r="G72" s="37"/>
    </row>
    <row r="73" spans="1:8" ht="31.5" thickBot="1" x14ac:dyDescent="0.4">
      <c r="A73" s="39" t="s">
        <v>113</v>
      </c>
      <c r="B73" s="40" t="s">
        <v>138</v>
      </c>
      <c r="C73" s="40" t="s">
        <v>78</v>
      </c>
      <c r="D73" s="40" t="s">
        <v>79</v>
      </c>
      <c r="E73" s="41" t="s">
        <v>135</v>
      </c>
      <c r="F73" s="40" t="s">
        <v>82</v>
      </c>
      <c r="G73" s="42" t="s">
        <v>81</v>
      </c>
      <c r="H73" s="1"/>
    </row>
    <row r="74" spans="1:8" x14ac:dyDescent="0.35">
      <c r="A74" s="6">
        <v>1</v>
      </c>
      <c r="B74" s="6" t="s">
        <v>84</v>
      </c>
      <c r="C74" s="7">
        <v>32916</v>
      </c>
      <c r="D74" s="6" t="s">
        <v>85</v>
      </c>
      <c r="E74" s="6">
        <v>1</v>
      </c>
      <c r="F74" s="6" t="s">
        <v>87</v>
      </c>
      <c r="G74" s="6" t="s">
        <v>117</v>
      </c>
      <c r="H74" s="1"/>
    </row>
    <row r="75" spans="1:8" x14ac:dyDescent="0.35">
      <c r="A75" s="4">
        <v>1</v>
      </c>
      <c r="B75" s="4" t="s">
        <v>84</v>
      </c>
      <c r="C75" s="5">
        <v>32916</v>
      </c>
      <c r="D75" s="4" t="s">
        <v>85</v>
      </c>
      <c r="E75" s="4">
        <v>1</v>
      </c>
      <c r="F75" s="4" t="s">
        <v>118</v>
      </c>
      <c r="G75" s="4" t="s">
        <v>119</v>
      </c>
    </row>
    <row r="76" spans="1:8" x14ac:dyDescent="0.35">
      <c r="A76" s="4">
        <v>1</v>
      </c>
      <c r="B76" s="43" t="s">
        <v>84</v>
      </c>
      <c r="C76" s="44">
        <v>32916</v>
      </c>
      <c r="D76" s="43" t="s">
        <v>85</v>
      </c>
      <c r="E76" s="43">
        <v>1</v>
      </c>
      <c r="F76" s="43" t="s">
        <v>95</v>
      </c>
      <c r="G76" s="43" t="s">
        <v>121</v>
      </c>
    </row>
    <row r="77" spans="1:8" x14ac:dyDescent="0.35">
      <c r="A77" s="4">
        <v>2</v>
      </c>
      <c r="B77" s="43" t="s">
        <v>84</v>
      </c>
      <c r="C77" s="44">
        <v>37152</v>
      </c>
      <c r="D77" s="43" t="s">
        <v>90</v>
      </c>
      <c r="E77" s="43">
        <v>2</v>
      </c>
      <c r="F77" s="43" t="s">
        <v>92</v>
      </c>
      <c r="G77" s="43" t="s">
        <v>119</v>
      </c>
    </row>
    <row r="78" spans="1:8" x14ac:dyDescent="0.35">
      <c r="A78" s="4">
        <v>3</v>
      </c>
      <c r="B78" s="43" t="s">
        <v>94</v>
      </c>
      <c r="C78" s="44">
        <v>30429</v>
      </c>
      <c r="D78" s="43" t="s">
        <v>85</v>
      </c>
      <c r="E78" s="43">
        <v>3</v>
      </c>
      <c r="F78" s="43" t="s">
        <v>95</v>
      </c>
      <c r="G78" s="43" t="s">
        <v>119</v>
      </c>
    </row>
    <row r="79" spans="1:8" x14ac:dyDescent="0.35">
      <c r="A79" s="4">
        <v>4</v>
      </c>
      <c r="B79" s="43" t="s">
        <v>98</v>
      </c>
      <c r="C79" s="44">
        <v>35936</v>
      </c>
      <c r="D79" s="43" t="s">
        <v>90</v>
      </c>
      <c r="E79" s="43">
        <v>4</v>
      </c>
      <c r="F79" s="43" t="s">
        <v>99</v>
      </c>
      <c r="G79" s="43" t="s">
        <v>119</v>
      </c>
    </row>
    <row r="80" spans="1:8" x14ac:dyDescent="0.35">
      <c r="A80" s="53" t="s">
        <v>136</v>
      </c>
      <c r="B80" s="53" t="s">
        <v>136</v>
      </c>
      <c r="C80" s="53" t="s">
        <v>136</v>
      </c>
      <c r="D80" s="53" t="s">
        <v>136</v>
      </c>
      <c r="E80" s="43">
        <v>5</v>
      </c>
      <c r="F80" s="43" t="s">
        <v>104</v>
      </c>
      <c r="G80" s="43" t="s">
        <v>119</v>
      </c>
    </row>
    <row r="81" spans="1:7" x14ac:dyDescent="0.35">
      <c r="A81" s="53" t="s">
        <v>136</v>
      </c>
      <c r="B81" s="53" t="s">
        <v>136</v>
      </c>
      <c r="C81" s="53" t="s">
        <v>136</v>
      </c>
      <c r="D81" s="53" t="s">
        <v>136</v>
      </c>
      <c r="E81" s="43">
        <v>6</v>
      </c>
      <c r="F81" s="43" t="s">
        <v>107</v>
      </c>
      <c r="G81" s="43" t="s">
        <v>119</v>
      </c>
    </row>
    <row r="82" spans="1:7" x14ac:dyDescent="0.35">
      <c r="A82" s="53" t="s">
        <v>136</v>
      </c>
      <c r="B82" s="53" t="s">
        <v>136</v>
      </c>
      <c r="C82" s="53" t="s">
        <v>136</v>
      </c>
      <c r="D82" s="53" t="s">
        <v>136</v>
      </c>
      <c r="E82" s="43">
        <v>7</v>
      </c>
      <c r="F82" s="43" t="s">
        <v>102</v>
      </c>
      <c r="G82" s="43" t="s">
        <v>121</v>
      </c>
    </row>
    <row r="83" spans="1:7" x14ac:dyDescent="0.35">
      <c r="A83" s="53" t="s">
        <v>136</v>
      </c>
      <c r="B83" s="53" t="s">
        <v>136</v>
      </c>
      <c r="C83" s="53" t="s">
        <v>136</v>
      </c>
      <c r="D83" s="53" t="s">
        <v>136</v>
      </c>
      <c r="E83" s="43">
        <v>8</v>
      </c>
      <c r="F83" s="43" t="s">
        <v>123</v>
      </c>
      <c r="G83" s="43" t="s">
        <v>117</v>
      </c>
    </row>
    <row r="84" spans="1:7" x14ac:dyDescent="0.35">
      <c r="A84" s="53" t="s">
        <v>136</v>
      </c>
      <c r="B84" s="53" t="s">
        <v>136</v>
      </c>
      <c r="C84" s="53" t="s">
        <v>136</v>
      </c>
      <c r="D84" s="53" t="s">
        <v>136</v>
      </c>
      <c r="E84" s="43">
        <v>9</v>
      </c>
      <c r="F84" s="43" t="s">
        <v>124</v>
      </c>
      <c r="G84" s="43" t="s">
        <v>121</v>
      </c>
    </row>
    <row r="85" spans="1:7" x14ac:dyDescent="0.35">
      <c r="A85" s="53" t="s">
        <v>136</v>
      </c>
      <c r="B85" s="53" t="s">
        <v>136</v>
      </c>
      <c r="C85" s="53" t="s">
        <v>136</v>
      </c>
      <c r="D85" s="53" t="s">
        <v>136</v>
      </c>
      <c r="E85" s="43">
        <v>10</v>
      </c>
      <c r="F85" s="43" t="s">
        <v>125</v>
      </c>
      <c r="G85" s="43" t="s">
        <v>117</v>
      </c>
    </row>
    <row r="87" spans="1:7" ht="15" thickBot="1" x14ac:dyDescent="0.4">
      <c r="B87" s="36" t="s">
        <v>133</v>
      </c>
      <c r="C87" s="37"/>
      <c r="D87" s="37"/>
      <c r="E87" s="37"/>
      <c r="F87" s="37"/>
      <c r="G87" s="37"/>
    </row>
    <row r="88" spans="1:7" ht="31.5" thickBot="1" x14ac:dyDescent="0.4">
      <c r="A88" s="39" t="s">
        <v>113</v>
      </c>
      <c r="B88" s="40" t="s">
        <v>138</v>
      </c>
      <c r="C88" s="40" t="s">
        <v>78</v>
      </c>
      <c r="D88" s="40" t="s">
        <v>79</v>
      </c>
      <c r="E88" s="41" t="s">
        <v>135</v>
      </c>
      <c r="F88" s="40" t="s">
        <v>82</v>
      </c>
      <c r="G88" s="42" t="s">
        <v>81</v>
      </c>
    </row>
    <row r="89" spans="1:7" x14ac:dyDescent="0.35">
      <c r="A89" s="6">
        <v>1</v>
      </c>
      <c r="B89" s="45" t="s">
        <v>84</v>
      </c>
      <c r="C89" s="46">
        <v>32916</v>
      </c>
      <c r="D89" s="45" t="s">
        <v>85</v>
      </c>
      <c r="E89" s="45">
        <v>1</v>
      </c>
      <c r="F89" s="45" t="s">
        <v>87</v>
      </c>
      <c r="G89" s="45" t="s">
        <v>117</v>
      </c>
    </row>
    <row r="90" spans="1:7" x14ac:dyDescent="0.35">
      <c r="A90" s="4">
        <v>1</v>
      </c>
      <c r="B90" s="43" t="s">
        <v>84</v>
      </c>
      <c r="C90" s="44">
        <v>32916</v>
      </c>
      <c r="D90" s="43" t="s">
        <v>85</v>
      </c>
      <c r="E90" s="43">
        <v>1</v>
      </c>
      <c r="F90" s="43" t="s">
        <v>118</v>
      </c>
      <c r="G90" s="43" t="s">
        <v>119</v>
      </c>
    </row>
    <row r="91" spans="1:7" x14ac:dyDescent="0.35">
      <c r="A91" s="4">
        <v>1</v>
      </c>
      <c r="B91" s="43" t="s">
        <v>84</v>
      </c>
      <c r="C91" s="44">
        <v>32916</v>
      </c>
      <c r="D91" s="43" t="s">
        <v>85</v>
      </c>
      <c r="E91" s="43">
        <v>1</v>
      </c>
      <c r="F91" s="43" t="s">
        <v>95</v>
      </c>
      <c r="G91" s="43" t="s">
        <v>121</v>
      </c>
    </row>
    <row r="92" spans="1:7" x14ac:dyDescent="0.35">
      <c r="A92" s="4">
        <v>2</v>
      </c>
      <c r="B92" s="43" t="s">
        <v>84</v>
      </c>
      <c r="C92" s="44">
        <v>37152</v>
      </c>
      <c r="D92" s="43" t="s">
        <v>90</v>
      </c>
      <c r="E92" s="43">
        <v>2</v>
      </c>
      <c r="F92" s="43" t="s">
        <v>92</v>
      </c>
      <c r="G92" s="43" t="s">
        <v>119</v>
      </c>
    </row>
    <row r="93" spans="1:7" x14ac:dyDescent="0.35">
      <c r="A93" s="4">
        <v>3</v>
      </c>
      <c r="B93" s="43" t="s">
        <v>94</v>
      </c>
      <c r="C93" s="44">
        <v>30429</v>
      </c>
      <c r="D93" s="43" t="s">
        <v>85</v>
      </c>
      <c r="E93" s="43">
        <v>3</v>
      </c>
      <c r="F93" s="43" t="s">
        <v>95</v>
      </c>
      <c r="G93" s="43" t="s">
        <v>119</v>
      </c>
    </row>
    <row r="94" spans="1:7" x14ac:dyDescent="0.35">
      <c r="A94" s="4">
        <v>4</v>
      </c>
      <c r="B94" s="43" t="s">
        <v>98</v>
      </c>
      <c r="C94" s="44">
        <v>35936</v>
      </c>
      <c r="D94" s="43" t="s">
        <v>90</v>
      </c>
      <c r="E94" s="43">
        <v>4</v>
      </c>
      <c r="F94" s="43" t="s">
        <v>99</v>
      </c>
      <c r="G94" s="43" t="s">
        <v>119</v>
      </c>
    </row>
    <row r="95" spans="1:7" x14ac:dyDescent="0.35">
      <c r="A95" s="53" t="s">
        <v>136</v>
      </c>
      <c r="B95" s="53" t="s">
        <v>136</v>
      </c>
      <c r="C95" s="53" t="s">
        <v>136</v>
      </c>
      <c r="D95" s="53" t="s">
        <v>136</v>
      </c>
      <c r="E95" s="43">
        <v>5</v>
      </c>
      <c r="F95" s="43" t="s">
        <v>104</v>
      </c>
      <c r="G95" s="43" t="s">
        <v>119</v>
      </c>
    </row>
    <row r="96" spans="1:7" x14ac:dyDescent="0.35">
      <c r="A96" s="53" t="s">
        <v>136</v>
      </c>
      <c r="B96" s="53" t="s">
        <v>136</v>
      </c>
      <c r="C96" s="53" t="s">
        <v>136</v>
      </c>
      <c r="D96" s="53" t="s">
        <v>136</v>
      </c>
      <c r="E96" s="43">
        <v>6</v>
      </c>
      <c r="F96" s="43" t="s">
        <v>107</v>
      </c>
      <c r="G96" s="43" t="s">
        <v>119</v>
      </c>
    </row>
    <row r="97" spans="1:7" x14ac:dyDescent="0.35">
      <c r="A97" s="53" t="s">
        <v>136</v>
      </c>
      <c r="B97" s="53" t="s">
        <v>136</v>
      </c>
      <c r="C97" s="53" t="s">
        <v>136</v>
      </c>
      <c r="D97" s="53" t="s">
        <v>136</v>
      </c>
      <c r="E97" s="43">
        <v>7</v>
      </c>
      <c r="F97" s="43" t="s">
        <v>102</v>
      </c>
      <c r="G97" s="43" t="s">
        <v>121</v>
      </c>
    </row>
    <row r="98" spans="1:7" x14ac:dyDescent="0.35">
      <c r="A98" s="53" t="s">
        <v>136</v>
      </c>
      <c r="B98" s="53" t="s">
        <v>136</v>
      </c>
      <c r="C98" s="53" t="s">
        <v>136</v>
      </c>
      <c r="D98" s="53" t="s">
        <v>136</v>
      </c>
      <c r="E98" s="43">
        <v>8</v>
      </c>
      <c r="F98" s="43" t="s">
        <v>123</v>
      </c>
      <c r="G98" s="43" t="s">
        <v>117</v>
      </c>
    </row>
    <row r="99" spans="1:7" x14ac:dyDescent="0.35">
      <c r="A99" s="53" t="s">
        <v>136</v>
      </c>
      <c r="B99" s="53" t="s">
        <v>136</v>
      </c>
      <c r="C99" s="53" t="s">
        <v>136</v>
      </c>
      <c r="D99" s="53" t="s">
        <v>136</v>
      </c>
      <c r="E99" s="43">
        <v>9</v>
      </c>
      <c r="F99" s="43" t="s">
        <v>124</v>
      </c>
      <c r="G99" s="43" t="s">
        <v>121</v>
      </c>
    </row>
    <row r="100" spans="1:7" x14ac:dyDescent="0.35">
      <c r="A100" s="53" t="s">
        <v>136</v>
      </c>
      <c r="B100" s="53" t="s">
        <v>136</v>
      </c>
      <c r="C100" s="53" t="s">
        <v>136</v>
      </c>
      <c r="D100" s="53" t="s">
        <v>136</v>
      </c>
      <c r="E100" s="43">
        <v>10</v>
      </c>
      <c r="F100" s="43" t="s">
        <v>125</v>
      </c>
      <c r="G100" s="43" t="s">
        <v>117</v>
      </c>
    </row>
    <row r="101" spans="1:7" x14ac:dyDescent="0.35">
      <c r="A101" s="4">
        <v>25</v>
      </c>
      <c r="B101" s="43" t="s">
        <v>122</v>
      </c>
      <c r="C101" s="44">
        <v>43972</v>
      </c>
      <c r="D101" s="43" t="s">
        <v>90</v>
      </c>
      <c r="E101" s="53" t="s">
        <v>136</v>
      </c>
      <c r="F101" s="53" t="s">
        <v>136</v>
      </c>
      <c r="G101" s="53" t="s">
        <v>136</v>
      </c>
    </row>
    <row r="103" spans="1:7" ht="15" thickBot="1" x14ac:dyDescent="0.4">
      <c r="B103" s="36" t="s">
        <v>137</v>
      </c>
      <c r="C103" s="37"/>
      <c r="D103" s="37"/>
      <c r="E103" s="37"/>
      <c r="F103" s="37"/>
      <c r="G103" s="37"/>
    </row>
    <row r="104" spans="1:7" ht="16" thickBot="1" x14ac:dyDescent="0.4">
      <c r="B104" s="51" t="s">
        <v>138</v>
      </c>
      <c r="C104" s="40" t="s">
        <v>82</v>
      </c>
      <c r="D104" s="42" t="s">
        <v>81</v>
      </c>
    </row>
    <row r="105" spans="1:7" x14ac:dyDescent="0.35">
      <c r="B105" s="47" t="s">
        <v>84</v>
      </c>
      <c r="C105" s="48" t="s">
        <v>87</v>
      </c>
      <c r="D105" s="48" t="s">
        <v>117</v>
      </c>
    </row>
    <row r="106" spans="1:7" x14ac:dyDescent="0.35">
      <c r="B106" s="49" t="s">
        <v>84</v>
      </c>
      <c r="C106" s="50" t="s">
        <v>118</v>
      </c>
      <c r="D106" s="50" t="s">
        <v>119</v>
      </c>
    </row>
    <row r="107" spans="1:7" x14ac:dyDescent="0.35">
      <c r="B107" s="49" t="s">
        <v>84</v>
      </c>
      <c r="C107" s="50" t="s">
        <v>95</v>
      </c>
      <c r="D107" s="50" t="s">
        <v>121</v>
      </c>
    </row>
    <row r="108" spans="1:7" ht="29" x14ac:dyDescent="0.35">
      <c r="B108" s="49" t="s">
        <v>84</v>
      </c>
      <c r="C108" s="50" t="s">
        <v>92</v>
      </c>
      <c r="D108" s="50" t="s">
        <v>119</v>
      </c>
    </row>
    <row r="109" spans="1:7" x14ac:dyDescent="0.35">
      <c r="B109" s="49" t="s">
        <v>94</v>
      </c>
      <c r="C109" s="50" t="s">
        <v>95</v>
      </c>
      <c r="D109" s="50" t="s">
        <v>119</v>
      </c>
    </row>
    <row r="110" spans="1:7" x14ac:dyDescent="0.35">
      <c r="B110" s="49" t="s">
        <v>98</v>
      </c>
      <c r="C110" s="50" t="s">
        <v>99</v>
      </c>
      <c r="D110" s="50" t="s">
        <v>119</v>
      </c>
    </row>
    <row r="111" spans="1:7" x14ac:dyDescent="0.35">
      <c r="B111" s="53" t="s">
        <v>136</v>
      </c>
      <c r="C111" s="50" t="s">
        <v>104</v>
      </c>
      <c r="D111" s="50" t="s">
        <v>119</v>
      </c>
    </row>
    <row r="112" spans="1:7" x14ac:dyDescent="0.35">
      <c r="B112" s="53" t="s">
        <v>136</v>
      </c>
      <c r="C112" s="50" t="s">
        <v>107</v>
      </c>
      <c r="D112" s="50" t="s">
        <v>119</v>
      </c>
    </row>
    <row r="113" spans="2:4" x14ac:dyDescent="0.35">
      <c r="B113" s="53" t="s">
        <v>136</v>
      </c>
      <c r="C113" s="50" t="s">
        <v>102</v>
      </c>
      <c r="D113" s="50" t="s">
        <v>121</v>
      </c>
    </row>
    <row r="114" spans="2:4" ht="26" x14ac:dyDescent="0.35">
      <c r="B114" s="53" t="s">
        <v>136</v>
      </c>
      <c r="C114" s="52" t="s">
        <v>123</v>
      </c>
      <c r="D114" s="50" t="s">
        <v>117</v>
      </c>
    </row>
    <row r="115" spans="2:4" x14ac:dyDescent="0.35">
      <c r="B115" s="53" t="s">
        <v>136</v>
      </c>
      <c r="C115" s="50" t="s">
        <v>124</v>
      </c>
      <c r="D115" s="50" t="s">
        <v>121</v>
      </c>
    </row>
    <row r="116" spans="2:4" x14ac:dyDescent="0.35">
      <c r="B116" s="53" t="s">
        <v>136</v>
      </c>
      <c r="C116" s="50" t="s">
        <v>125</v>
      </c>
      <c r="D116" s="50" t="s">
        <v>117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(1)</vt:lpstr>
      <vt:lpstr>Задание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Dellwinten</dc:creator>
  <cp:lastModifiedBy>Dellwinten</cp:lastModifiedBy>
  <dcterms:created xsi:type="dcterms:W3CDTF">2023-01-02T23:07:09Z</dcterms:created>
  <dcterms:modified xsi:type="dcterms:W3CDTF">2023-01-03T20:53:51Z</dcterms:modified>
</cp:coreProperties>
</file>