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01"/>
  <workbookPr filterPrivacy="1" defaultThemeVersion="124226"/>
  <xr:revisionPtr revIDLastSave="156" documentId="8_{DA23A18D-92CB-4DFA-97BB-9E0BFC456416}" xr6:coauthVersionLast="47" xr6:coauthVersionMax="47" xr10:uidLastSave="{A9C4F053-8725-4A8D-B5ED-17D7652740A2}"/>
  <bookViews>
    <workbookView xWindow="-120" yWindow="-120" windowWidth="20730" windowHeight="11160" tabRatio="697" firstSheet="1" activeTab="1" xr2:uid="{00000000-000D-0000-FFFF-FFFF00000000}"/>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Actividades'!$A$11:$M$60</definedName>
    <definedName name="_xlnm.Print_Area" localSheetId="1">'Cronograma de Actividades'!$A$1:$BR$104</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9" l="1"/>
  <c r="M21" i="9"/>
  <c r="M20" i="9"/>
  <c r="M18" i="9"/>
  <c r="M14" i="9" l="1"/>
  <c r="M17" i="9"/>
  <c r="M19" i="9"/>
  <c r="A62" i="9" l="1"/>
  <c r="A63" i="9" s="1"/>
  <c r="M16" i="9"/>
  <c r="M15" i="9"/>
  <c r="M13" i="9"/>
  <c r="J12" i="9"/>
  <c r="M12" i="9" s="1"/>
  <c r="A12" i="9"/>
  <c r="A13" i="9" s="1"/>
  <c r="O10" i="9"/>
  <c r="O11" i="9" l="1"/>
  <c r="O8" i="9"/>
  <c r="A64" i="9"/>
  <c r="A65" i="9" s="1"/>
  <c r="A66" i="9" s="1"/>
  <c r="A67" i="9" s="1"/>
  <c r="A68" i="9" s="1"/>
  <c r="O9" i="9"/>
  <c r="P10" i="9"/>
  <c r="P11" i="9" s="1"/>
  <c r="A69" i="9" l="1"/>
  <c r="A70" i="9" s="1"/>
  <c r="A71" i="9" s="1"/>
  <c r="A72" i="9" s="1"/>
  <c r="A73" i="9" s="1"/>
  <c r="Q10" i="9"/>
  <c r="Q11" i="9" s="1"/>
  <c r="A74" i="9" l="1"/>
  <c r="A75" i="9" s="1"/>
  <c r="A76" i="9" s="1"/>
  <c r="A77" i="9" s="1"/>
  <c r="A78" i="9" s="1"/>
  <c r="A79" i="9" s="1"/>
  <c r="A80" i="9" s="1"/>
  <c r="A81" i="9" s="1"/>
  <c r="R10" i="9"/>
  <c r="R11" i="9" s="1"/>
  <c r="A82" i="9" l="1"/>
  <c r="A83" i="9" s="1"/>
  <c r="A84" i="9" s="1"/>
  <c r="A85" i="9" s="1"/>
  <c r="A86" i="9" s="1"/>
  <c r="A87" i="9" s="1"/>
  <c r="A88" i="9" s="1"/>
  <c r="A89" i="9" s="1"/>
  <c r="S10" i="9"/>
  <c r="S11" i="9" s="1"/>
  <c r="T10" i="9" l="1"/>
  <c r="T11" i="9" s="1"/>
  <c r="A90" i="9"/>
  <c r="A91" i="9" s="1"/>
  <c r="A92" i="9" s="1"/>
  <c r="A93" i="9" s="1"/>
  <c r="A94" i="9" s="1"/>
  <c r="U10" i="9"/>
  <c r="U11" i="9" s="1"/>
  <c r="A95" i="9" l="1"/>
  <c r="A96" i="9" s="1"/>
  <c r="A97" i="9" s="1"/>
  <c r="A98" i="9" s="1"/>
  <c r="A99" i="9" s="1"/>
  <c r="V10" i="9"/>
  <c r="A100" i="9" l="1"/>
  <c r="A101" i="9" s="1"/>
  <c r="A102" i="9" s="1"/>
  <c r="A103" i="9" s="1"/>
  <c r="A104"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1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<sst xmlns="http://schemas.openxmlformats.org/spreadsheetml/2006/main" count="181" uniqueCount="155">
  <si>
    <t>&lt;Nombre Proyecto&gt;</t>
  </si>
  <si>
    <t>Cronograma de Actividades</t>
  </si>
  <si>
    <t>HOJA DE CONTROL</t>
  </si>
  <si>
    <t>Organismo</t>
  </si>
  <si>
    <t>&lt;Nombre Consejería u Organismo Autónomo&gt;</t>
  </si>
  <si>
    <t>Proyecto</t>
  </si>
  <si>
    <t>Entregable</t>
  </si>
  <si>
    <t>Autor</t>
  </si>
  <si>
    <t>&lt;Nombre de la Empresa&gt;</t>
  </si>
  <si>
    <t>Fecha Versión</t>
  </si>
  <si>
    <t>DD/MM/AAAA</t>
  </si>
  <si>
    <t>Versión / Edición</t>
  </si>
  <si>
    <t>0100</t>
  </si>
  <si>
    <t>Fecha Aprobación</t>
  </si>
  <si>
    <t>Aprobado Por</t>
  </si>
  <si>
    <t>Nº Total de Páginas</t>
  </si>
  <si>
    <t>5</t>
  </si>
  <si>
    <t>REGISTRO DE CAMBIOS</t>
  </si>
  <si>
    <t>SI</t>
  </si>
  <si>
    <t>Versión</t>
  </si>
  <si>
    <t>Causa del cambio</t>
  </si>
  <si>
    <t>Responsable del cambio</t>
  </si>
  <si>
    <t>Fecha del cambio</t>
  </si>
  <si>
    <t>Versión Inicial</t>
  </si>
  <si>
    <t>&lt;Nombre Apellido1 Apellido2&gt;</t>
  </si>
  <si>
    <t>CONTROL DE DISTRIBUCIÓN</t>
  </si>
  <si>
    <t>Nombre y Apellidos</t>
  </si>
  <si>
    <t xml:space="preserve"> </t>
  </si>
  <si>
    <t>Your Bar</t>
  </si>
  <si>
    <t> </t>
  </si>
  <si>
    <t>Fecha Inicio Proyecto</t>
  </si>
  <si>
    <t>Semana</t>
  </si>
  <si>
    <t>Líder del Proyecto</t>
  </si>
  <si>
    <t>Brayan David Acosta Lozano</t>
  </si>
  <si>
    <t>ITEM</t>
  </si>
  <si>
    <t>ACTIVIDAD</t>
  </si>
  <si>
    <t>TRIM</t>
  </si>
  <si>
    <t>COM</t>
  </si>
  <si>
    <t>RAP</t>
  </si>
  <si>
    <t>EVIDENCIA</t>
  </si>
  <si>
    <t>RESPONSABLE</t>
  </si>
  <si>
    <t>PREDECESSOR</t>
  </si>
  <si>
    <t>INICIO</t>
  </si>
  <si>
    <t>FIN</t>
  </si>
  <si>
    <t>DÍAS</t>
  </si>
  <si>
    <t>%</t>
  </si>
  <si>
    <t>LAB</t>
  </si>
  <si>
    <t>FASE: ANÁLISIS</t>
  </si>
  <si>
    <t>Resolver problemas matematicos:Aritmetica, geometria, trinogometria, algebra y calculo.</t>
  </si>
  <si>
    <t>Solución probremas matemáticos I</t>
  </si>
  <si>
    <t>Airton Camargo</t>
  </si>
  <si>
    <t>1.2</t>
  </si>
  <si>
    <t>Construir algoritmos con arreglos, funciones y manejo de archivos, permitiendo la insercion, consulta, modificacion y eliminacion de los datos.</t>
  </si>
  <si>
    <t>Solución probremas matemáticos II (Lógica) y algorítmicos (Programación Estructurada)</t>
  </si>
  <si>
    <t>Brayan Acosta</t>
  </si>
  <si>
    <t>1.3</t>
  </si>
  <si>
    <t>Manejar herramientas colaborativas en internet de acuerdo con las necesidades  del equipo de trabajo.</t>
  </si>
  <si>
    <t>Portafolio del Aprendiz
Sistema Control de Versiones (Github)</t>
  </si>
  <si>
    <t>1.4</t>
  </si>
  <si>
    <t>Establecer las actividades, entregables y responsables, según la metodologia seleccionada: Metodologias tradicionales o agiles</t>
  </si>
  <si>
    <t>Cronograma de Actividades
(Diagrama de Gantt)</t>
  </si>
  <si>
    <t>Santiago Salamanca</t>
  </si>
  <si>
    <t>1.5</t>
  </si>
  <si>
    <t>Elaborar el informe de la investigacion</t>
  </si>
  <si>
    <t>Formulación del Proyecto
Presentación del Proyecto</t>
  </si>
  <si>
    <t>Wilian Moreno</t>
  </si>
  <si>
    <t>1.6</t>
  </si>
  <si>
    <t>Diseñar instrumentos para recolectar informacion</t>
  </si>
  <si>
    <t>Instrumento(s) para
recolectar información</t>
  </si>
  <si>
    <t>1.7</t>
  </si>
  <si>
    <t>Organizar la informacon recolectada para analizarla</t>
  </si>
  <si>
    <t>Informe de Análisis de
la información recolectada</t>
  </si>
  <si>
    <t>1.8</t>
  </si>
  <si>
    <t>Identificar procesos de la organización</t>
  </si>
  <si>
    <t>Mapa de Procesos</t>
  </si>
  <si>
    <t>1.9</t>
  </si>
  <si>
    <t>Elaborar diagrama de procesos</t>
  </si>
  <si>
    <t>Diagrama de Procesos (BPMN)</t>
  </si>
  <si>
    <t>1.10</t>
  </si>
  <si>
    <t>Presenta el informe de requisitos de acuerdo con estandares establecidos</t>
  </si>
  <si>
    <t>Requisitos: IEEE-830 o
Historias de Usuario (SCRUM)</t>
  </si>
  <si>
    <t>1.11</t>
  </si>
  <si>
    <t xml:space="preserve">Verificar requisitos con cliente </t>
  </si>
  <si>
    <t>Lista(s) de chequeo
para validación de requisitos</t>
  </si>
  <si>
    <t>1.12</t>
  </si>
  <si>
    <t>Elaborar diagrama de caos de uso de acuerdo con los estandares actuales mediante Lenguajes Unificado de Modelado (UML)</t>
  </si>
  <si>
    <t>Diagrama de Casos de Uso</t>
  </si>
  <si>
    <t>1.13</t>
  </si>
  <si>
    <t>Realizar diagrama de actividades exponiendo detalles de los casos de uso</t>
  </si>
  <si>
    <t>Diagrama de Actividades</t>
  </si>
  <si>
    <t>1.14</t>
  </si>
  <si>
    <t xml:space="preserve">Generar plantillas extendidas de casos de uso expresando la intencion de las acciones a desarrollar  </t>
  </si>
  <si>
    <t>Casos de Uso Extendido</t>
  </si>
  <si>
    <t>1.15</t>
  </si>
  <si>
    <t>Constrir modelo de dominio del sistema que representa el negocio en termino de clases abstractas</t>
  </si>
  <si>
    <t>Modelo de dominio del sistema</t>
  </si>
  <si>
    <t>1.16</t>
  </si>
  <si>
    <t>Crear informde de analisis del sistema</t>
  </si>
  <si>
    <t>Informe de análisis del sistema</t>
  </si>
  <si>
    <t>1.17</t>
  </si>
  <si>
    <t>Realizar mejoras a la documentacion de analisis de acuerdo con los resultados de la evaluacion</t>
  </si>
  <si>
    <t>Lista(s) de chequeo para
validación del Informe de Análisis</t>
  </si>
  <si>
    <t>Realizar prototipo inicial del software de acuerdo con los casos de uso identificados</t>
  </si>
  <si>
    <t>WireFrames o Mockups</t>
  </si>
  <si>
    <t>1.19</t>
  </si>
  <si>
    <t>Elaborar modelo identidad relacion  de acuerdo con los requisitos del software</t>
  </si>
  <si>
    <t>Modelo Entidad Relación.
(Crow's Foot)</t>
  </si>
  <si>
    <t>220501092 - Especificación de requisitos del software.</t>
  </si>
  <si>
    <t>220501092 01 - Caracterizar los procesos de la organización de acuerdo con el software a construir.</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</si>
  <si>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</si>
  <si>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436537 - Aplicar las técnicas de recolección de datos, diseñando los instrumentos necesarios para el procesamiento de información, de acuerdo con la situación planteada por la empresa</t>
  </si>
  <si>
    <t>35322 - ANALIZAR LOS REQUISITOS DEL CLIENTE PARA CONSTRUIR EL SISTEMA DE INFORMACION.</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</si>
  <si>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</si>
  <si>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</si>
  <si>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</si>
  <si>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</si>
  <si>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</si>
  <si>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</si>
  <si>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</si>
  <si>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</si>
  <si>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</si>
  <si>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</si>
  <si>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</si>
  <si>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</si>
  <si>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35320 - CONSTRUIR EL SISTEMA QUE CUMPLA CON LOS REQUISITOS DE LA SOLUCIÓN INFORMÁTICA.</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</si>
  <si>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</si>
  <si>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</si>
  <si>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</si>
  <si>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</si>
  <si>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</si>
  <si>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</si>
  <si>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</si>
  <si>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</si>
  <si>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</si>
  <si>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</si>
  <si>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</si>
  <si>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</si>
  <si>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</si>
  <si>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</si>
  <si>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</si>
  <si>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</si>
  <si>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</si>
  <si>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</si>
  <si>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</si>
  <si>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</si>
  <si>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</si>
  <si>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</si>
  <si>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</si>
  <si>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</si>
  <si>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</si>
  <si>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&lt;Nombre del Proyecto&gt;</t>
  </si>
  <si>
    <t>Inventario</t>
  </si>
  <si>
    <t>Recursos</t>
  </si>
  <si>
    <t>Presupuesto</t>
  </si>
  <si>
    <t>Costos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</si>
</sst>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34">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
      <sz val="8"/>
      <name val="Calibri"/>
      <family val="2"/>
      <scheme val="minor"/>
    </font>
    <font>
      <sz val="10"/>
      <color theme="1"/>
      <name val="Arial Narrow"/>
      <charset val="1"/>
    </font>
    <font>
      <b/>
      <sz val="10"/>
      <color rgb="FFFFFFFF"/>
      <name val="Arial Narrow"/>
      <family val="2"/>
    </font>
    <font>
      <sz val="13.5"/>
      <color rgb="FF000000"/>
      <name val="Times New Roman"/>
      <charset val="1"/>
    </font>
  </fonts>
  <fills count="12">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C6D9F0"/>
        <bgColor indexed="64"/>
      </patternFill>
    </fill>
    <fill>
      <patternFill patternType="solid">
        <fgColor rgb="FFB4C6E7"/>
        <bgColor indexed="64"/>
      </patternFill>
    </fill>
  </fills>
  <borders count="100">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
      <left style="thin">
        <color indexed="64"/>
      </left>
      <right style="thin">
        <color indexed="64"/>
      </right>
      <top style="thin">
        <color indexed="64"/>
      </top>
      <bottom style="thin">
        <color indexed="64"/>
      </bottom>
      <diagonal/>
    </border>
    <border>
      <left style="thin">
        <color theme="0" tint="-0.34998626667073579"/>
      </left>
      <right/>
      <top style="thin">
        <color theme="0" tint="-0.34998626667073579"/>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rgb="FFA5A5A5"/>
      </left>
      <right style="thin">
        <color rgb="FFA5A5A5"/>
      </right>
      <top style="thick">
        <color rgb="FFA5A5A5"/>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bottom style="thick">
        <color rgb="FFA5A5A5"/>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0" tint="-0.34998626667073579"/>
      </bottom>
      <diagonal/>
    </border>
    <border>
      <left/>
      <right style="thin">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0" tint="-0.34998626667073579"/>
      </top>
      <bottom/>
      <diagonal/>
    </border>
    <border>
      <left style="thin">
        <color rgb="FFA5A5A5"/>
      </left>
      <right style="thin">
        <color rgb="FFA5A5A5"/>
      </right>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09">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20" fillId="4" borderId="61" xfId="3" applyFont="1" applyFill="1" applyBorder="1" applyAlignment="1">
      <alignment horizontal="right" vertical="center"/>
    </xf>
    <xf numFmtId="0" fontId="19" fillId="0" borderId="64" xfId="3" applyFont="1" applyBorder="1" applyAlignment="1">
      <alignment horizontal="right" vertical="center" wrapText="1"/>
    </xf>
    <xf numFmtId="0" fontId="19" fillId="0" borderId="67" xfId="3" applyFont="1" applyBorder="1" applyAlignment="1">
      <alignment horizontal="right" vertical="center" wrapText="1"/>
    </xf>
    <xf numFmtId="0" fontId="19" fillId="0" borderId="69"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19" fillId="7" borderId="67" xfId="3" applyFont="1" applyFill="1" applyBorder="1" applyAlignment="1">
      <alignment horizontal="right" vertical="center" wrapText="1"/>
    </xf>
    <xf numFmtId="0" fontId="25" fillId="0" borderId="0" xfId="0" applyFont="1"/>
    <xf numFmtId="0" fontId="26" fillId="4" borderId="57" xfId="3" applyFont="1" applyFill="1" applyBorder="1" applyAlignment="1">
      <alignment vertical="center"/>
    </xf>
    <xf numFmtId="0" fontId="27" fillId="4" borderId="57" xfId="3" applyFont="1" applyFill="1" applyBorder="1" applyAlignment="1">
      <alignment horizontal="center" vertical="center"/>
    </xf>
    <xf numFmtId="0" fontId="28" fillId="4" borderId="57" xfId="3" applyFont="1" applyFill="1" applyBorder="1" applyAlignment="1">
      <alignment horizontal="center" vertical="center"/>
    </xf>
    <xf numFmtId="167" fontId="28" fillId="4" borderId="57" xfId="3" applyNumberFormat="1" applyFont="1" applyFill="1" applyBorder="1" applyAlignment="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1" fontId="28" fillId="4" borderId="58"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8" fillId="4" borderId="57" xfId="3" applyFont="1" applyFill="1" applyBorder="1" applyAlignment="1">
      <alignment horizontal="left" vertical="center"/>
    </xf>
    <xf numFmtId="0" fontId="28" fillId="4" borderId="58" xfId="3" applyFont="1" applyFill="1" applyBorder="1" applyAlignment="1">
      <alignment horizontal="left" vertical="center"/>
    </xf>
    <xf numFmtId="0" fontId="28" fillId="4" borderId="50" xfId="3" applyFont="1" applyFill="1" applyBorder="1" applyAlignment="1">
      <alignment vertical="center"/>
    </xf>
    <xf numFmtId="0" fontId="28" fillId="0" borderId="55" xfId="3" applyFont="1" applyBorder="1" applyAlignment="1">
      <alignment horizontal="left" vertical="center" wrapText="1"/>
    </xf>
    <xf numFmtId="0" fontId="28" fillId="0" borderId="74" xfId="3" applyFont="1" applyBorder="1" applyAlignment="1">
      <alignment horizontal="left" vertical="center" wrapText="1"/>
    </xf>
    <xf numFmtId="0" fontId="28" fillId="0" borderId="75" xfId="3" applyFont="1" applyBorder="1" applyAlignment="1">
      <alignment horizontal="left" vertical="center" wrapText="1"/>
    </xf>
    <xf numFmtId="0" fontId="28" fillId="0" borderId="50" xfId="3" applyFont="1" applyBorder="1" applyAlignment="1">
      <alignment vertical="center" wrapText="1"/>
    </xf>
    <xf numFmtId="0" fontId="28" fillId="0" borderId="54" xfId="3" applyFont="1" applyBorder="1" applyAlignment="1">
      <alignment horizontal="left" vertical="center" wrapText="1"/>
    </xf>
    <xf numFmtId="0" fontId="28" fillId="0" borderId="80" xfId="3" applyFont="1" applyBorder="1" applyAlignment="1">
      <alignment horizontal="left" vertical="center" wrapText="1"/>
    </xf>
    <xf numFmtId="0" fontId="28" fillId="0" borderId="76" xfId="3" applyFont="1" applyBorder="1" applyAlignment="1">
      <alignment horizontal="left" vertical="center" wrapText="1"/>
    </xf>
    <xf numFmtId="9" fontId="28" fillId="0" borderId="54" xfId="3" applyNumberFormat="1" applyFont="1" applyBorder="1" applyAlignment="1">
      <alignment horizontal="left" vertical="center" wrapText="1"/>
    </xf>
    <xf numFmtId="0" fontId="28" fillId="0" borderId="60" xfId="3" applyFont="1" applyBorder="1" applyAlignment="1">
      <alignment horizontal="left" vertical="center" wrapText="1"/>
    </xf>
    <xf numFmtId="0" fontId="28" fillId="0" borderId="79" xfId="3" applyFont="1" applyBorder="1" applyAlignment="1">
      <alignment horizontal="left" vertical="center" wrapText="1"/>
    </xf>
    <xf numFmtId="0" fontId="28" fillId="0" borderId="77" xfId="3" applyFont="1" applyBorder="1" applyAlignment="1">
      <alignment horizontal="left" vertical="center" wrapText="1"/>
    </xf>
    <xf numFmtId="0" fontId="28" fillId="0" borderId="78" xfId="3" applyFont="1" applyBorder="1" applyAlignment="1">
      <alignment horizontal="left" vertical="center" wrapText="1"/>
    </xf>
    <xf numFmtId="0" fontId="28" fillId="4" borderId="50" xfId="3" applyFont="1" applyFill="1" applyBorder="1" applyAlignment="1">
      <alignment horizontal="left" vertical="center"/>
    </xf>
    <xf numFmtId="0" fontId="28" fillId="4" borderId="72" xfId="3" applyFont="1" applyFill="1" applyBorder="1" applyAlignment="1">
      <alignment horizontal="left" vertical="center"/>
    </xf>
    <xf numFmtId="0" fontId="28" fillId="0" borderId="64" xfId="3" applyFont="1" applyBorder="1" applyAlignment="1">
      <alignment horizontal="right" vertical="center" wrapText="1"/>
    </xf>
    <xf numFmtId="0" fontId="28" fillId="0" borderId="65" xfId="3" applyFont="1" applyBorder="1" applyAlignment="1">
      <alignment vertical="center" wrapText="1"/>
    </xf>
    <xf numFmtId="0" fontId="28" fillId="0" borderId="65" xfId="3" applyFont="1" applyBorder="1" applyAlignment="1">
      <alignment horizontal="center" vertical="center" wrapText="1"/>
    </xf>
    <xf numFmtId="0" fontId="29" fillId="0" borderId="65" xfId="3" applyFont="1" applyBorder="1" applyAlignment="1">
      <alignment horizontal="center" vertical="center" wrapText="1"/>
    </xf>
    <xf numFmtId="169" fontId="29" fillId="5" borderId="65" xfId="3" applyNumberFormat="1" applyFont="1" applyFill="1" applyBorder="1" applyAlignment="1">
      <alignment horizontal="center" vertical="center" wrapText="1"/>
    </xf>
    <xf numFmtId="1" fontId="29" fillId="6" borderId="65" xfId="3" applyNumberFormat="1" applyFont="1" applyFill="1" applyBorder="1" applyAlignment="1">
      <alignment horizontal="center" vertical="center" wrapText="1"/>
    </xf>
    <xf numFmtId="1" fontId="29" fillId="0" borderId="65" xfId="3" applyNumberFormat="1" applyFont="1" applyBorder="1" applyAlignment="1">
      <alignment horizontal="center" vertical="center" wrapText="1"/>
    </xf>
    <xf numFmtId="0" fontId="26" fillId="4" borderId="81" xfId="3" applyFont="1" applyFill="1" applyBorder="1" applyAlignment="1">
      <alignment horizontal="right" vertical="center"/>
    </xf>
    <xf numFmtId="0" fontId="28" fillId="0" borderId="82" xfId="3" applyFont="1" applyBorder="1" applyAlignment="1">
      <alignment horizontal="left" vertical="center" wrapText="1"/>
    </xf>
    <xf numFmtId="0" fontId="28" fillId="0" borderId="83" xfId="3" applyFont="1" applyBorder="1" applyAlignment="1">
      <alignment horizontal="left" vertical="center" wrapText="1"/>
    </xf>
    <xf numFmtId="0" fontId="28" fillId="0" borderId="84" xfId="3" applyFont="1" applyBorder="1" applyAlignment="1">
      <alignment horizontal="left" vertical="center" wrapText="1"/>
    </xf>
    <xf numFmtId="1" fontId="29" fillId="0" borderId="66" xfId="3" applyNumberFormat="1" applyFont="1" applyBorder="1" applyAlignment="1">
      <alignment horizontal="center" vertical="center" wrapText="1"/>
    </xf>
    <xf numFmtId="0" fontId="28" fillId="0" borderId="67" xfId="3" applyFont="1" applyBorder="1" applyAlignment="1">
      <alignment horizontal="right" vertical="center" wrapText="1"/>
    </xf>
    <xf numFmtId="0" fontId="28" fillId="0" borderId="30" xfId="3" applyFont="1" applyBorder="1" applyAlignment="1">
      <alignment vertical="center" wrapText="1"/>
    </xf>
    <xf numFmtId="0" fontId="28" fillId="0" borderId="30" xfId="3" applyFont="1" applyBorder="1" applyAlignment="1">
      <alignment horizontal="left" vertical="center" wrapText="1"/>
    </xf>
    <xf numFmtId="0" fontId="29" fillId="0" borderId="30" xfId="3" applyFont="1" applyBorder="1" applyAlignment="1">
      <alignment horizontal="center" vertical="center" wrapText="1"/>
    </xf>
    <xf numFmtId="1" fontId="29" fillId="6" borderId="30" xfId="3" applyNumberFormat="1" applyFont="1" applyFill="1" applyBorder="1" applyAlignment="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lignment horizontal="center" vertical="center" wrapText="1"/>
    </xf>
    <xf numFmtId="1" fontId="29" fillId="0" borderId="68" xfId="3" applyNumberFormat="1" applyFont="1" applyBorder="1" applyAlignment="1">
      <alignment horizontal="center" vertical="center" wrapText="1"/>
    </xf>
    <xf numFmtId="1" fontId="29" fillId="0" borderId="70" xfId="3" applyNumberFormat="1" applyFont="1" applyBorder="1" applyAlignment="1">
      <alignment horizontal="center" vertical="center" wrapText="1"/>
    </xf>
    <xf numFmtId="1" fontId="29" fillId="0" borderId="71" xfId="3" applyNumberFormat="1" applyFont="1" applyBorder="1" applyAlignment="1">
      <alignment horizontal="center" vertical="center" wrapText="1"/>
    </xf>
    <xf numFmtId="0" fontId="28" fillId="0" borderId="85" xfId="3" applyFont="1" applyBorder="1" applyAlignment="1">
      <alignment horizontal="left" vertical="center" wrapText="1"/>
    </xf>
    <xf numFmtId="0" fontId="28" fillId="0" borderId="86" xfId="3" applyFont="1" applyBorder="1" applyAlignment="1">
      <alignment horizontal="left" vertical="center" wrapText="1"/>
    </xf>
    <xf numFmtId="0" fontId="4" fillId="0" borderId="35" xfId="0" applyFont="1" applyBorder="1"/>
    <xf numFmtId="1" fontId="28" fillId="8" borderId="57" xfId="3" applyNumberFormat="1" applyFont="1" applyFill="1" applyBorder="1" applyAlignment="1">
      <alignment horizontal="center" vertical="center"/>
    </xf>
    <xf numFmtId="1" fontId="28" fillId="8" borderId="58" xfId="3" applyNumberFormat="1" applyFont="1" applyFill="1" applyBorder="1" applyAlignment="1">
      <alignment horizontal="center" vertical="center"/>
    </xf>
    <xf numFmtId="0" fontId="28" fillId="8" borderId="59" xfId="3" applyFont="1" applyFill="1" applyBorder="1" applyAlignment="1">
      <alignment horizontal="left" vertical="center"/>
    </xf>
    <xf numFmtId="0" fontId="28" fillId="8" borderId="73" xfId="3" applyFont="1" applyFill="1" applyBorder="1" applyAlignment="1">
      <alignment horizontal="left" vertical="center"/>
    </xf>
    <xf numFmtId="0" fontId="28" fillId="8" borderId="50" xfId="3" applyFont="1" applyFill="1" applyBorder="1" applyAlignment="1">
      <alignment vertical="center"/>
    </xf>
    <xf numFmtId="0" fontId="28" fillId="8" borderId="88" xfId="3" applyFont="1" applyFill="1" applyBorder="1" applyAlignment="1">
      <alignment vertical="center" wrapText="1"/>
    </xf>
    <xf numFmtId="0" fontId="29" fillId="0" borderId="90" xfId="3" applyFont="1" applyBorder="1" applyAlignment="1">
      <alignment horizontal="center" vertical="center" wrapText="1"/>
    </xf>
    <xf numFmtId="1" fontId="29" fillId="6" borderId="90" xfId="3" applyNumberFormat="1" applyFont="1" applyFill="1" applyBorder="1" applyAlignment="1">
      <alignment horizontal="center" vertical="center" wrapText="1"/>
    </xf>
    <xf numFmtId="0" fontId="29" fillId="0" borderId="89" xfId="3" applyFont="1" applyBorder="1" applyAlignment="1">
      <alignment horizontal="center" vertical="center" wrapText="1"/>
    </xf>
    <xf numFmtId="1" fontId="29" fillId="6" borderId="89" xfId="3" applyNumberFormat="1" applyFont="1" applyFill="1" applyBorder="1" applyAlignment="1">
      <alignment horizontal="center" vertical="center" wrapText="1"/>
    </xf>
    <xf numFmtId="0" fontId="28" fillId="8" borderId="87" xfId="3" applyFont="1" applyFill="1" applyBorder="1" applyAlignment="1">
      <alignment horizontal="center" vertical="center"/>
    </xf>
    <xf numFmtId="0" fontId="31" fillId="0" borderId="91" xfId="0" applyFont="1" applyBorder="1" applyAlignment="1">
      <alignment wrapText="1" readingOrder="1"/>
    </xf>
    <xf numFmtId="0" fontId="31" fillId="0" borderId="92" xfId="0" applyFont="1" applyBorder="1" applyAlignment="1">
      <alignment wrapText="1" readingOrder="1"/>
    </xf>
    <xf numFmtId="0" fontId="31" fillId="7" borderId="92" xfId="0" applyFont="1" applyFill="1" applyBorder="1" applyAlignment="1">
      <alignment wrapText="1" readingOrder="1"/>
    </xf>
    <xf numFmtId="9" fontId="29" fillId="6" borderId="94" xfId="5" applyFont="1" applyFill="1" applyBorder="1" applyAlignment="1" applyProtection="1">
      <alignment horizontal="center" vertical="center" wrapText="1"/>
    </xf>
    <xf numFmtId="9" fontId="29" fillId="6" borderId="95" xfId="5" applyFont="1" applyFill="1" applyBorder="1" applyAlignment="1" applyProtection="1">
      <alignment horizontal="center" vertical="center" wrapText="1"/>
    </xf>
    <xf numFmtId="9" fontId="29" fillId="6" borderId="96" xfId="5" applyFont="1" applyFill="1" applyBorder="1" applyAlignment="1" applyProtection="1">
      <alignment horizontal="center" vertical="center" wrapText="1"/>
    </xf>
    <xf numFmtId="0" fontId="28" fillId="0" borderId="97" xfId="3" applyFont="1" applyBorder="1" applyAlignment="1">
      <alignment horizontal="right" vertical="center" wrapText="1"/>
    </xf>
    <xf numFmtId="0" fontId="28" fillId="0" borderId="90" xfId="3" applyFont="1" applyBorder="1" applyAlignment="1">
      <alignment vertical="center" wrapText="1"/>
    </xf>
    <xf numFmtId="0" fontId="31" fillId="0" borderId="99" xfId="0" applyFont="1" applyBorder="1" applyAlignment="1">
      <alignment wrapText="1" readingOrder="1"/>
    </xf>
    <xf numFmtId="0" fontId="10" fillId="9" borderId="0" xfId="3" applyFont="1" applyFill="1" applyAlignment="1">
      <alignment horizontal="right" vertical="center" wrapText="1"/>
    </xf>
    <xf numFmtId="0" fontId="10" fillId="9" borderId="0" xfId="3" applyFont="1" applyFill="1" applyAlignment="1">
      <alignment vertical="center" wrapText="1"/>
    </xf>
    <xf numFmtId="0" fontId="10" fillId="9" borderId="0" xfId="3" applyFont="1" applyFill="1" applyAlignment="1">
      <alignment horizontal="center" vertical="center" wrapText="1"/>
    </xf>
    <xf numFmtId="0" fontId="10" fillId="9" borderId="0" xfId="3" applyFont="1" applyFill="1" applyAlignment="1">
      <alignment horizontal="left" vertical="center" wrapText="1"/>
    </xf>
    <xf numFmtId="169" fontId="10" fillId="9" borderId="0" xfId="3" applyNumberFormat="1" applyFont="1" applyFill="1" applyAlignment="1">
      <alignment horizontal="center" vertical="center" wrapText="1"/>
    </xf>
    <xf numFmtId="1" fontId="10" fillId="9" borderId="0" xfId="3" applyNumberFormat="1" applyFont="1" applyFill="1" applyAlignment="1">
      <alignment horizontal="center" vertical="center" wrapText="1"/>
    </xf>
    <xf numFmtId="0" fontId="32" fillId="9" borderId="0" xfId="3" applyFont="1" applyFill="1" applyAlignment="1">
      <alignment horizontal="right" vertical="center"/>
    </xf>
    <xf numFmtId="0" fontId="32" fillId="9" borderId="0" xfId="3" applyFont="1" applyFill="1" applyAlignment="1">
      <alignment vertical="center"/>
    </xf>
    <xf numFmtId="0" fontId="32" fillId="9" borderId="0" xfId="3" applyFont="1" applyFill="1" applyAlignment="1">
      <alignment horizontal="center" vertical="center"/>
    </xf>
    <xf numFmtId="0" fontId="10" fillId="9" borderId="0" xfId="3" applyFont="1" applyFill="1" applyAlignment="1">
      <alignment horizontal="left" vertical="center"/>
    </xf>
    <xf numFmtId="0" fontId="10" fillId="9" borderId="0" xfId="3" applyFont="1" applyFill="1" applyAlignment="1">
      <alignment horizontal="center" vertical="center"/>
    </xf>
    <xf numFmtId="167" fontId="10" fillId="9" borderId="0" xfId="3" applyNumberFormat="1" applyFont="1" applyFill="1" applyAlignment="1">
      <alignment horizontal="center" vertical="center"/>
    </xf>
    <xf numFmtId="1" fontId="10" fillId="9" borderId="0" xfId="5" applyNumberFormat="1" applyFont="1" applyFill="1" applyBorder="1" applyAlignment="1" applyProtection="1">
      <alignment horizontal="center" vertical="center"/>
    </xf>
    <xf numFmtId="0" fontId="31" fillId="10" borderId="91" xfId="0" applyFont="1" applyFill="1" applyBorder="1" applyAlignment="1">
      <alignment wrapText="1" readingOrder="1"/>
    </xf>
    <xf numFmtId="0" fontId="31" fillId="10" borderId="92" xfId="0" applyFont="1" applyFill="1" applyBorder="1" applyAlignment="1">
      <alignment wrapText="1" readingOrder="1"/>
    </xf>
    <xf numFmtId="0" fontId="31" fillId="10" borderId="93" xfId="0" applyFont="1" applyFill="1" applyBorder="1" applyAlignment="1">
      <alignment wrapText="1" readingOrder="1"/>
    </xf>
    <xf numFmtId="0" fontId="28" fillId="11" borderId="65" xfId="3" applyFont="1" applyFill="1" applyBorder="1" applyAlignment="1">
      <alignment horizontal="center" vertical="center" wrapText="1"/>
    </xf>
    <xf numFmtId="0" fontId="28" fillId="11" borderId="98" xfId="3" applyFont="1" applyFill="1" applyBorder="1" applyAlignment="1">
      <alignment horizontal="center"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20" fillId="4" borderId="62" xfId="3" applyFont="1" applyFill="1" applyBorder="1" applyAlignment="1">
      <alignment horizontal="left" vertical="center"/>
    </xf>
    <xf numFmtId="0" fontId="20" fillId="4" borderId="63" xfId="3" applyFont="1" applyFill="1" applyBorder="1" applyAlignment="1">
      <alignment horizontal="left" vertical="center"/>
    </xf>
    <xf numFmtId="0" fontId="19" fillId="0" borderId="65" xfId="3" applyFont="1" applyBorder="1" applyAlignment="1">
      <alignment horizontal="left" vertical="center"/>
    </xf>
    <xf numFmtId="0" fontId="19" fillId="0" borderId="66" xfId="3" applyFont="1" applyBorder="1" applyAlignment="1">
      <alignment horizontal="left" vertical="center"/>
    </xf>
    <xf numFmtId="0" fontId="19" fillId="0" borderId="30" xfId="3" applyFont="1" applyBorder="1" applyAlignment="1">
      <alignment horizontal="left" vertical="center"/>
    </xf>
    <xf numFmtId="0" fontId="19" fillId="0" borderId="68" xfId="3" applyFont="1" applyBorder="1" applyAlignment="1">
      <alignment horizontal="left" vertical="center"/>
    </xf>
    <xf numFmtId="0" fontId="19" fillId="0" borderId="70" xfId="3" applyFont="1" applyBorder="1" applyAlignment="1">
      <alignment horizontal="left" vertical="center"/>
    </xf>
    <xf numFmtId="0" fontId="19" fillId="0" borderId="71" xfId="3" applyFont="1" applyBorder="1" applyAlignment="1">
      <alignment horizontal="left" vertical="center"/>
    </xf>
    <xf numFmtId="0" fontId="3" fillId="0" borderId="0" xfId="0" applyFont="1" applyAlignment="1">
      <alignment horizontal="center"/>
    </xf>
    <xf numFmtId="0" fontId="24" fillId="0" borderId="0" xfId="0" applyFont="1" applyAlignment="1">
      <alignment horizontal="center"/>
    </xf>
    <xf numFmtId="0" fontId="33"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0" fontId="20" fillId="0" borderId="41" xfId="3" applyFont="1" applyBorder="1" applyAlignment="1">
      <alignment horizontal="left" vertical="center"/>
    </xf>
    <xf numFmtId="168" fontId="23" fillId="0" borderId="41" xfId="3" applyNumberFormat="1" applyFont="1" applyBorder="1" applyAlignment="1" applyProtection="1">
      <alignment horizontal="left" vertical="center" shrinkToFit="1"/>
      <protection locked="0"/>
    </xf>
    <xf numFmtId="0" fontId="5" fillId="0" borderId="10" xfId="1" applyFont="1" applyBorder="1" applyAlignment="1"/>
    <xf numFmtId="0" fontId="5" fillId="0" borderId="37" xfId="1" applyFont="1" applyBorder="1" applyAlignment="1"/>
    <xf numFmtId="0" fontId="5" fillId="0" borderId="0" xfId="1" applyFont="1" applyAlignment="1"/>
    <xf numFmtId="0" fontId="5" fillId="0" borderId="30" xfId="1" applyFont="1" applyBorder="1" applyAlignment="1"/>
    <xf numFmtId="0" fontId="5" fillId="0" borderId="33" xfId="1" applyFont="1" applyBorder="1" applyAlignment="1"/>
    <xf numFmtId="0" fontId="5" fillId="0" borderId="17" xfId="1" applyFont="1" applyBorder="1" applyAlignment="1"/>
    <xf numFmtId="0" fontId="5" fillId="0" borderId="18" xfId="1" applyFont="1" applyBorder="1" applyAlignment="1"/>
    <xf numFmtId="0" fontId="5" fillId="0" borderId="19" xfId="1" applyFont="1" applyBorder="1" applyAlignment="1"/>
    <xf numFmtId="0" fontId="5" fillId="0" borderId="20" xfId="1" applyFont="1" applyBorder="1" applyAlignment="1"/>
    <xf numFmtId="0" fontId="5" fillId="0" borderId="21" xfId="1" applyFont="1" applyBorder="1" applyAlignment="1"/>
    <xf numFmtId="0" fontId="5" fillId="0" borderId="22" xfId="1" applyFont="1" applyBorder="1" applyAlignment="1"/>
    <xf numFmtId="0" fontId="5" fillId="0" borderId="23" xfId="1" applyFont="1" applyBorder="1" applyAlignment="1"/>
    <xf numFmtId="0" fontId="5" fillId="0" borderId="24" xfId="1" applyFont="1" applyBorder="1" applyAlignment="1"/>
    <xf numFmtId="0" fontId="5" fillId="0" borderId="25" xfId="1" applyFont="1" applyBorder="1" applyAlignment="1"/>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tmp"/></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1810980</xdr:colOff>
      <xdr:row>11</xdr:row>
      <xdr:rowOff>259367</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0</xdr:col>
      <xdr:colOff>0</xdr:colOff>
      <xdr:row>0</xdr:row>
      <xdr:rowOff>0</xdr:rowOff>
    </xdr:from>
    <xdr:to>
      <xdr:col>1</xdr:col>
      <xdr:colOff>304800</xdr:colOff>
      <xdr:row>4</xdr:row>
      <xdr:rowOff>19050</xdr:rowOff>
    </xdr:to>
    <xdr:pic>
      <xdr:nvPicPr>
        <xdr:cNvPr id="3" name="Imagen 2">
          <a:extLst>
            <a:ext uri="{FF2B5EF4-FFF2-40B4-BE49-F238E27FC236}">
              <a16:creationId xmlns:a16="http://schemas.microsoft.com/office/drawing/2014/main" id="{9805C91E-3948-E966-7F8B-7ED740D82BF7}"/>
            </a:ext>
            <a:ext uri="{147F2762-F138-4A5C-976F-8EAC2B608ADB}">
              <a16:predDERef xmlns:a16="http://schemas.microsoft.com/office/drawing/2014/main" pred="{00000000-0008-0000-0100-0000011C0000}"/>
            </a:ext>
          </a:extLst>
        </xdr:cNvPr>
        <xdr:cNvPicPr>
          <a:picLocks noChangeAspect="1"/>
        </xdr:cNvPicPr>
      </xdr:nvPicPr>
      <xdr:blipFill>
        <a:blip xmlns:r="http://schemas.openxmlformats.org/officeDocument/2006/relationships" r:embed="rId1"/>
        <a:stretch>
          <a:fillRect/>
        </a:stretch>
      </xdr:blipFill>
      <xdr:spPr>
        <a:xfrm>
          <a:off x="0" y="0"/>
          <a:ext cx="762000" cy="647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opLeftCell="A16" zoomScaleNormal="100" workbookViewId="0">
      <selection activeCell="F23" sqref="F23"/>
    </sheetView>
  </sheetViews>
  <sheetFormatPr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64"/>
      <c r="C2" s="164"/>
      <c r="D2" s="164"/>
      <c r="E2" s="164"/>
      <c r="F2" s="164"/>
    </row>
    <row r="3" spans="2:6" ht="30">
      <c r="B3" s="162" t="s">
        <v>0</v>
      </c>
      <c r="C3" s="162"/>
      <c r="D3" s="162"/>
      <c r="E3" s="162"/>
      <c r="F3" s="162"/>
    </row>
    <row r="4" spans="2:6" ht="30">
      <c r="B4" s="162" t="s">
        <v>1</v>
      </c>
      <c r="C4" s="162"/>
      <c r="D4" s="162"/>
      <c r="E4" s="162"/>
      <c r="F4" s="162"/>
    </row>
    <row r="5" spans="2:6" ht="17.25" thickBot="1">
      <c r="B5" s="163"/>
      <c r="C5" s="163"/>
      <c r="D5" s="163"/>
      <c r="E5" s="163"/>
      <c r="F5" s="163"/>
    </row>
    <row r="6" spans="2:6" ht="17.25" thickTop="1">
      <c r="F6" s="3"/>
    </row>
    <row r="8" spans="2:6" ht="30">
      <c r="B8" s="158" t="s">
        <v>2</v>
      </c>
      <c r="C8" s="158"/>
      <c r="D8" s="158"/>
      <c r="E8" s="158"/>
      <c r="F8" s="158"/>
    </row>
    <row r="10" spans="2:6" ht="17.25" thickBot="1"/>
    <row r="11" spans="2:6" ht="18.75" thickTop="1">
      <c r="B11" s="12" t="s">
        <v>3</v>
      </c>
      <c r="C11" s="167" t="s">
        <v>4</v>
      </c>
      <c r="D11" s="168"/>
      <c r="E11" s="168"/>
      <c r="F11" s="169"/>
    </row>
    <row r="12" spans="2:6" ht="18">
      <c r="B12" s="13" t="s">
        <v>5</v>
      </c>
      <c r="C12" s="156" t="s">
        <v>0</v>
      </c>
      <c r="D12" s="170"/>
      <c r="E12" s="170"/>
      <c r="F12" s="171"/>
    </row>
    <row r="13" spans="2:6" ht="18.75" thickBot="1">
      <c r="B13" s="13" t="s">
        <v>6</v>
      </c>
      <c r="C13" s="156" t="s">
        <v>1</v>
      </c>
      <c r="D13" s="170"/>
      <c r="E13" s="172"/>
      <c r="F13" s="171"/>
    </row>
    <row r="14" spans="2:6" ht="19.899999999999999" customHeight="1" thickTop="1">
      <c r="B14" s="13" t="s">
        <v>7</v>
      </c>
      <c r="C14" s="156" t="s">
        <v>8</v>
      </c>
      <c r="D14" s="157"/>
      <c r="E14" s="29" t="s">
        <v>9</v>
      </c>
      <c r="F14" s="27" t="s">
        <v>10</v>
      </c>
    </row>
    <row r="15" spans="2:6" ht="19.899999999999999" customHeight="1">
      <c r="B15" s="13" t="s">
        <v>11</v>
      </c>
      <c r="C15" s="173" t="s">
        <v>12</v>
      </c>
      <c r="D15" s="174"/>
      <c r="E15" s="30" t="s">
        <v>13</v>
      </c>
      <c r="F15" s="27" t="s">
        <v>10</v>
      </c>
    </row>
    <row r="16" spans="2:6" ht="19.899999999999999" customHeight="1" thickBot="1">
      <c r="B16" s="14" t="s">
        <v>14</v>
      </c>
      <c r="C16" s="195"/>
      <c r="D16" s="196"/>
      <c r="E16" s="31" t="s">
        <v>15</v>
      </c>
      <c r="F16" s="28" t="s">
        <v>16</v>
      </c>
    </row>
    <row r="17" spans="2:16" ht="17.25" thickTop="1">
      <c r="B17" s="4"/>
      <c r="C17" s="197"/>
      <c r="D17" s="197"/>
    </row>
    <row r="18" spans="2:16" ht="19.899999999999999" customHeight="1"/>
    <row r="19" spans="2:16" ht="19.899999999999999" customHeight="1">
      <c r="B19" s="5" t="s">
        <v>17</v>
      </c>
      <c r="P19" s="6" t="s">
        <v>18</v>
      </c>
    </row>
    <row r="20" spans="2:16" ht="19.899999999999999" customHeight="1" thickBot="1"/>
    <row r="21" spans="2:16" ht="30" customHeight="1" thickTop="1" thickBot="1">
      <c r="B21" s="15" t="s">
        <v>19</v>
      </c>
      <c r="C21" s="16" t="s">
        <v>20</v>
      </c>
      <c r="D21" s="165" t="s">
        <v>21</v>
      </c>
      <c r="E21" s="165"/>
      <c r="F21" s="17" t="s">
        <v>22</v>
      </c>
    </row>
    <row r="22" spans="2:16" ht="19.899999999999999" customHeight="1" thickTop="1">
      <c r="B22" s="18" t="s">
        <v>12</v>
      </c>
      <c r="C22" s="19" t="s">
        <v>23</v>
      </c>
      <c r="D22" s="166" t="s">
        <v>24</v>
      </c>
      <c r="E22" s="166"/>
      <c r="F22" s="20" t="s">
        <v>10</v>
      </c>
    </row>
    <row r="23" spans="2:16" ht="25.5" customHeight="1">
      <c r="B23" s="21"/>
      <c r="C23" s="22"/>
      <c r="D23" s="198"/>
      <c r="E23" s="198"/>
      <c r="F23" s="23"/>
    </row>
    <row r="24" spans="2:16" ht="25.5" customHeight="1">
      <c r="B24" s="21"/>
      <c r="C24" s="22"/>
      <c r="D24" s="198"/>
      <c r="E24" s="198"/>
      <c r="F24" s="23"/>
    </row>
    <row r="25" spans="2:16" ht="25.5" customHeight="1">
      <c r="B25" s="21"/>
      <c r="C25" s="22"/>
      <c r="D25" s="198"/>
      <c r="E25" s="198"/>
      <c r="F25" s="23"/>
    </row>
    <row r="26" spans="2:16" ht="25.5" customHeight="1">
      <c r="B26" s="21"/>
      <c r="C26" s="22"/>
      <c r="D26" s="198"/>
      <c r="E26" s="198"/>
      <c r="F26" s="23"/>
    </row>
    <row r="27" spans="2:16" ht="25.5" customHeight="1">
      <c r="B27" s="21"/>
      <c r="C27" s="22"/>
      <c r="D27" s="198"/>
      <c r="E27" s="198"/>
      <c r="F27" s="23"/>
    </row>
    <row r="28" spans="2:16" ht="25.5" customHeight="1">
      <c r="B28" s="21"/>
      <c r="C28" s="22"/>
      <c r="D28" s="198"/>
      <c r="E28" s="198"/>
      <c r="F28" s="23"/>
    </row>
    <row r="29" spans="2:16" ht="25.5" customHeight="1">
      <c r="B29" s="21"/>
      <c r="C29" s="22"/>
      <c r="D29" s="198"/>
      <c r="E29" s="198"/>
      <c r="F29" s="23"/>
    </row>
    <row r="30" spans="2:16" ht="25.5" customHeight="1" thickBot="1">
      <c r="B30" s="24"/>
      <c r="C30" s="25"/>
      <c r="D30" s="199"/>
      <c r="E30" s="199"/>
      <c r="F30" s="26"/>
    </row>
    <row r="31" spans="2:16" ht="19.899999999999999" customHeight="1" thickTop="1"/>
    <row r="32" spans="2:16" ht="19.899999999999999" customHeight="1">
      <c r="B32" s="5" t="s">
        <v>25</v>
      </c>
    </row>
    <row r="33" spans="1:13" ht="30" customHeight="1" thickBot="1"/>
    <row r="34" spans="1:13" ht="19.899999999999999" customHeight="1" thickTop="1" thickBot="1">
      <c r="B34" s="159" t="s">
        <v>26</v>
      </c>
      <c r="C34" s="160"/>
      <c r="D34" s="160"/>
      <c r="E34" s="160"/>
      <c r="F34" s="161"/>
    </row>
    <row r="35" spans="1:13" ht="25.5" customHeight="1" thickTop="1">
      <c r="B35" s="200"/>
      <c r="C35" s="201"/>
      <c r="D35" s="201"/>
      <c r="E35" s="201"/>
      <c r="F35" s="202"/>
    </row>
    <row r="36" spans="1:13" ht="25.5" customHeight="1">
      <c r="B36" s="203"/>
      <c r="C36" s="204"/>
      <c r="D36" s="204"/>
      <c r="E36" s="204"/>
      <c r="F36" s="205"/>
      <c r="J36" s="2" t="s">
        <v>27</v>
      </c>
    </row>
    <row r="37" spans="1:13" ht="25.5" customHeight="1">
      <c r="B37" s="203"/>
      <c r="C37" s="204"/>
      <c r="D37" s="204"/>
      <c r="E37" s="204"/>
      <c r="F37" s="205"/>
    </row>
    <row r="38" spans="1:13" ht="25.5" customHeight="1">
      <c r="B38" s="203"/>
      <c r="C38" s="204"/>
      <c r="D38" s="204"/>
      <c r="E38" s="204"/>
      <c r="F38" s="205"/>
    </row>
    <row r="39" spans="1:13" ht="25.5" customHeight="1" thickBot="1">
      <c r="B39" s="206"/>
      <c r="C39" s="207"/>
      <c r="D39" s="207"/>
      <c r="E39" s="207"/>
      <c r="F39" s="208"/>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04"/>
  <sheetViews>
    <sheetView showGridLines="0" tabSelected="1" zoomScaleNormal="100" workbookViewId="0">
      <pane xSplit="14" ySplit="11" topLeftCell="O12" activePane="bottomRight" state="frozen"/>
      <selection pane="bottomRight" activeCell="AC17" sqref="AB17:AC18"/>
      <selection pane="bottomLeft" activeCell="B28" sqref="B28"/>
      <selection pane="topRight" activeCell="B28" sqref="B28"/>
    </sheetView>
  </sheetViews>
  <sheetFormatPr defaultColWidth="9.140625" defaultRowHeight="16.5"/>
  <cols>
    <col min="1" max="1" width="6.85546875" style="53" customWidth="1"/>
    <col min="2" max="2" width="68.28515625" style="32" customWidth="1"/>
    <col min="3" max="3" width="5.7109375" style="47" customWidth="1"/>
    <col min="4" max="4" width="12.28515625" style="47" customWidth="1"/>
    <col min="5" max="5" width="5.7109375" style="47" customWidth="1"/>
    <col min="6" max="6" width="37.28515625" style="62" bestFit="1" customWidth="1"/>
    <col min="7" max="7" width="23.140625" style="47" customWidth="1"/>
    <col min="8" max="8" width="6.85546875" style="32" hidden="1" customWidth="1"/>
    <col min="9" max="9" width="15.28515625" style="47" bestFit="1" customWidth="1"/>
    <col min="10" max="10" width="13.5703125" style="47" bestFit="1" customWidth="1"/>
    <col min="11" max="11" width="8" style="47" customWidth="1"/>
    <col min="12" max="12" width="6.7109375" style="32" customWidth="1"/>
    <col min="13" max="13" width="6.42578125" style="32" customWidth="1"/>
    <col min="14" max="14" width="1.85546875" style="32" hidden="1" customWidth="1"/>
    <col min="15" max="70" width="2.42578125" style="32" customWidth="1"/>
    <col min="71" max="16384" width="9.140625" style="32"/>
  </cols>
  <sheetData>
    <row r="1" spans="1:70" s="1" customFormat="1" ht="5.0999999999999996" customHeight="1">
      <c r="A1" s="183"/>
      <c r="B1" s="183"/>
      <c r="C1" s="183"/>
      <c r="D1" s="183"/>
      <c r="E1" s="183"/>
      <c r="F1" s="183"/>
      <c r="G1" s="183"/>
      <c r="H1" s="183"/>
      <c r="I1" s="183"/>
      <c r="J1" s="183"/>
      <c r="K1" s="183"/>
      <c r="L1" s="183"/>
      <c r="M1" s="183"/>
      <c r="N1" s="183"/>
      <c r="O1" s="183"/>
      <c r="P1" s="183"/>
      <c r="Q1" s="183"/>
      <c r="R1" s="183"/>
      <c r="S1" s="183"/>
      <c r="T1" s="183"/>
      <c r="U1" s="183"/>
      <c r="V1" s="183"/>
      <c r="W1" s="183"/>
      <c r="X1" s="183"/>
      <c r="Y1" s="183"/>
      <c r="Z1" s="183"/>
      <c r="AA1" s="183"/>
      <c r="AB1" s="183"/>
      <c r="AC1" s="183"/>
      <c r="AD1" s="183"/>
      <c r="AE1" s="183"/>
      <c r="AF1" s="183"/>
      <c r="AG1" s="183"/>
      <c r="AH1" s="183"/>
      <c r="AI1" s="183"/>
      <c r="AJ1" s="183"/>
      <c r="AK1" s="183"/>
      <c r="AL1" s="183"/>
      <c r="AM1" s="183"/>
      <c r="AN1" s="183"/>
      <c r="AO1" s="183"/>
      <c r="AP1" s="183"/>
      <c r="AQ1" s="183"/>
      <c r="AR1" s="183"/>
      <c r="AS1" s="183"/>
      <c r="AT1" s="183"/>
      <c r="AU1" s="183"/>
      <c r="AV1" s="183"/>
      <c r="AW1" s="183"/>
      <c r="AX1" s="183"/>
      <c r="AY1" s="183"/>
      <c r="AZ1" s="183"/>
      <c r="BA1" s="183"/>
      <c r="BB1" s="183"/>
      <c r="BC1" s="183"/>
      <c r="BD1" s="183"/>
      <c r="BE1" s="183"/>
      <c r="BF1" s="183"/>
      <c r="BG1" s="183"/>
      <c r="BH1" s="183"/>
      <c r="BI1" s="183"/>
      <c r="BJ1" s="183"/>
      <c r="BK1" s="183"/>
      <c r="BL1" s="183"/>
      <c r="BM1" s="183"/>
      <c r="BN1" s="183"/>
      <c r="BO1" s="183"/>
      <c r="BP1" s="183"/>
      <c r="BQ1" s="183"/>
      <c r="BR1" s="183"/>
    </row>
    <row r="2" spans="1:70" s="66" customFormat="1" ht="20.25">
      <c r="A2" s="184" t="s">
        <v>28</v>
      </c>
      <c r="B2" s="184"/>
      <c r="C2" s="184"/>
      <c r="D2" s="184"/>
      <c r="E2" s="184"/>
      <c r="F2" s="184"/>
      <c r="G2" s="184"/>
      <c r="H2" s="183"/>
      <c r="I2" s="184"/>
      <c r="J2" s="184"/>
      <c r="K2" s="184"/>
      <c r="L2" s="184"/>
      <c r="M2" s="184"/>
      <c r="N2" s="184"/>
      <c r="O2" s="184"/>
      <c r="P2" s="184"/>
      <c r="Q2" s="184"/>
      <c r="R2" s="184"/>
      <c r="S2" s="184"/>
      <c r="T2" s="184"/>
      <c r="U2" s="184"/>
      <c r="V2" s="184"/>
      <c r="W2" s="184"/>
      <c r="X2" s="184"/>
      <c r="Y2" s="184"/>
      <c r="Z2" s="184"/>
      <c r="AA2" s="184"/>
      <c r="AB2" s="184"/>
      <c r="AC2" s="184"/>
      <c r="AD2" s="184"/>
      <c r="AE2" s="184"/>
      <c r="AF2" s="184"/>
      <c r="AG2" s="184"/>
      <c r="AH2" s="184"/>
      <c r="AI2" s="184"/>
      <c r="AJ2" s="184"/>
      <c r="AK2" s="184"/>
      <c r="AL2" s="184"/>
      <c r="AM2" s="184"/>
      <c r="AN2" s="184"/>
      <c r="AO2" s="184"/>
      <c r="AP2" s="184"/>
      <c r="AQ2" s="184"/>
      <c r="AR2" s="184"/>
      <c r="AS2" s="184"/>
      <c r="AT2" s="184"/>
      <c r="AU2" s="184"/>
      <c r="AV2" s="184"/>
      <c r="AW2" s="184"/>
      <c r="AX2" s="184"/>
      <c r="AY2" s="184"/>
      <c r="AZ2" s="184"/>
      <c r="BA2" s="184"/>
      <c r="BB2" s="184"/>
      <c r="BC2" s="184"/>
      <c r="BD2" s="184"/>
      <c r="BE2" s="184"/>
      <c r="BF2" s="184"/>
      <c r="BG2" s="184"/>
      <c r="BH2" s="184"/>
      <c r="BI2" s="184"/>
      <c r="BJ2" s="184"/>
      <c r="BK2" s="184"/>
      <c r="BL2" s="184"/>
      <c r="BM2" s="184"/>
      <c r="BN2" s="184"/>
      <c r="BO2" s="184"/>
      <c r="BP2" s="184"/>
      <c r="BQ2" s="184"/>
      <c r="BR2" s="184"/>
    </row>
    <row r="3" spans="1:70" s="66" customFormat="1" ht="20.25">
      <c r="A3" s="185" t="s">
        <v>29</v>
      </c>
      <c r="B3" s="184"/>
      <c r="C3" s="184"/>
      <c r="D3" s="184"/>
      <c r="E3" s="184"/>
      <c r="F3" s="184"/>
      <c r="G3" s="184"/>
      <c r="H3" s="183"/>
      <c r="I3" s="184"/>
      <c r="J3" s="184"/>
      <c r="K3" s="184"/>
      <c r="L3" s="184"/>
      <c r="M3" s="184"/>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c r="AP3" s="184"/>
      <c r="AQ3" s="184"/>
      <c r="AR3" s="184"/>
      <c r="AS3" s="184"/>
      <c r="AT3" s="184"/>
      <c r="AU3" s="184"/>
      <c r="AV3" s="184"/>
      <c r="AW3" s="184"/>
      <c r="AX3" s="184"/>
      <c r="AY3" s="184"/>
      <c r="AZ3" s="184"/>
      <c r="BA3" s="184"/>
      <c r="BB3" s="184"/>
      <c r="BC3" s="184"/>
      <c r="BD3" s="184"/>
      <c r="BE3" s="184"/>
      <c r="BF3" s="184"/>
      <c r="BG3" s="184"/>
      <c r="BH3" s="184"/>
      <c r="BI3" s="184"/>
      <c r="BJ3" s="184"/>
      <c r="BK3" s="184"/>
      <c r="BL3" s="184"/>
      <c r="BM3" s="184"/>
      <c r="BN3" s="184"/>
      <c r="BO3" s="184"/>
      <c r="BP3" s="184"/>
      <c r="BQ3" s="184"/>
      <c r="BR3" s="184"/>
    </row>
    <row r="4" spans="1:70" s="1" customFormat="1" ht="5.0999999999999996" customHeight="1" thickBot="1">
      <c r="A4" s="186"/>
      <c r="B4" s="186"/>
      <c r="C4" s="186"/>
      <c r="D4" s="186"/>
      <c r="E4" s="186"/>
      <c r="F4" s="186"/>
      <c r="G4" s="186"/>
      <c r="H4" s="186"/>
      <c r="I4" s="186"/>
      <c r="J4" s="186"/>
      <c r="K4" s="186"/>
      <c r="L4" s="186"/>
      <c r="M4" s="186"/>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86"/>
      <c r="BK4" s="186"/>
      <c r="BL4" s="186"/>
      <c r="BM4" s="186"/>
      <c r="BN4" s="186"/>
      <c r="BO4" s="186"/>
      <c r="BP4" s="186"/>
      <c r="BQ4" s="186"/>
      <c r="BR4" s="186"/>
    </row>
    <row r="5" spans="1:70" s="1" customFormat="1" ht="5.0999999999999996" customHeight="1" thickTop="1">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row>
    <row r="6" spans="1:70" ht="18" customHeight="1">
      <c r="A6" s="54"/>
      <c r="B6" s="33"/>
      <c r="C6" s="46"/>
      <c r="D6" s="46"/>
      <c r="E6" s="46"/>
      <c r="F6" s="61"/>
      <c r="G6" s="46"/>
      <c r="H6" s="34"/>
      <c r="I6" s="48"/>
      <c r="J6" s="48"/>
      <c r="L6" s="35"/>
    </row>
    <row r="7" spans="1:70" ht="12" customHeight="1">
      <c r="A7" s="52"/>
      <c r="L7" s="35"/>
      <c r="O7" s="36"/>
      <c r="P7" s="36"/>
      <c r="Q7" s="36"/>
      <c r="R7" s="36"/>
      <c r="S7" s="36"/>
      <c r="T7" s="36"/>
      <c r="U7" s="36"/>
      <c r="V7" s="36"/>
      <c r="W7" s="36"/>
      <c r="X7" s="36"/>
      <c r="Y7" s="36"/>
      <c r="Z7" s="36"/>
      <c r="AA7" s="36"/>
      <c r="AB7" s="36"/>
      <c r="AC7" s="36"/>
      <c r="AD7" s="36"/>
      <c r="AE7" s="36"/>
    </row>
    <row r="8" spans="1:70" ht="17.25" customHeight="1">
      <c r="B8" s="60" t="s">
        <v>30</v>
      </c>
      <c r="C8" s="63"/>
      <c r="D8" s="194">
        <v>44964</v>
      </c>
      <c r="E8" s="194"/>
      <c r="F8" s="194"/>
      <c r="G8" s="50"/>
      <c r="H8" s="50"/>
      <c r="K8" s="49" t="s">
        <v>31</v>
      </c>
      <c r="L8" s="37">
        <v>1</v>
      </c>
      <c r="O8" s="190" t="str">
        <f>"Semana "&amp;(O10-($D$8-WEEKDAY($D$8,1)+2))/7+1</f>
        <v>Semana 1</v>
      </c>
      <c r="P8" s="191"/>
      <c r="Q8" s="191"/>
      <c r="R8" s="191"/>
      <c r="S8" s="191"/>
      <c r="T8" s="191"/>
      <c r="U8" s="192"/>
      <c r="V8" s="190" t="str">
        <f>"Semana "&amp;(V10-($D$8-WEEKDAY($D$8,1)+2))/7+1</f>
        <v>Semana 2</v>
      </c>
      <c r="W8" s="191"/>
      <c r="X8" s="191"/>
      <c r="Y8" s="191"/>
      <c r="Z8" s="191"/>
      <c r="AA8" s="191"/>
      <c r="AB8" s="192"/>
      <c r="AC8" s="190" t="str">
        <f>"Semana "&amp;(AC10-($D$8-WEEKDAY($D$8,1)+2))/7+1</f>
        <v>Semana 3</v>
      </c>
      <c r="AD8" s="191"/>
      <c r="AE8" s="191"/>
      <c r="AF8" s="191"/>
      <c r="AG8" s="191"/>
      <c r="AH8" s="191"/>
      <c r="AI8" s="192"/>
      <c r="AJ8" s="190" t="str">
        <f>"Semana "&amp;(AJ10-($D$8-WEEKDAY($D$8,1)+2))/7+1</f>
        <v>Semana 4</v>
      </c>
      <c r="AK8" s="191"/>
      <c r="AL8" s="191"/>
      <c r="AM8" s="191"/>
      <c r="AN8" s="191"/>
      <c r="AO8" s="191"/>
      <c r="AP8" s="192"/>
      <c r="AQ8" s="190" t="str">
        <f>"Semana "&amp;(AQ10-($D$8-WEEKDAY($D$8,1)+2))/7+1</f>
        <v>Semana 5</v>
      </c>
      <c r="AR8" s="191"/>
      <c r="AS8" s="191"/>
      <c r="AT8" s="191"/>
      <c r="AU8" s="191"/>
      <c r="AV8" s="191"/>
      <c r="AW8" s="192"/>
      <c r="AX8" s="190" t="str">
        <f>"Semana "&amp;(AX10-($D$8-WEEKDAY($D$8,1)+2))/7+1</f>
        <v>Semana 6</v>
      </c>
      <c r="AY8" s="191"/>
      <c r="AZ8" s="191"/>
      <c r="BA8" s="191"/>
      <c r="BB8" s="191"/>
      <c r="BC8" s="191"/>
      <c r="BD8" s="192"/>
      <c r="BE8" s="190" t="str">
        <f>"Semana "&amp;(BE10-($D$8-WEEKDAY($D$8,1)+2))/7+1</f>
        <v>Semana 7</v>
      </c>
      <c r="BF8" s="191"/>
      <c r="BG8" s="191"/>
      <c r="BH8" s="191"/>
      <c r="BI8" s="191"/>
      <c r="BJ8" s="191"/>
      <c r="BK8" s="192"/>
      <c r="BL8" s="190" t="str">
        <f>"Semana "&amp;(BL10-($D$8-WEEKDAY($D$8,1)+2))/7+1</f>
        <v>Semana 8</v>
      </c>
      <c r="BM8" s="191"/>
      <c r="BN8" s="191"/>
      <c r="BO8" s="191"/>
      <c r="BP8" s="191"/>
      <c r="BQ8" s="191"/>
      <c r="BR8" s="192"/>
    </row>
    <row r="9" spans="1:70" ht="17.25" customHeight="1">
      <c r="B9" s="60" t="s">
        <v>32</v>
      </c>
      <c r="C9" s="63"/>
      <c r="D9" s="193" t="s">
        <v>33</v>
      </c>
      <c r="E9" s="193"/>
      <c r="F9" s="193"/>
      <c r="G9" s="51"/>
      <c r="H9" s="51"/>
      <c r="O9" s="187">
        <f>O10</f>
        <v>44963</v>
      </c>
      <c r="P9" s="188"/>
      <c r="Q9" s="188"/>
      <c r="R9" s="188"/>
      <c r="S9" s="188"/>
      <c r="T9" s="188"/>
      <c r="U9" s="189"/>
      <c r="V9" s="187">
        <f>V10</f>
        <v>44970</v>
      </c>
      <c r="W9" s="188"/>
      <c r="X9" s="188"/>
      <c r="Y9" s="188"/>
      <c r="Z9" s="188"/>
      <c r="AA9" s="188"/>
      <c r="AB9" s="189"/>
      <c r="AC9" s="187">
        <f>AC10</f>
        <v>44977</v>
      </c>
      <c r="AD9" s="188"/>
      <c r="AE9" s="188"/>
      <c r="AF9" s="188"/>
      <c r="AG9" s="188"/>
      <c r="AH9" s="188"/>
      <c r="AI9" s="189"/>
      <c r="AJ9" s="187">
        <f>AJ10</f>
        <v>44984</v>
      </c>
      <c r="AK9" s="188"/>
      <c r="AL9" s="188"/>
      <c r="AM9" s="188"/>
      <c r="AN9" s="188"/>
      <c r="AO9" s="188"/>
      <c r="AP9" s="189"/>
      <c r="AQ9" s="187">
        <f>AQ10</f>
        <v>44991</v>
      </c>
      <c r="AR9" s="188"/>
      <c r="AS9" s="188"/>
      <c r="AT9" s="188"/>
      <c r="AU9" s="188"/>
      <c r="AV9" s="188"/>
      <c r="AW9" s="189"/>
      <c r="AX9" s="187">
        <f>AX10</f>
        <v>44998</v>
      </c>
      <c r="AY9" s="188"/>
      <c r="AZ9" s="188"/>
      <c r="BA9" s="188"/>
      <c r="BB9" s="188"/>
      <c r="BC9" s="188"/>
      <c r="BD9" s="189"/>
      <c r="BE9" s="187">
        <f>BE10</f>
        <v>45005</v>
      </c>
      <c r="BF9" s="188"/>
      <c r="BG9" s="188"/>
      <c r="BH9" s="188"/>
      <c r="BI9" s="188"/>
      <c r="BJ9" s="188"/>
      <c r="BK9" s="189"/>
      <c r="BL9" s="187">
        <f>BL10</f>
        <v>45012</v>
      </c>
      <c r="BM9" s="188"/>
      <c r="BN9" s="188"/>
      <c r="BO9" s="188"/>
      <c r="BP9" s="188"/>
      <c r="BQ9" s="188"/>
      <c r="BR9" s="189"/>
    </row>
    <row r="10" spans="1:70">
      <c r="O10" s="38">
        <f>D8-WEEKDAY(D8,1)+2+7*(L8-1)</f>
        <v>44963</v>
      </c>
      <c r="P10" s="39">
        <f t="shared" ref="P10:BR10" si="0">O10+1</f>
        <v>44964</v>
      </c>
      <c r="Q10" s="39">
        <f t="shared" si="0"/>
        <v>44965</v>
      </c>
      <c r="R10" s="39">
        <f t="shared" si="0"/>
        <v>44966</v>
      </c>
      <c r="S10" s="39">
        <f t="shared" si="0"/>
        <v>44967</v>
      </c>
      <c r="T10" s="39">
        <f t="shared" si="0"/>
        <v>44968</v>
      </c>
      <c r="U10" s="40">
        <f t="shared" si="0"/>
        <v>44969</v>
      </c>
      <c r="V10" s="38">
        <f t="shared" si="0"/>
        <v>44970</v>
      </c>
      <c r="W10" s="39">
        <f t="shared" si="0"/>
        <v>44971</v>
      </c>
      <c r="X10" s="39">
        <f t="shared" si="0"/>
        <v>44972</v>
      </c>
      <c r="Y10" s="39">
        <f t="shared" si="0"/>
        <v>44973</v>
      </c>
      <c r="Z10" s="39">
        <f t="shared" si="0"/>
        <v>44974</v>
      </c>
      <c r="AA10" s="39">
        <f t="shared" si="0"/>
        <v>44975</v>
      </c>
      <c r="AB10" s="40">
        <f t="shared" si="0"/>
        <v>44976</v>
      </c>
      <c r="AC10" s="38">
        <f t="shared" si="0"/>
        <v>44977</v>
      </c>
      <c r="AD10" s="39">
        <f t="shared" si="0"/>
        <v>44978</v>
      </c>
      <c r="AE10" s="39">
        <f t="shared" si="0"/>
        <v>44979</v>
      </c>
      <c r="AF10" s="39">
        <f t="shared" si="0"/>
        <v>44980</v>
      </c>
      <c r="AG10" s="39">
        <f t="shared" si="0"/>
        <v>44981</v>
      </c>
      <c r="AH10" s="39">
        <f t="shared" si="0"/>
        <v>44982</v>
      </c>
      <c r="AI10" s="40">
        <f t="shared" si="0"/>
        <v>44983</v>
      </c>
      <c r="AJ10" s="38">
        <f t="shared" si="0"/>
        <v>44984</v>
      </c>
      <c r="AK10" s="39">
        <f t="shared" si="0"/>
        <v>44985</v>
      </c>
      <c r="AL10" s="39">
        <f t="shared" si="0"/>
        <v>44986</v>
      </c>
      <c r="AM10" s="39">
        <f t="shared" si="0"/>
        <v>44987</v>
      </c>
      <c r="AN10" s="39">
        <f t="shared" si="0"/>
        <v>44988</v>
      </c>
      <c r="AO10" s="39">
        <f t="shared" si="0"/>
        <v>44989</v>
      </c>
      <c r="AP10" s="40">
        <f t="shared" si="0"/>
        <v>44990</v>
      </c>
      <c r="AQ10" s="38">
        <f t="shared" si="0"/>
        <v>44991</v>
      </c>
      <c r="AR10" s="39">
        <f t="shared" si="0"/>
        <v>44992</v>
      </c>
      <c r="AS10" s="39">
        <f t="shared" si="0"/>
        <v>44993</v>
      </c>
      <c r="AT10" s="39">
        <f t="shared" si="0"/>
        <v>44994</v>
      </c>
      <c r="AU10" s="39">
        <f t="shared" si="0"/>
        <v>44995</v>
      </c>
      <c r="AV10" s="39">
        <f t="shared" si="0"/>
        <v>44996</v>
      </c>
      <c r="AW10" s="40">
        <f t="shared" si="0"/>
        <v>44997</v>
      </c>
      <c r="AX10" s="38">
        <f t="shared" si="0"/>
        <v>44998</v>
      </c>
      <c r="AY10" s="39">
        <f t="shared" si="0"/>
        <v>44999</v>
      </c>
      <c r="AZ10" s="39">
        <f t="shared" si="0"/>
        <v>45000</v>
      </c>
      <c r="BA10" s="39">
        <f t="shared" si="0"/>
        <v>45001</v>
      </c>
      <c r="BB10" s="39">
        <f t="shared" si="0"/>
        <v>45002</v>
      </c>
      <c r="BC10" s="39">
        <f t="shared" si="0"/>
        <v>45003</v>
      </c>
      <c r="BD10" s="40">
        <f t="shared" si="0"/>
        <v>45004</v>
      </c>
      <c r="BE10" s="38">
        <f t="shared" si="0"/>
        <v>45005</v>
      </c>
      <c r="BF10" s="39">
        <f t="shared" si="0"/>
        <v>45006</v>
      </c>
      <c r="BG10" s="39">
        <f t="shared" si="0"/>
        <v>45007</v>
      </c>
      <c r="BH10" s="39">
        <f t="shared" si="0"/>
        <v>45008</v>
      </c>
      <c r="BI10" s="39">
        <f t="shared" si="0"/>
        <v>45009</v>
      </c>
      <c r="BJ10" s="39">
        <f t="shared" si="0"/>
        <v>45010</v>
      </c>
      <c r="BK10" s="40">
        <f t="shared" si="0"/>
        <v>45011</v>
      </c>
      <c r="BL10" s="38">
        <f t="shared" si="0"/>
        <v>45012</v>
      </c>
      <c r="BM10" s="39">
        <f t="shared" si="0"/>
        <v>45013</v>
      </c>
      <c r="BN10" s="39">
        <f t="shared" si="0"/>
        <v>45014</v>
      </c>
      <c r="BO10" s="39">
        <f t="shared" si="0"/>
        <v>45015</v>
      </c>
      <c r="BP10" s="39">
        <f t="shared" si="0"/>
        <v>45016</v>
      </c>
      <c r="BQ10" s="39">
        <f t="shared" si="0"/>
        <v>45017</v>
      </c>
      <c r="BR10" s="40">
        <f t="shared" si="0"/>
        <v>45018</v>
      </c>
    </row>
    <row r="11" spans="1:70" ht="39.950000000000003" customHeight="1" thickBot="1">
      <c r="A11" s="42" t="s">
        <v>34</v>
      </c>
      <c r="B11" s="42" t="s">
        <v>35</v>
      </c>
      <c r="C11" s="42" t="s">
        <v>36</v>
      </c>
      <c r="D11" s="42" t="s">
        <v>37</v>
      </c>
      <c r="E11" s="42" t="s">
        <v>38</v>
      </c>
      <c r="F11" s="41" t="s">
        <v>39</v>
      </c>
      <c r="G11" s="41" t="s">
        <v>40</v>
      </c>
      <c r="H11" s="41" t="s">
        <v>41</v>
      </c>
      <c r="I11" s="42" t="s">
        <v>42</v>
      </c>
      <c r="J11" s="42" t="s">
        <v>43</v>
      </c>
      <c r="K11" s="41" t="s">
        <v>44</v>
      </c>
      <c r="L11" s="41" t="s">
        <v>45</v>
      </c>
      <c r="M11" s="41" t="s">
        <v>46</v>
      </c>
      <c r="N11" s="41"/>
      <c r="O11" s="43" t="str">
        <f>CHOOSE(WEEKDAY(O10,1),"D","L","M","W","J","V","S")</f>
        <v>L</v>
      </c>
      <c r="P11" s="44" t="str">
        <f t="shared" ref="P11:U11" si="1">CHOOSE(WEEKDAY(P10,1),"D","L","M","W","J","V","S")</f>
        <v>M</v>
      </c>
      <c r="Q11" s="44" t="str">
        <f t="shared" si="1"/>
        <v>W</v>
      </c>
      <c r="R11" s="44" t="str">
        <f t="shared" si="1"/>
        <v>J</v>
      </c>
      <c r="S11" s="44" t="str">
        <f t="shared" si="1"/>
        <v>V</v>
      </c>
      <c r="T11" s="44" t="str">
        <f t="shared" si="1"/>
        <v>S</v>
      </c>
      <c r="U11" s="45" t="str">
        <f t="shared" si="1"/>
        <v>D</v>
      </c>
      <c r="V11" s="43" t="str">
        <f>CHOOSE(WEEKDAY(V10,1),"D","L","M","W","J","V","S")</f>
        <v>L</v>
      </c>
      <c r="W11" s="44" t="str">
        <f t="shared" ref="W11" si="2">CHOOSE(WEEKDAY(W10,1),"D","L","M","W","J","V","S")</f>
        <v>M</v>
      </c>
      <c r="X11" s="44" t="str">
        <f t="shared" ref="X11" si="3">CHOOSE(WEEKDAY(X10,1),"D","L","M","W","J","V","S")</f>
        <v>W</v>
      </c>
      <c r="Y11" s="44" t="str">
        <f t="shared" ref="Y11" si="4">CHOOSE(WEEKDAY(Y10,1),"D","L","M","W","J","V","S")</f>
        <v>J</v>
      </c>
      <c r="Z11" s="44" t="str">
        <f t="shared" ref="Z11" si="5">CHOOSE(WEEKDAY(Z10,1),"D","L","M","W","J","V","S")</f>
        <v>V</v>
      </c>
      <c r="AA11" s="44" t="str">
        <f t="shared" ref="AA11" si="6">CHOOSE(WEEKDAY(AA10,1),"D","L","M","W","J","V","S")</f>
        <v>S</v>
      </c>
      <c r="AB11" s="45" t="str">
        <f t="shared" ref="AB11" si="7">CHOOSE(WEEKDAY(AB10,1),"D","L","M","W","J","V","S")</f>
        <v>D</v>
      </c>
      <c r="AC11" s="43" t="str">
        <f>CHOOSE(WEEKDAY(AC10,1),"D","L","M","W","J","V","S")</f>
        <v>L</v>
      </c>
      <c r="AD11" s="44" t="str">
        <f t="shared" ref="AD11" si="8">CHOOSE(WEEKDAY(AD10,1),"D","L","M","W","J","V","S")</f>
        <v>M</v>
      </c>
      <c r="AE11" s="44" t="str">
        <f t="shared" ref="AE11" si="9">CHOOSE(WEEKDAY(AE10,1),"D","L","M","W","J","V","S")</f>
        <v>W</v>
      </c>
      <c r="AF11" s="44" t="str">
        <f t="shared" ref="AF11" si="10">CHOOSE(WEEKDAY(AF10,1),"D","L","M","W","J","V","S")</f>
        <v>J</v>
      </c>
      <c r="AG11" s="44" t="str">
        <f t="shared" ref="AG11" si="11">CHOOSE(WEEKDAY(AG10,1),"D","L","M","W","J","V","S")</f>
        <v>V</v>
      </c>
      <c r="AH11" s="44" t="str">
        <f t="shared" ref="AH11" si="12">CHOOSE(WEEKDAY(AH10,1),"D","L","M","W","J","V","S")</f>
        <v>S</v>
      </c>
      <c r="AI11" s="45" t="str">
        <f t="shared" ref="AI11" si="13">CHOOSE(WEEKDAY(AI10,1),"D","L","M","W","J","V","S")</f>
        <v>D</v>
      </c>
      <c r="AJ11" s="43" t="str">
        <f>CHOOSE(WEEKDAY(AJ10,1),"D","L","M","W","J","V","S")</f>
        <v>L</v>
      </c>
      <c r="AK11" s="44" t="str">
        <f t="shared" ref="AK11" si="14">CHOOSE(WEEKDAY(AK10,1),"D","L","M","W","J","V","S")</f>
        <v>M</v>
      </c>
      <c r="AL11" s="44" t="str">
        <f t="shared" ref="AL11" si="15">CHOOSE(WEEKDAY(AL10,1),"D","L","M","W","J","V","S")</f>
        <v>W</v>
      </c>
      <c r="AM11" s="44" t="str">
        <f t="shared" ref="AM11" si="16">CHOOSE(WEEKDAY(AM10,1),"D","L","M","W","J","V","S")</f>
        <v>J</v>
      </c>
      <c r="AN11" s="44" t="str">
        <f t="shared" ref="AN11" si="17">CHOOSE(WEEKDAY(AN10,1),"D","L","M","W","J","V","S")</f>
        <v>V</v>
      </c>
      <c r="AO11" s="44" t="str">
        <f t="shared" ref="AO11" si="18">CHOOSE(WEEKDAY(AO10,1),"D","L","M","W","J","V","S")</f>
        <v>S</v>
      </c>
      <c r="AP11" s="45" t="str">
        <f t="shared" ref="AP11" si="19">CHOOSE(WEEKDAY(AP10,1),"D","L","M","W","J","V","S")</f>
        <v>D</v>
      </c>
      <c r="AQ11" s="43" t="str">
        <f>CHOOSE(WEEKDAY(AQ10,1),"D","L","M","W","J","V","S")</f>
        <v>L</v>
      </c>
      <c r="AR11" s="44" t="str">
        <f t="shared" ref="AR11" si="20">CHOOSE(WEEKDAY(AR10,1),"D","L","M","W","J","V","S")</f>
        <v>M</v>
      </c>
      <c r="AS11" s="44" t="str">
        <f t="shared" ref="AS11" si="21">CHOOSE(WEEKDAY(AS10,1),"D","L","M","W","J","V","S")</f>
        <v>W</v>
      </c>
      <c r="AT11" s="44" t="str">
        <f t="shared" ref="AT11" si="22">CHOOSE(WEEKDAY(AT10,1),"D","L","M","W","J","V","S")</f>
        <v>J</v>
      </c>
      <c r="AU11" s="44" t="str">
        <f t="shared" ref="AU11" si="23">CHOOSE(WEEKDAY(AU10,1),"D","L","M","W","J","V","S")</f>
        <v>V</v>
      </c>
      <c r="AV11" s="44" t="str">
        <f t="shared" ref="AV11" si="24">CHOOSE(WEEKDAY(AV10,1),"D","L","M","W","J","V","S")</f>
        <v>S</v>
      </c>
      <c r="AW11" s="45" t="str">
        <f t="shared" ref="AW11" si="25">CHOOSE(WEEKDAY(AW10,1),"D","L","M","W","J","V","S")</f>
        <v>D</v>
      </c>
      <c r="AX11" s="43" t="str">
        <f>CHOOSE(WEEKDAY(AX10,1),"D","L","M","W","J","V","S")</f>
        <v>L</v>
      </c>
      <c r="AY11" s="44" t="str">
        <f t="shared" ref="AY11" si="26">CHOOSE(WEEKDAY(AY10,1),"D","L","M","W","J","V","S")</f>
        <v>M</v>
      </c>
      <c r="AZ11" s="44" t="str">
        <f t="shared" ref="AZ11" si="27">CHOOSE(WEEKDAY(AZ10,1),"D","L","M","W","J","V","S")</f>
        <v>W</v>
      </c>
      <c r="BA11" s="44" t="str">
        <f t="shared" ref="BA11" si="28">CHOOSE(WEEKDAY(BA10,1),"D","L","M","W","J","V","S")</f>
        <v>J</v>
      </c>
      <c r="BB11" s="44" t="str">
        <f t="shared" ref="BB11" si="29">CHOOSE(WEEKDAY(BB10,1),"D","L","M","W","J","V","S")</f>
        <v>V</v>
      </c>
      <c r="BC11" s="44" t="str">
        <f t="shared" ref="BC11" si="30">CHOOSE(WEEKDAY(BC10,1),"D","L","M","W","J","V","S")</f>
        <v>S</v>
      </c>
      <c r="BD11" s="45" t="str">
        <f t="shared" ref="BD11" si="31">CHOOSE(WEEKDAY(BD10,1),"D","L","M","W","J","V","S")</f>
        <v>D</v>
      </c>
      <c r="BE11" s="43" t="str">
        <f>CHOOSE(WEEKDAY(BE10,1),"D","L","M","W","J","V","S")</f>
        <v>L</v>
      </c>
      <c r="BF11" s="44" t="str">
        <f t="shared" ref="BF11" si="32">CHOOSE(WEEKDAY(BF10,1),"D","L","M","W","J","V","S")</f>
        <v>M</v>
      </c>
      <c r="BG11" s="44" t="str">
        <f t="shared" ref="BG11" si="33">CHOOSE(WEEKDAY(BG10,1),"D","L","M","W","J","V","S")</f>
        <v>W</v>
      </c>
      <c r="BH11" s="44" t="str">
        <f t="shared" ref="BH11" si="34">CHOOSE(WEEKDAY(BH10,1),"D","L","M","W","J","V","S")</f>
        <v>J</v>
      </c>
      <c r="BI11" s="44" t="str">
        <f t="shared" ref="BI11" si="35">CHOOSE(WEEKDAY(BI10,1),"D","L","M","W","J","V","S")</f>
        <v>V</v>
      </c>
      <c r="BJ11" s="44" t="str">
        <f t="shared" ref="BJ11" si="36">CHOOSE(WEEKDAY(BJ10,1),"D","L","M","W","J","V","S")</f>
        <v>S</v>
      </c>
      <c r="BK11" s="45" t="str">
        <f t="shared" ref="BK11" si="37">CHOOSE(WEEKDAY(BK10,1),"D","L","M","W","J","V","S")</f>
        <v>D</v>
      </c>
      <c r="BL11" s="43" t="str">
        <f>CHOOSE(WEEKDAY(BL10,1),"D","L","M","W","J","V","S")</f>
        <v>L</v>
      </c>
      <c r="BM11" s="44" t="str">
        <f t="shared" ref="BM11" si="38">CHOOSE(WEEKDAY(BM10,1),"D","L","M","W","J","V","S")</f>
        <v>M</v>
      </c>
      <c r="BN11" s="44" t="str">
        <f t="shared" ref="BN11" si="39">CHOOSE(WEEKDAY(BN10,1),"D","L","M","W","J","V","S")</f>
        <v>W</v>
      </c>
      <c r="BO11" s="44" t="str">
        <f t="shared" ref="BO11" si="40">CHOOSE(WEEKDAY(BO10,1),"D","L","M","W","J","V","S")</f>
        <v>J</v>
      </c>
      <c r="BP11" s="44" t="str">
        <f t="shared" ref="BP11" si="41">CHOOSE(WEEKDAY(BP10,1),"D","L","M","W","J","V","S")</f>
        <v>V</v>
      </c>
      <c r="BQ11" s="44" t="str">
        <f t="shared" ref="BQ11" si="42">CHOOSE(WEEKDAY(BQ10,1),"D","L","M","W","J","V","S")</f>
        <v>S</v>
      </c>
      <c r="BR11" s="45" t="str">
        <f t="shared" ref="BR11" si="43">CHOOSE(WEEKDAY(BR10,1),"D","L","M","W","J","V","S")</f>
        <v>D</v>
      </c>
    </row>
    <row r="12" spans="1:70" s="78" customFormat="1" ht="27" customHeight="1">
      <c r="A12" s="100" t="str">
        <f>IF(ISERROR(VALUE(SUBSTITUTE(prevWBS,".",""))),"1",IF(ISERROR(FIND("`",SUBSTITUTE(prevWBS,".","`",1))),TEXT(VALUE(prevWBS)+1,"#"),TEXT(VALUE(LEFT(prevWBS,FIND("`",SUBSTITUTE(prevWBS,".","`",1))-1))+1,"#")))</f>
        <v>1</v>
      </c>
      <c r="B12" s="67" t="s">
        <v>47</v>
      </c>
      <c r="C12" s="68" t="s">
        <v>47</v>
      </c>
      <c r="D12" s="68" t="s">
        <v>47</v>
      </c>
      <c r="E12" s="68" t="s">
        <v>47</v>
      </c>
      <c r="F12" s="68"/>
      <c r="G12" s="68"/>
      <c r="H12" s="69"/>
      <c r="I12" s="70"/>
      <c r="J12" s="70" t="str">
        <f>IF(ISBLANK(I12)," - ",IF(K12=0,I12,I12+K12-1))</f>
        <v xml:space="preserve"> - </v>
      </c>
      <c r="K12" s="71"/>
      <c r="L12" s="72"/>
      <c r="M12" s="73" t="str">
        <f t="shared" ref="M12:M19" si="44">IF(OR(J12=0,I12=0)," - ",NETWORKDAYS(I12,J12))</f>
        <v xml:space="preserve"> - </v>
      </c>
      <c r="N12" s="74"/>
      <c r="O12" s="75"/>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7"/>
    </row>
    <row r="13" spans="1:70" s="82" customFormat="1" ht="27" customHeight="1">
      <c r="A13" s="93" t="str">
        <f t="shared" ref="A13"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94" t="s">
        <v>48</v>
      </c>
      <c r="C13" s="154">
        <v>2</v>
      </c>
      <c r="D13" s="129">
        <v>240201517</v>
      </c>
      <c r="E13" s="151">
        <v>1234</v>
      </c>
      <c r="F13" s="129" t="s">
        <v>49</v>
      </c>
      <c r="G13" s="95" t="s">
        <v>50</v>
      </c>
      <c r="H13" s="96"/>
      <c r="I13" s="97">
        <v>44985</v>
      </c>
      <c r="J13" s="97">
        <v>45021</v>
      </c>
      <c r="K13" s="98"/>
      <c r="L13" s="110">
        <v>1</v>
      </c>
      <c r="M13" s="99">
        <f t="shared" si="44"/>
        <v>27</v>
      </c>
      <c r="N13" s="104"/>
      <c r="O13" s="101"/>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3"/>
      <c r="AX13" s="80"/>
      <c r="AY13" s="80"/>
      <c r="AZ13" s="80"/>
      <c r="BA13" s="80"/>
      <c r="BB13" s="80"/>
      <c r="BC13" s="83"/>
      <c r="BD13" s="80"/>
      <c r="BE13" s="80"/>
      <c r="BF13" s="80"/>
      <c r="BG13" s="80"/>
      <c r="BH13" s="80"/>
      <c r="BI13" s="80"/>
      <c r="BJ13" s="80"/>
      <c r="BK13" s="80"/>
      <c r="BL13" s="80"/>
      <c r="BM13" s="80"/>
      <c r="BN13" s="80"/>
      <c r="BO13" s="80"/>
      <c r="BP13" s="80"/>
      <c r="BQ13" s="80"/>
      <c r="BR13" s="81"/>
    </row>
    <row r="14" spans="1:70" s="82" customFormat="1" ht="27" customHeight="1">
      <c r="A14" s="105" t="s">
        <v>51</v>
      </c>
      <c r="B14" s="106" t="s">
        <v>52</v>
      </c>
      <c r="C14" s="154">
        <v>2</v>
      </c>
      <c r="D14" s="130">
        <v>220501093</v>
      </c>
      <c r="E14" s="152">
        <v>3</v>
      </c>
      <c r="F14" s="130" t="s">
        <v>53</v>
      </c>
      <c r="G14" s="95" t="s">
        <v>54</v>
      </c>
      <c r="H14" s="108"/>
      <c r="I14" s="97">
        <v>44985</v>
      </c>
      <c r="J14" s="97">
        <v>45021</v>
      </c>
      <c r="K14" s="109"/>
      <c r="L14" s="110">
        <v>1</v>
      </c>
      <c r="M14" s="111">
        <f t="shared" si="44"/>
        <v>27</v>
      </c>
      <c r="N14" s="112"/>
      <c r="O14" s="102"/>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c r="BR14" s="84"/>
    </row>
    <row r="15" spans="1:70" s="82" customFormat="1" ht="27" customHeight="1">
      <c r="A15" s="105" t="s">
        <v>55</v>
      </c>
      <c r="B15" s="106" t="s">
        <v>56</v>
      </c>
      <c r="C15" s="154">
        <v>2</v>
      </c>
      <c r="D15" s="130">
        <v>220501046</v>
      </c>
      <c r="E15" s="152">
        <v>1234</v>
      </c>
      <c r="F15" s="130" t="s">
        <v>57</v>
      </c>
      <c r="G15" s="95" t="s">
        <v>50</v>
      </c>
      <c r="H15" s="108"/>
      <c r="I15" s="97">
        <v>44985</v>
      </c>
      <c r="J15" s="97">
        <v>44985</v>
      </c>
      <c r="K15" s="109"/>
      <c r="L15" s="110">
        <v>1</v>
      </c>
      <c r="M15" s="111">
        <f t="shared" si="44"/>
        <v>1</v>
      </c>
      <c r="N15" s="112"/>
      <c r="O15" s="10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c r="BA15" s="83"/>
      <c r="BB15" s="83"/>
      <c r="BC15" s="83"/>
      <c r="BD15" s="83"/>
      <c r="BE15" s="83"/>
      <c r="BF15" s="83"/>
      <c r="BG15" s="83"/>
      <c r="BH15" s="83"/>
      <c r="BI15" s="83"/>
      <c r="BJ15" s="83"/>
      <c r="BK15" s="83"/>
      <c r="BL15" s="83"/>
      <c r="BM15" s="83"/>
      <c r="BN15" s="83"/>
      <c r="BO15" s="83"/>
      <c r="BP15" s="83"/>
      <c r="BQ15" s="83"/>
      <c r="BR15" s="85"/>
    </row>
    <row r="16" spans="1:70" s="82" customFormat="1" ht="27" customHeight="1">
      <c r="A16" s="105" t="s">
        <v>58</v>
      </c>
      <c r="B16" s="106" t="s">
        <v>59</v>
      </c>
      <c r="C16" s="154">
        <v>2</v>
      </c>
      <c r="D16" s="130">
        <v>220501093</v>
      </c>
      <c r="E16" s="152">
        <v>1</v>
      </c>
      <c r="F16" s="130" t="s">
        <v>60</v>
      </c>
      <c r="G16" s="95" t="s">
        <v>61</v>
      </c>
      <c r="H16" s="108"/>
      <c r="I16" s="97">
        <v>44964</v>
      </c>
      <c r="J16" s="97">
        <v>44969</v>
      </c>
      <c r="K16" s="109"/>
      <c r="L16" s="110">
        <v>1</v>
      </c>
      <c r="M16" s="111">
        <f t="shared" si="44"/>
        <v>4</v>
      </c>
      <c r="N16" s="112"/>
      <c r="O16" s="103"/>
      <c r="P16" s="83"/>
      <c r="Q16" s="86"/>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5"/>
    </row>
    <row r="17" spans="1:70" s="82" customFormat="1" ht="27" customHeight="1">
      <c r="A17" s="105" t="s">
        <v>62</v>
      </c>
      <c r="B17" s="106" t="s">
        <v>63</v>
      </c>
      <c r="C17" s="154">
        <v>2</v>
      </c>
      <c r="D17" s="130">
        <v>240201064</v>
      </c>
      <c r="E17" s="152">
        <v>1234</v>
      </c>
      <c r="F17" s="130" t="s">
        <v>64</v>
      </c>
      <c r="G17" s="95" t="s">
        <v>65</v>
      </c>
      <c r="H17" s="108"/>
      <c r="I17" s="97">
        <v>44971</v>
      </c>
      <c r="J17" s="97">
        <v>44990</v>
      </c>
      <c r="K17" s="109"/>
      <c r="L17" s="110">
        <v>1</v>
      </c>
      <c r="M17" s="111">
        <f t="shared" ref="M17:M18" si="46">IF(OR(J17=0,I17=0)," - ",NETWORKDAYS(I17,J17))</f>
        <v>14</v>
      </c>
      <c r="N17" s="112"/>
      <c r="O17" s="10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5"/>
    </row>
    <row r="18" spans="1:70" s="82" customFormat="1" ht="27" customHeight="1">
      <c r="A18" s="105" t="s">
        <v>66</v>
      </c>
      <c r="B18" s="106" t="s">
        <v>67</v>
      </c>
      <c r="C18" s="154">
        <v>2</v>
      </c>
      <c r="D18" s="130">
        <v>220501092</v>
      </c>
      <c r="E18" s="152">
        <v>2</v>
      </c>
      <c r="F18" s="130" t="s">
        <v>68</v>
      </c>
      <c r="G18" s="95" t="s">
        <v>54</v>
      </c>
      <c r="H18" s="108"/>
      <c r="I18" s="97">
        <v>44971</v>
      </c>
      <c r="J18" s="97">
        <v>44990</v>
      </c>
      <c r="K18" s="109"/>
      <c r="L18" s="110">
        <v>1</v>
      </c>
      <c r="M18" s="111">
        <f t="shared" si="46"/>
        <v>14</v>
      </c>
      <c r="N18" s="112"/>
      <c r="O18" s="10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5"/>
    </row>
    <row r="19" spans="1:70" s="82" customFormat="1" ht="27" customHeight="1">
      <c r="A19" s="105" t="s">
        <v>69</v>
      </c>
      <c r="B19" s="107" t="s">
        <v>70</v>
      </c>
      <c r="C19" s="154">
        <v>2</v>
      </c>
      <c r="D19" s="130">
        <v>220501092</v>
      </c>
      <c r="E19" s="152">
        <v>2</v>
      </c>
      <c r="F19" s="130" t="s">
        <v>71</v>
      </c>
      <c r="G19" s="95" t="s">
        <v>50</v>
      </c>
      <c r="H19" s="108"/>
      <c r="I19" s="97">
        <v>44971</v>
      </c>
      <c r="J19" s="97">
        <v>44990</v>
      </c>
      <c r="K19" s="109"/>
      <c r="L19" s="110">
        <v>1</v>
      </c>
      <c r="M19" s="111">
        <f t="shared" si="44"/>
        <v>14</v>
      </c>
      <c r="N19" s="112"/>
      <c r="O19" s="10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5"/>
    </row>
    <row r="20" spans="1:70" s="82" customFormat="1" ht="27" customHeight="1">
      <c r="A20" s="105" t="s">
        <v>72</v>
      </c>
      <c r="B20" s="107" t="s">
        <v>73</v>
      </c>
      <c r="C20" s="154">
        <v>2</v>
      </c>
      <c r="D20" s="130">
        <v>220501092</v>
      </c>
      <c r="E20" s="152">
        <v>1</v>
      </c>
      <c r="F20" s="130" t="s">
        <v>74</v>
      </c>
      <c r="G20" s="95" t="s">
        <v>61</v>
      </c>
      <c r="H20" s="108"/>
      <c r="I20" s="97">
        <v>44971</v>
      </c>
      <c r="J20" s="97">
        <v>44990</v>
      </c>
      <c r="K20" s="109"/>
      <c r="L20" s="110">
        <v>1</v>
      </c>
      <c r="M20" s="111">
        <f t="shared" ref="M20:M21" si="47">IF(OR(J20=0,I20=0)," - ",NETWORKDAYS(I20,J20))</f>
        <v>14</v>
      </c>
      <c r="N20" s="112"/>
      <c r="O20" s="10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5"/>
    </row>
    <row r="21" spans="1:70" s="82" customFormat="1" ht="27" customHeight="1">
      <c r="A21" s="105" t="s">
        <v>75</v>
      </c>
      <c r="B21" s="106" t="s">
        <v>76</v>
      </c>
      <c r="C21" s="154">
        <v>2</v>
      </c>
      <c r="D21" s="130">
        <v>220501092</v>
      </c>
      <c r="E21" s="152">
        <v>1</v>
      </c>
      <c r="F21" s="130" t="s">
        <v>77</v>
      </c>
      <c r="G21" s="95" t="s">
        <v>54</v>
      </c>
      <c r="H21" s="124"/>
      <c r="I21" s="97">
        <v>44971</v>
      </c>
      <c r="J21" s="97">
        <v>44990</v>
      </c>
      <c r="K21" s="125"/>
      <c r="L21" s="110">
        <v>1</v>
      </c>
      <c r="M21" s="111">
        <f t="shared" si="47"/>
        <v>14</v>
      </c>
      <c r="N21" s="112"/>
      <c r="O21" s="10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5"/>
    </row>
    <row r="22" spans="1:70" s="122" customFormat="1" ht="27" customHeight="1">
      <c r="A22" s="105" t="s">
        <v>78</v>
      </c>
      <c r="B22" s="123" t="s">
        <v>79</v>
      </c>
      <c r="C22" s="154">
        <v>2</v>
      </c>
      <c r="D22" s="130">
        <v>220501092</v>
      </c>
      <c r="E22" s="152">
        <v>3</v>
      </c>
      <c r="F22" s="130" t="s">
        <v>80</v>
      </c>
      <c r="G22" s="95" t="s">
        <v>50</v>
      </c>
      <c r="H22" s="128"/>
      <c r="I22" s="97">
        <v>44978</v>
      </c>
      <c r="J22" s="97">
        <v>44997</v>
      </c>
      <c r="K22" s="125"/>
      <c r="L22" s="110">
        <v>0.5</v>
      </c>
      <c r="M22" s="118"/>
      <c r="N22" s="119"/>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c r="BA22" s="120"/>
      <c r="BB22" s="120"/>
      <c r="BC22" s="120"/>
      <c r="BD22" s="120"/>
      <c r="BE22" s="120"/>
      <c r="BF22" s="120"/>
      <c r="BG22" s="120"/>
      <c r="BH22" s="120"/>
      <c r="BI22" s="120"/>
      <c r="BJ22" s="120"/>
      <c r="BK22" s="120"/>
      <c r="BL22" s="120"/>
      <c r="BM22" s="120"/>
      <c r="BN22" s="120"/>
      <c r="BO22" s="120"/>
      <c r="BP22" s="120"/>
      <c r="BQ22" s="120"/>
      <c r="BR22" s="121"/>
    </row>
    <row r="23" spans="1:70" s="82" customFormat="1" ht="27" customHeight="1">
      <c r="A23" s="105" t="s">
        <v>81</v>
      </c>
      <c r="B23" s="94" t="s">
        <v>82</v>
      </c>
      <c r="C23" s="154">
        <v>2</v>
      </c>
      <c r="D23" s="130">
        <v>220501092</v>
      </c>
      <c r="E23" s="152">
        <v>4</v>
      </c>
      <c r="F23" s="131" t="s">
        <v>83</v>
      </c>
      <c r="G23" s="95" t="s">
        <v>65</v>
      </c>
      <c r="H23" s="126"/>
      <c r="I23" s="97">
        <v>44978</v>
      </c>
      <c r="J23" s="97">
        <v>44997</v>
      </c>
      <c r="K23" s="127"/>
      <c r="L23" s="110">
        <v>0.5</v>
      </c>
      <c r="M23" s="99"/>
      <c r="N23" s="104"/>
      <c r="O23" s="115"/>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8"/>
    </row>
    <row r="24" spans="1:70" s="82" customFormat="1" ht="27" customHeight="1">
      <c r="A24" s="105" t="s">
        <v>84</v>
      </c>
      <c r="B24" s="106" t="s">
        <v>85</v>
      </c>
      <c r="C24" s="154">
        <v>2</v>
      </c>
      <c r="D24" s="130">
        <v>220501093</v>
      </c>
      <c r="E24" s="152">
        <v>2</v>
      </c>
      <c r="F24" s="130" t="s">
        <v>86</v>
      </c>
      <c r="G24" s="95" t="s">
        <v>61</v>
      </c>
      <c r="H24" s="108"/>
      <c r="I24" s="97">
        <v>44979</v>
      </c>
      <c r="J24" s="97">
        <v>44997</v>
      </c>
      <c r="K24" s="109"/>
      <c r="L24" s="110">
        <v>0.5</v>
      </c>
      <c r="M24" s="111"/>
      <c r="N24" s="112"/>
      <c r="O24" s="10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5"/>
    </row>
    <row r="25" spans="1:70" s="82" customFormat="1" ht="27" customHeight="1">
      <c r="A25" s="105" t="s">
        <v>87</v>
      </c>
      <c r="B25" s="106" t="s">
        <v>88</v>
      </c>
      <c r="C25" s="154">
        <v>2</v>
      </c>
      <c r="D25" s="130">
        <v>220501093</v>
      </c>
      <c r="E25" s="152">
        <v>2</v>
      </c>
      <c r="F25" s="130" t="s">
        <v>89</v>
      </c>
      <c r="G25" s="95" t="s">
        <v>54</v>
      </c>
      <c r="H25" s="108"/>
      <c r="I25" s="97">
        <v>44979</v>
      </c>
      <c r="J25" s="97">
        <v>44997</v>
      </c>
      <c r="K25" s="109"/>
      <c r="L25" s="110">
        <v>0.5</v>
      </c>
      <c r="M25" s="111"/>
      <c r="N25" s="112"/>
      <c r="O25" s="10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5"/>
    </row>
    <row r="26" spans="1:70" s="82" customFormat="1" ht="27" customHeight="1">
      <c r="A26" s="105" t="s">
        <v>90</v>
      </c>
      <c r="B26" s="106" t="s">
        <v>91</v>
      </c>
      <c r="C26" s="154">
        <v>2</v>
      </c>
      <c r="D26" s="130">
        <v>220501093</v>
      </c>
      <c r="E26" s="152">
        <v>2</v>
      </c>
      <c r="F26" s="130" t="s">
        <v>92</v>
      </c>
      <c r="G26" s="95" t="s">
        <v>50</v>
      </c>
      <c r="H26" s="108"/>
      <c r="I26" s="97">
        <v>44981</v>
      </c>
      <c r="J26" s="97">
        <v>44997</v>
      </c>
      <c r="K26" s="109"/>
      <c r="L26" s="110">
        <v>0.5</v>
      </c>
      <c r="M26" s="111"/>
      <c r="N26" s="112"/>
      <c r="O26" s="10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5"/>
    </row>
    <row r="27" spans="1:70" s="82" customFormat="1" ht="27" customHeight="1">
      <c r="A27" s="105" t="s">
        <v>93</v>
      </c>
      <c r="B27" s="107" t="s">
        <v>94</v>
      </c>
      <c r="C27" s="154">
        <v>2</v>
      </c>
      <c r="D27" s="130">
        <v>220501093</v>
      </c>
      <c r="E27" s="152">
        <v>2</v>
      </c>
      <c r="F27" s="131" t="s">
        <v>95</v>
      </c>
      <c r="G27" s="95" t="s">
        <v>65</v>
      </c>
      <c r="H27" s="108"/>
      <c r="I27" s="97">
        <v>44981</v>
      </c>
      <c r="J27" s="97">
        <v>45004</v>
      </c>
      <c r="K27" s="109"/>
      <c r="L27" s="110">
        <v>0.5</v>
      </c>
      <c r="M27" s="111"/>
      <c r="N27" s="112"/>
      <c r="O27" s="10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5"/>
    </row>
    <row r="28" spans="1:70" s="82" customFormat="1" ht="27" customHeight="1">
      <c r="A28" s="105" t="s">
        <v>96</v>
      </c>
      <c r="B28" s="107" t="s">
        <v>97</v>
      </c>
      <c r="C28" s="154">
        <v>2</v>
      </c>
      <c r="D28" s="130">
        <v>220501093</v>
      </c>
      <c r="E28" s="152">
        <v>2</v>
      </c>
      <c r="F28" s="130" t="s">
        <v>98</v>
      </c>
      <c r="G28" s="95" t="s">
        <v>54</v>
      </c>
      <c r="H28" s="108"/>
      <c r="I28" s="97">
        <v>44971</v>
      </c>
      <c r="J28" s="97">
        <v>44990</v>
      </c>
      <c r="K28" s="109"/>
      <c r="L28" s="110">
        <v>0.5</v>
      </c>
      <c r="M28" s="111"/>
      <c r="N28" s="112"/>
      <c r="O28" s="10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5"/>
    </row>
    <row r="29" spans="1:70" s="82" customFormat="1" ht="27" customHeight="1">
      <c r="A29" s="105" t="s">
        <v>99</v>
      </c>
      <c r="B29" s="106" t="s">
        <v>100</v>
      </c>
      <c r="C29" s="154">
        <v>2</v>
      </c>
      <c r="D29" s="130">
        <v>220501093</v>
      </c>
      <c r="E29" s="152">
        <v>4</v>
      </c>
      <c r="F29" s="131" t="s">
        <v>101</v>
      </c>
      <c r="G29" s="95" t="s">
        <v>65</v>
      </c>
      <c r="H29" s="108"/>
      <c r="I29" s="97">
        <v>44971</v>
      </c>
      <c r="J29" s="97">
        <v>44990</v>
      </c>
      <c r="K29" s="109"/>
      <c r="L29" s="110">
        <v>0</v>
      </c>
      <c r="M29" s="111"/>
      <c r="N29" s="112"/>
      <c r="O29" s="10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5"/>
    </row>
    <row r="30" spans="1:70" s="82" customFormat="1" ht="27" customHeight="1">
      <c r="A30"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A29-1)))+1)))))</f>
        <v>1.18</v>
      </c>
      <c r="B30" s="106" t="s">
        <v>102</v>
      </c>
      <c r="C30" s="154"/>
      <c r="D30" s="130">
        <v>220501093</v>
      </c>
      <c r="E30" s="152"/>
      <c r="F30" s="130" t="s">
        <v>103</v>
      </c>
      <c r="G30" s="95" t="s">
        <v>50</v>
      </c>
      <c r="H30" s="108"/>
      <c r="I30" s="97"/>
      <c r="J30" s="97"/>
      <c r="K30" s="109"/>
      <c r="L30" s="110"/>
      <c r="M30" s="111"/>
      <c r="N30" s="112"/>
      <c r="O30" s="10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5"/>
    </row>
    <row r="31" spans="1:70" s="82" customFormat="1" ht="27" customHeight="1">
      <c r="A31" s="135" t="s">
        <v>104</v>
      </c>
      <c r="B31" s="136" t="s">
        <v>105</v>
      </c>
      <c r="C31" s="155"/>
      <c r="D31" s="137">
        <v>220501093</v>
      </c>
      <c r="E31" s="153"/>
      <c r="F31" s="137" t="s">
        <v>106</v>
      </c>
      <c r="G31" s="95" t="s">
        <v>54</v>
      </c>
      <c r="H31" s="124"/>
      <c r="I31" s="97"/>
      <c r="J31" s="97"/>
      <c r="K31" s="125"/>
      <c r="L31" s="110"/>
      <c r="M31" s="111"/>
      <c r="N31" s="112"/>
      <c r="O31" s="10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5"/>
    </row>
    <row r="32" spans="1:70" s="82" customFormat="1" ht="27" customHeight="1">
      <c r="A32" s="138"/>
      <c r="B32" s="139"/>
      <c r="C32" s="140"/>
      <c r="D32" s="140"/>
      <c r="E32" s="140"/>
      <c r="F32" s="141"/>
      <c r="G32" s="140"/>
      <c r="H32" s="140"/>
      <c r="I32" s="142"/>
      <c r="J32" s="142"/>
      <c r="K32" s="143"/>
      <c r="L32" s="132"/>
      <c r="M32" s="111"/>
      <c r="N32" s="112"/>
      <c r="O32" s="10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5"/>
    </row>
    <row r="33" spans="1:70" s="82" customFormat="1" ht="27" customHeight="1">
      <c r="A33" s="138"/>
      <c r="B33" s="141"/>
      <c r="C33" s="140"/>
      <c r="D33" s="140"/>
      <c r="E33" s="140"/>
      <c r="F33" s="141"/>
      <c r="G33" s="140"/>
      <c r="H33" s="140"/>
      <c r="I33" s="142"/>
      <c r="J33" s="142"/>
      <c r="K33" s="143"/>
      <c r="L33" s="132"/>
      <c r="M33" s="111"/>
      <c r="N33" s="112"/>
      <c r="O33" s="10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5"/>
    </row>
    <row r="34" spans="1:70" s="82" customFormat="1" ht="27" customHeight="1">
      <c r="A34" s="138"/>
      <c r="B34" s="139"/>
      <c r="C34" s="140"/>
      <c r="D34" s="140"/>
      <c r="E34" s="140"/>
      <c r="F34" s="141"/>
      <c r="G34" s="140"/>
      <c r="H34" s="140"/>
      <c r="I34" s="142"/>
      <c r="J34" s="142"/>
      <c r="K34" s="143"/>
      <c r="L34" s="132"/>
      <c r="M34" s="111"/>
      <c r="N34" s="112"/>
      <c r="O34" s="10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5"/>
    </row>
    <row r="35" spans="1:70" s="82" customFormat="1" ht="27" customHeight="1">
      <c r="A35" s="138"/>
      <c r="B35" s="139"/>
      <c r="C35" s="140"/>
      <c r="D35" s="140"/>
      <c r="E35" s="140"/>
      <c r="F35" s="141"/>
      <c r="G35" s="140"/>
      <c r="H35" s="140"/>
      <c r="I35" s="142"/>
      <c r="J35" s="142"/>
      <c r="K35" s="143"/>
      <c r="L35" s="132"/>
      <c r="M35" s="111"/>
      <c r="N35" s="112"/>
      <c r="O35" s="10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5"/>
    </row>
    <row r="36" spans="1:70" s="82" customFormat="1" ht="27" customHeight="1">
      <c r="A36" s="138"/>
      <c r="B36" s="139"/>
      <c r="C36" s="140"/>
      <c r="D36" s="140"/>
      <c r="E36" s="140"/>
      <c r="F36" s="141"/>
      <c r="G36" s="140"/>
      <c r="H36" s="140"/>
      <c r="I36" s="142"/>
      <c r="J36" s="142"/>
      <c r="K36" s="143"/>
      <c r="L36" s="133"/>
      <c r="M36" s="113"/>
      <c r="N36" s="114"/>
      <c r="O36" s="10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5"/>
    </row>
    <row r="37" spans="1:70" s="78" customFormat="1" ht="27" customHeight="1">
      <c r="A37" s="144"/>
      <c r="B37" s="145"/>
      <c r="C37" s="146"/>
      <c r="D37" s="146"/>
      <c r="E37" s="146"/>
      <c r="F37" s="147"/>
      <c r="G37" s="148"/>
      <c r="H37" s="148"/>
      <c r="I37" s="149"/>
      <c r="J37" s="149"/>
      <c r="K37" s="150"/>
      <c r="L37" s="72"/>
      <c r="M37" s="73"/>
      <c r="N37" s="74"/>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2"/>
    </row>
    <row r="38" spans="1:70" s="82" customFormat="1" ht="27" customHeight="1">
      <c r="A38" s="138"/>
      <c r="B38" s="139"/>
      <c r="C38" s="140"/>
      <c r="D38" s="140"/>
      <c r="E38" s="140"/>
      <c r="F38" s="141"/>
      <c r="G38" s="140"/>
      <c r="H38" s="140"/>
      <c r="I38" s="142"/>
      <c r="J38" s="142"/>
      <c r="K38" s="143"/>
      <c r="L38" s="134"/>
      <c r="M38" s="99"/>
      <c r="N38" s="104"/>
      <c r="O38" s="10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5"/>
    </row>
    <row r="39" spans="1:70" s="82" customFormat="1" ht="27" customHeight="1">
      <c r="A39" s="138"/>
      <c r="B39" s="139"/>
      <c r="C39" s="140"/>
      <c r="D39" s="140"/>
      <c r="E39" s="140"/>
      <c r="F39" s="141"/>
      <c r="G39" s="140"/>
      <c r="H39" s="140"/>
      <c r="I39" s="142"/>
      <c r="J39" s="142"/>
      <c r="K39" s="143"/>
      <c r="L39" s="132"/>
      <c r="M39" s="111"/>
      <c r="N39" s="112"/>
      <c r="O39" s="10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5"/>
    </row>
    <row r="40" spans="1:70" s="82" customFormat="1" ht="27" customHeight="1">
      <c r="A40" s="138"/>
      <c r="B40" s="139"/>
      <c r="C40" s="140"/>
      <c r="D40" s="140"/>
      <c r="E40" s="140"/>
      <c r="F40" s="141"/>
      <c r="G40" s="140"/>
      <c r="H40" s="140"/>
      <c r="I40" s="142"/>
      <c r="J40" s="142"/>
      <c r="K40" s="143"/>
      <c r="L40" s="132"/>
      <c r="M40" s="111"/>
      <c r="N40" s="112"/>
      <c r="O40" s="10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5"/>
    </row>
    <row r="41" spans="1:70" s="82" customFormat="1" ht="27" customHeight="1">
      <c r="A41" s="138"/>
      <c r="B41" s="139"/>
      <c r="C41" s="140"/>
      <c r="D41" s="140"/>
      <c r="E41" s="140"/>
      <c r="F41" s="141"/>
      <c r="G41" s="140"/>
      <c r="H41" s="140"/>
      <c r="I41" s="142"/>
      <c r="J41" s="142"/>
      <c r="K41" s="143"/>
      <c r="L41" s="132"/>
      <c r="M41" s="111"/>
      <c r="N41" s="112"/>
      <c r="O41" s="10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5"/>
    </row>
    <row r="42" spans="1:70" s="82" customFormat="1" ht="27" customHeight="1">
      <c r="A42" s="138"/>
      <c r="B42" s="139"/>
      <c r="C42" s="140"/>
      <c r="D42" s="140"/>
      <c r="E42" s="140"/>
      <c r="F42" s="141"/>
      <c r="G42" s="140"/>
      <c r="H42" s="140"/>
      <c r="I42" s="142"/>
      <c r="J42" s="142"/>
      <c r="K42" s="143"/>
      <c r="L42" s="132"/>
      <c r="M42" s="111"/>
      <c r="N42" s="112"/>
      <c r="O42" s="10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5"/>
    </row>
    <row r="43" spans="1:70" s="82" customFormat="1" ht="27" customHeight="1">
      <c r="A43" s="138"/>
      <c r="B43" s="139"/>
      <c r="C43" s="140"/>
      <c r="D43" s="140"/>
      <c r="E43" s="140"/>
      <c r="F43" s="141"/>
      <c r="G43" s="140"/>
      <c r="H43" s="140"/>
      <c r="I43" s="142"/>
      <c r="J43" s="142"/>
      <c r="K43" s="143"/>
      <c r="L43" s="132"/>
      <c r="M43" s="111"/>
      <c r="N43" s="112"/>
      <c r="O43" s="10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5"/>
    </row>
    <row r="44" spans="1:70" s="82" customFormat="1" ht="27" customHeight="1">
      <c r="A44" s="138"/>
      <c r="B44" s="139"/>
      <c r="C44" s="140"/>
      <c r="D44" s="140"/>
      <c r="E44" s="140"/>
      <c r="F44" s="141"/>
      <c r="G44" s="140"/>
      <c r="H44" s="140"/>
      <c r="I44" s="142"/>
      <c r="J44" s="142"/>
      <c r="K44" s="143"/>
      <c r="L44" s="133"/>
      <c r="M44" s="113"/>
      <c r="N44" s="114"/>
      <c r="O44" s="116"/>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90"/>
    </row>
    <row r="45" spans="1:70" s="78" customFormat="1" ht="27" customHeight="1">
      <c r="A45" s="144"/>
      <c r="B45" s="145"/>
      <c r="C45" s="146"/>
      <c r="D45" s="146"/>
      <c r="E45" s="146"/>
      <c r="F45" s="147"/>
      <c r="G45" s="148"/>
      <c r="H45" s="148"/>
      <c r="I45" s="149"/>
      <c r="J45" s="149"/>
      <c r="K45" s="150"/>
      <c r="L45" s="72"/>
      <c r="M45" s="73"/>
      <c r="N45" s="74"/>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2"/>
    </row>
    <row r="46" spans="1:70" s="82" customFormat="1" ht="27" customHeight="1">
      <c r="A46" s="138"/>
      <c r="B46" s="139"/>
      <c r="C46" s="140"/>
      <c r="D46" s="140"/>
      <c r="E46" s="140"/>
      <c r="F46" s="141"/>
      <c r="G46" s="140"/>
      <c r="H46" s="140"/>
      <c r="I46" s="142"/>
      <c r="J46" s="142"/>
      <c r="K46" s="143"/>
      <c r="L46" s="134"/>
      <c r="M46" s="99"/>
      <c r="N46" s="104"/>
      <c r="O46" s="10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5"/>
    </row>
    <row r="47" spans="1:70" s="82" customFormat="1" ht="27" customHeight="1">
      <c r="A47" s="138"/>
      <c r="B47" s="139"/>
      <c r="C47" s="140"/>
      <c r="D47" s="140"/>
      <c r="E47" s="140"/>
      <c r="F47" s="141"/>
      <c r="G47" s="140"/>
      <c r="H47" s="140"/>
      <c r="I47" s="142"/>
      <c r="J47" s="142"/>
      <c r="K47" s="143"/>
      <c r="L47" s="132"/>
      <c r="M47" s="111"/>
      <c r="N47" s="112"/>
      <c r="O47" s="10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5"/>
    </row>
    <row r="48" spans="1:70" s="82" customFormat="1" ht="27" customHeight="1">
      <c r="A48" s="138"/>
      <c r="B48" s="139"/>
      <c r="C48" s="140"/>
      <c r="D48" s="140"/>
      <c r="E48" s="140"/>
      <c r="F48" s="141"/>
      <c r="G48" s="140"/>
      <c r="H48" s="140"/>
      <c r="I48" s="142"/>
      <c r="J48" s="142"/>
      <c r="K48" s="143"/>
      <c r="L48" s="132"/>
      <c r="M48" s="111"/>
      <c r="N48" s="112"/>
      <c r="O48" s="10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5"/>
    </row>
    <row r="49" spans="1:70" s="82" customFormat="1" ht="27" customHeight="1">
      <c r="A49" s="138"/>
      <c r="B49" s="139"/>
      <c r="C49" s="140"/>
      <c r="D49" s="140"/>
      <c r="E49" s="140"/>
      <c r="F49" s="141"/>
      <c r="G49" s="140"/>
      <c r="H49" s="140"/>
      <c r="I49" s="142"/>
      <c r="J49" s="142"/>
      <c r="K49" s="143"/>
      <c r="L49" s="132"/>
      <c r="M49" s="111"/>
      <c r="N49" s="112"/>
      <c r="O49" s="10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5"/>
    </row>
    <row r="50" spans="1:70" s="82" customFormat="1" ht="27" customHeight="1">
      <c r="A50" s="138"/>
      <c r="B50" s="139"/>
      <c r="C50" s="140"/>
      <c r="D50" s="140"/>
      <c r="E50" s="140"/>
      <c r="F50" s="141"/>
      <c r="G50" s="140"/>
      <c r="H50" s="140"/>
      <c r="I50" s="142"/>
      <c r="J50" s="142"/>
      <c r="K50" s="143"/>
      <c r="L50" s="132"/>
      <c r="M50" s="111"/>
      <c r="N50" s="112"/>
      <c r="O50" s="10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5"/>
    </row>
    <row r="51" spans="1:70" s="82" customFormat="1" ht="27" customHeight="1">
      <c r="A51" s="138"/>
      <c r="B51" s="139"/>
      <c r="C51" s="140"/>
      <c r="D51" s="140"/>
      <c r="E51" s="140"/>
      <c r="F51" s="141"/>
      <c r="G51" s="140"/>
      <c r="H51" s="140"/>
      <c r="I51" s="142"/>
      <c r="J51" s="142"/>
      <c r="K51" s="143"/>
      <c r="L51" s="132"/>
      <c r="M51" s="111"/>
      <c r="N51" s="112"/>
      <c r="O51" s="10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5"/>
    </row>
    <row r="52" spans="1:70" s="82" customFormat="1" ht="27" customHeight="1">
      <c r="A52" s="138"/>
      <c r="B52" s="139"/>
      <c r="C52" s="140"/>
      <c r="D52" s="140"/>
      <c r="E52" s="140"/>
      <c r="F52" s="141"/>
      <c r="G52" s="140"/>
      <c r="H52" s="140"/>
      <c r="I52" s="142"/>
      <c r="J52" s="142"/>
      <c r="K52" s="143"/>
      <c r="L52" s="132"/>
      <c r="M52" s="111"/>
      <c r="N52" s="112"/>
      <c r="O52" s="10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5"/>
    </row>
    <row r="53" spans="1:70" s="82" customFormat="1" ht="27" customHeight="1">
      <c r="A53" s="138"/>
      <c r="B53" s="139"/>
      <c r="C53" s="140"/>
      <c r="D53" s="140"/>
      <c r="E53" s="140"/>
      <c r="F53" s="141"/>
      <c r="G53" s="140"/>
      <c r="H53" s="140"/>
      <c r="I53" s="142"/>
      <c r="J53" s="142"/>
      <c r="K53" s="143"/>
      <c r="L53" s="132"/>
      <c r="M53" s="111"/>
      <c r="N53" s="112"/>
      <c r="O53" s="10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5"/>
    </row>
    <row r="54" spans="1:70" s="82" customFormat="1" ht="27" customHeight="1">
      <c r="A54" s="138"/>
      <c r="B54" s="139"/>
      <c r="C54" s="140"/>
      <c r="D54" s="140"/>
      <c r="E54" s="140"/>
      <c r="F54" s="141"/>
      <c r="G54" s="140"/>
      <c r="H54" s="140"/>
      <c r="I54" s="142"/>
      <c r="J54" s="142"/>
      <c r="K54" s="143"/>
      <c r="L54" s="132"/>
      <c r="M54" s="111"/>
      <c r="N54" s="112"/>
      <c r="O54" s="10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5"/>
    </row>
    <row r="55" spans="1:70" s="82" customFormat="1" ht="27" customHeight="1">
      <c r="A55" s="138"/>
      <c r="B55" s="139"/>
      <c r="C55" s="140"/>
      <c r="D55" s="140"/>
      <c r="E55" s="140"/>
      <c r="F55" s="141"/>
      <c r="G55" s="140"/>
      <c r="H55" s="140"/>
      <c r="I55" s="142"/>
      <c r="J55" s="142"/>
      <c r="K55" s="143"/>
      <c r="L55" s="132"/>
      <c r="M55" s="111"/>
      <c r="N55" s="112"/>
      <c r="O55" s="10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5"/>
    </row>
    <row r="56" spans="1:70" s="82" customFormat="1" ht="27" customHeight="1">
      <c r="A56" s="138"/>
      <c r="B56" s="139"/>
      <c r="C56" s="140"/>
      <c r="D56" s="140"/>
      <c r="E56" s="140"/>
      <c r="F56" s="141"/>
      <c r="G56" s="140"/>
      <c r="H56" s="140"/>
      <c r="I56" s="142"/>
      <c r="J56" s="142"/>
      <c r="K56" s="143"/>
      <c r="L56" s="132"/>
      <c r="M56" s="111"/>
      <c r="N56" s="112"/>
      <c r="O56" s="10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5"/>
    </row>
    <row r="57" spans="1:70" s="82" customFormat="1" ht="27" customHeight="1">
      <c r="A57" s="138"/>
      <c r="B57" s="139"/>
      <c r="C57" s="140"/>
      <c r="D57" s="140"/>
      <c r="E57" s="140"/>
      <c r="F57" s="141"/>
      <c r="G57" s="140"/>
      <c r="H57" s="140"/>
      <c r="I57" s="142"/>
      <c r="J57" s="142"/>
      <c r="K57" s="143"/>
      <c r="L57" s="132"/>
      <c r="M57" s="111"/>
      <c r="N57" s="112"/>
      <c r="O57" s="10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5"/>
    </row>
    <row r="58" spans="1:70" s="82" customFormat="1" ht="27" customHeight="1">
      <c r="A58" s="138"/>
      <c r="B58" s="139"/>
      <c r="C58" s="140"/>
      <c r="D58" s="140"/>
      <c r="E58" s="140"/>
      <c r="F58" s="141"/>
      <c r="G58" s="140"/>
      <c r="H58" s="140"/>
      <c r="I58" s="142"/>
      <c r="J58" s="142"/>
      <c r="K58" s="143"/>
      <c r="L58" s="132"/>
      <c r="M58" s="111"/>
      <c r="N58" s="112"/>
      <c r="O58" s="10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5"/>
    </row>
    <row r="59" spans="1:70" s="82" customFormat="1" ht="27" customHeight="1">
      <c r="A59" s="138"/>
      <c r="B59" s="139"/>
      <c r="C59" s="140"/>
      <c r="D59" s="140"/>
      <c r="E59" s="140"/>
      <c r="F59" s="141"/>
      <c r="G59" s="140"/>
      <c r="H59" s="140"/>
      <c r="I59" s="142"/>
      <c r="J59" s="142"/>
      <c r="K59" s="143"/>
      <c r="L59" s="133"/>
      <c r="M59" s="113"/>
      <c r="N59" s="114"/>
      <c r="O59" s="10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5"/>
    </row>
    <row r="60" spans="1:70" ht="60" customHeight="1"/>
    <row r="61" spans="1:70" ht="60" customHeight="1" thickBot="1"/>
    <row r="62" spans="1:70" ht="17.25" thickBot="1">
      <c r="A62" s="56" t="str">
        <f>IF(ISERROR(VALUE(SUBSTITUTE(prevWBS,".",""))),"1",IF(ISERROR(FIND("`",SUBSTITUTE(prevWBS,".","`",1))),TEXT(VALUE(prevWBS)+1,"#"),TEXT(VALUE(LEFT(prevWBS,FIND("`",SUBSTITUTE(prevWBS,".","`",1))-1))+1,"#")))</f>
        <v>1</v>
      </c>
      <c r="B62" s="175" t="s">
        <v>107</v>
      </c>
      <c r="C62" s="175"/>
      <c r="D62" s="175"/>
      <c r="E62" s="175"/>
      <c r="F62" s="175"/>
      <c r="G62" s="175"/>
      <c r="H62" s="175"/>
      <c r="I62" s="17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6"/>
    </row>
    <row r="63" spans="1:70" s="55" customFormat="1">
      <c r="A63"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3" s="177" t="s">
        <v>108</v>
      </c>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c r="AU63" s="177"/>
      <c r="AV63" s="177"/>
      <c r="AW63" s="177"/>
      <c r="AX63" s="177"/>
      <c r="AY63" s="177"/>
      <c r="AZ63" s="177"/>
      <c r="BA63" s="177"/>
      <c r="BB63" s="177"/>
      <c r="BC63" s="177"/>
      <c r="BD63" s="177"/>
      <c r="BE63" s="177"/>
      <c r="BF63" s="177"/>
      <c r="BG63" s="177"/>
      <c r="BH63" s="177"/>
      <c r="BI63" s="177"/>
      <c r="BJ63" s="177"/>
      <c r="BK63" s="177"/>
      <c r="BL63" s="177"/>
      <c r="BM63" s="177"/>
      <c r="BN63" s="177"/>
      <c r="BO63" s="177"/>
      <c r="BP63" s="177"/>
      <c r="BQ63" s="177"/>
      <c r="BR63" s="178"/>
    </row>
    <row r="64" spans="1:70" s="55" customFormat="1">
      <c r="A64"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4" s="179" t="s">
        <v>109</v>
      </c>
      <c r="C64" s="179"/>
      <c r="D64" s="179"/>
      <c r="E64" s="179"/>
      <c r="F64" s="179"/>
      <c r="G64" s="179"/>
      <c r="H64" s="179"/>
      <c r="I64" s="179"/>
      <c r="J64" s="179"/>
      <c r="K64" s="179"/>
      <c r="L64" s="179"/>
      <c r="M64" s="179"/>
      <c r="N64" s="179"/>
      <c r="O64" s="179"/>
      <c r="P64" s="179"/>
      <c r="Q64" s="179"/>
      <c r="R64" s="179"/>
      <c r="S64" s="179"/>
      <c r="T64" s="179"/>
      <c r="U64" s="179"/>
      <c r="V64" s="179"/>
      <c r="W64" s="179"/>
      <c r="X64" s="179"/>
      <c r="Y64" s="179"/>
      <c r="Z64" s="179"/>
      <c r="AA64" s="179"/>
      <c r="AB64" s="179"/>
      <c r="AC64" s="179"/>
      <c r="AD64" s="179"/>
      <c r="AE64" s="179"/>
      <c r="AF64" s="179"/>
      <c r="AG64" s="179"/>
      <c r="AH64" s="179"/>
      <c r="AI64" s="179"/>
      <c r="AJ64" s="179"/>
      <c r="AK64" s="179"/>
      <c r="AL64" s="179"/>
      <c r="AM64" s="179"/>
      <c r="AN64" s="179"/>
      <c r="AO64" s="179"/>
      <c r="AP64" s="179"/>
      <c r="AQ64" s="179"/>
      <c r="AR64" s="179"/>
      <c r="AS64" s="179"/>
      <c r="AT64" s="179"/>
      <c r="AU64" s="179"/>
      <c r="AV64" s="179"/>
      <c r="AW64" s="179"/>
      <c r="AX64" s="179"/>
      <c r="AY64" s="179"/>
      <c r="AZ64" s="179"/>
      <c r="BA64" s="179"/>
      <c r="BB64" s="179"/>
      <c r="BC64" s="179"/>
      <c r="BD64" s="179"/>
      <c r="BE64" s="179"/>
      <c r="BF64" s="179"/>
      <c r="BG64" s="179"/>
      <c r="BH64" s="179"/>
      <c r="BI64" s="179"/>
      <c r="BJ64" s="179"/>
      <c r="BK64" s="179"/>
      <c r="BL64" s="179"/>
      <c r="BM64" s="179"/>
      <c r="BN64" s="179"/>
      <c r="BO64" s="179"/>
      <c r="BP64" s="179"/>
      <c r="BQ64" s="179"/>
      <c r="BR64" s="180"/>
    </row>
    <row r="65" spans="1:70" s="55" customFormat="1" ht="17.25" thickBot="1">
      <c r="A6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5" s="181" t="s">
        <v>110</v>
      </c>
      <c r="C65" s="181"/>
      <c r="D65" s="181"/>
      <c r="E65" s="181"/>
      <c r="F65" s="181"/>
      <c r="G65" s="181"/>
      <c r="H65" s="181"/>
      <c r="I65" s="181"/>
      <c r="J65" s="181"/>
      <c r="K65" s="181"/>
      <c r="L65" s="181"/>
      <c r="M65" s="181"/>
      <c r="N65" s="181"/>
      <c r="O65" s="181"/>
      <c r="P65" s="181"/>
      <c r="Q65" s="181"/>
      <c r="R65" s="181"/>
      <c r="S65" s="181"/>
      <c r="T65" s="181"/>
      <c r="U65" s="181"/>
      <c r="V65" s="181"/>
      <c r="W65" s="181"/>
      <c r="X65" s="181"/>
      <c r="Y65" s="181"/>
      <c r="Z65" s="181"/>
      <c r="AA65" s="181"/>
      <c r="AB65" s="181"/>
      <c r="AC65" s="181"/>
      <c r="AD65" s="181"/>
      <c r="AE65" s="181"/>
      <c r="AF65" s="181"/>
      <c r="AG65" s="181"/>
      <c r="AH65" s="181"/>
      <c r="AI65" s="181"/>
      <c r="AJ65" s="181"/>
      <c r="AK65" s="181"/>
      <c r="AL65" s="181"/>
      <c r="AM65" s="181"/>
      <c r="AN65" s="181"/>
      <c r="AO65" s="181"/>
      <c r="AP65" s="181"/>
      <c r="AQ65" s="181"/>
      <c r="AR65" s="181"/>
      <c r="AS65" s="181"/>
      <c r="AT65" s="181"/>
      <c r="AU65" s="181"/>
      <c r="AV65" s="181"/>
      <c r="AW65" s="181"/>
      <c r="AX65" s="181"/>
      <c r="AY65" s="181"/>
      <c r="AZ65" s="181"/>
      <c r="BA65" s="181"/>
      <c r="BB65" s="181"/>
      <c r="BC65" s="181"/>
      <c r="BD65" s="181"/>
      <c r="BE65" s="181"/>
      <c r="BF65" s="181"/>
      <c r="BG65" s="181"/>
      <c r="BH65" s="181"/>
      <c r="BI65" s="181"/>
      <c r="BJ65" s="181"/>
      <c r="BK65" s="181"/>
      <c r="BL65" s="181"/>
      <c r="BM65" s="181"/>
      <c r="BN65" s="181"/>
      <c r="BO65" s="181"/>
      <c r="BP65" s="181"/>
      <c r="BQ65" s="181"/>
      <c r="BR65" s="182"/>
    </row>
    <row r="66" spans="1:70" ht="17.25" thickBot="1">
      <c r="A66" s="56" t="str">
        <f>IF(ISERROR(VALUE(SUBSTITUTE(prevWBS,".",""))),"1",IF(ISERROR(FIND("`",SUBSTITUTE(prevWBS,".","`",1))),TEXT(VALUE(prevWBS)+1,"#"),TEXT(VALUE(LEFT(prevWBS,FIND("`",SUBSTITUTE(prevWBS,".","`",1))-1))+1,"#")))</f>
        <v>2</v>
      </c>
      <c r="B66" s="175" t="s">
        <v>111</v>
      </c>
      <c r="C66" s="175"/>
      <c r="D66" s="175"/>
      <c r="E66" s="175"/>
      <c r="F66" s="175"/>
      <c r="G66" s="175"/>
      <c r="H66" s="175"/>
      <c r="I66" s="17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6"/>
    </row>
    <row r="67" spans="1:70" s="55" customFormat="1">
      <c r="A67"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7" s="177" t="s">
        <v>112</v>
      </c>
      <c r="C67" s="177"/>
      <c r="D67" s="177"/>
      <c r="E67" s="177"/>
      <c r="F67" s="177"/>
      <c r="G67" s="177"/>
      <c r="H67" s="177"/>
      <c r="I67" s="177"/>
      <c r="J67" s="177"/>
      <c r="K67" s="177"/>
      <c r="L67" s="177"/>
      <c r="M67" s="177"/>
      <c r="N67" s="177"/>
      <c r="O67" s="177"/>
      <c r="P67" s="177"/>
      <c r="Q67" s="177"/>
      <c r="R67" s="177"/>
      <c r="S67" s="177"/>
      <c r="T67" s="177"/>
      <c r="U67" s="177"/>
      <c r="V67" s="177"/>
      <c r="W67" s="177"/>
      <c r="X67" s="177"/>
      <c r="Y67" s="177"/>
      <c r="Z67" s="177"/>
      <c r="AA67" s="177"/>
      <c r="AB67" s="177"/>
      <c r="AC67" s="177"/>
      <c r="AD67" s="177"/>
      <c r="AE67" s="177"/>
      <c r="AF67" s="177"/>
      <c r="AG67" s="177"/>
      <c r="AH67" s="177"/>
      <c r="AI67" s="177"/>
      <c r="AJ67" s="177"/>
      <c r="AK67" s="177"/>
      <c r="AL67" s="177"/>
      <c r="AM67" s="177"/>
      <c r="AN67" s="177"/>
      <c r="AO67" s="177"/>
      <c r="AP67" s="177"/>
      <c r="AQ67" s="177"/>
      <c r="AR67" s="177"/>
      <c r="AS67" s="177"/>
      <c r="AT67" s="177"/>
      <c r="AU67" s="177"/>
      <c r="AV67" s="177"/>
      <c r="AW67" s="177"/>
      <c r="AX67" s="177"/>
      <c r="AY67" s="177"/>
      <c r="AZ67" s="177"/>
      <c r="BA67" s="177"/>
      <c r="BB67" s="177"/>
      <c r="BC67" s="177"/>
      <c r="BD67" s="177"/>
      <c r="BE67" s="177"/>
      <c r="BF67" s="177"/>
      <c r="BG67" s="177"/>
      <c r="BH67" s="177"/>
      <c r="BI67" s="177"/>
      <c r="BJ67" s="177"/>
      <c r="BK67" s="177"/>
      <c r="BL67" s="177"/>
      <c r="BM67" s="177"/>
      <c r="BN67" s="177"/>
      <c r="BO67" s="177"/>
      <c r="BP67" s="177"/>
      <c r="BQ67" s="177"/>
      <c r="BR67" s="178"/>
    </row>
    <row r="68" spans="1:70" s="55" customFormat="1">
      <c r="A68"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68" s="179" t="s">
        <v>113</v>
      </c>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179"/>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c r="BC68" s="179"/>
      <c r="BD68" s="179"/>
      <c r="BE68" s="179"/>
      <c r="BF68" s="179"/>
      <c r="BG68" s="179"/>
      <c r="BH68" s="179"/>
      <c r="BI68" s="179"/>
      <c r="BJ68" s="179"/>
      <c r="BK68" s="179"/>
      <c r="BL68" s="179"/>
      <c r="BM68" s="179"/>
      <c r="BN68" s="179"/>
      <c r="BO68" s="179"/>
      <c r="BP68" s="179"/>
      <c r="BQ68" s="179"/>
      <c r="BR68" s="180"/>
    </row>
    <row r="69" spans="1:70" s="55" customFormat="1">
      <c r="A69"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69" s="179" t="s">
        <v>114</v>
      </c>
      <c r="C69" s="179"/>
      <c r="D69" s="179"/>
      <c r="E69" s="179"/>
      <c r="F69" s="179"/>
      <c r="G69" s="179"/>
      <c r="H69" s="179"/>
      <c r="I69" s="179"/>
      <c r="J69" s="179"/>
      <c r="K69" s="179"/>
      <c r="L69" s="179"/>
      <c r="M69" s="179"/>
      <c r="N69" s="179"/>
      <c r="O69" s="179"/>
      <c r="P69" s="179"/>
      <c r="Q69" s="179"/>
      <c r="R69" s="179"/>
      <c r="S69" s="179"/>
      <c r="T69" s="179"/>
      <c r="U69" s="179"/>
      <c r="V69" s="179"/>
      <c r="W69" s="179"/>
      <c r="X69" s="179"/>
      <c r="Y69" s="179"/>
      <c r="Z69" s="179"/>
      <c r="AA69" s="179"/>
      <c r="AB69" s="179"/>
      <c r="AC69" s="179"/>
      <c r="AD69" s="179"/>
      <c r="AE69" s="179"/>
      <c r="AF69" s="179"/>
      <c r="AG69" s="179"/>
      <c r="AH69" s="179"/>
      <c r="AI69" s="179"/>
      <c r="AJ69" s="179"/>
      <c r="AK69" s="179"/>
      <c r="AL69" s="179"/>
      <c r="AM69" s="179"/>
      <c r="AN69" s="179"/>
      <c r="AO69" s="179"/>
      <c r="AP69" s="179"/>
      <c r="AQ69" s="179"/>
      <c r="AR69" s="179"/>
      <c r="AS69" s="179"/>
      <c r="AT69" s="179"/>
      <c r="AU69" s="179"/>
      <c r="AV69" s="179"/>
      <c r="AW69" s="179"/>
      <c r="AX69" s="179"/>
      <c r="AY69" s="179"/>
      <c r="AZ69" s="179"/>
      <c r="BA69" s="179"/>
      <c r="BB69" s="179"/>
      <c r="BC69" s="179"/>
      <c r="BD69" s="179"/>
      <c r="BE69" s="179"/>
      <c r="BF69" s="179"/>
      <c r="BG69" s="179"/>
      <c r="BH69" s="179"/>
      <c r="BI69" s="179"/>
      <c r="BJ69" s="179"/>
      <c r="BK69" s="179"/>
      <c r="BL69" s="179"/>
      <c r="BM69" s="179"/>
      <c r="BN69" s="179"/>
      <c r="BO69" s="179"/>
      <c r="BP69" s="179"/>
      <c r="BQ69" s="179"/>
      <c r="BR69" s="180"/>
    </row>
    <row r="70" spans="1:70" s="55" customFormat="1">
      <c r="A7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0" s="179" t="s">
        <v>115</v>
      </c>
      <c r="C70" s="179"/>
      <c r="D70" s="179"/>
      <c r="E70" s="179"/>
      <c r="F70" s="179"/>
      <c r="G70" s="179"/>
      <c r="H70" s="179"/>
      <c r="I70" s="179"/>
      <c r="J70" s="179"/>
      <c r="K70" s="179"/>
      <c r="L70" s="179"/>
      <c r="M70" s="179"/>
      <c r="N70" s="179"/>
      <c r="O70" s="179"/>
      <c r="P70" s="179"/>
      <c r="Q70" s="179"/>
      <c r="R70" s="179"/>
      <c r="S70" s="179"/>
      <c r="T70" s="179"/>
      <c r="U70" s="179"/>
      <c r="V70" s="179"/>
      <c r="W70" s="179"/>
      <c r="X70" s="179"/>
      <c r="Y70" s="179"/>
      <c r="Z70" s="179"/>
      <c r="AA70" s="179"/>
      <c r="AB70" s="179"/>
      <c r="AC70" s="179"/>
      <c r="AD70" s="179"/>
      <c r="AE70" s="179"/>
      <c r="AF70" s="179"/>
      <c r="AG70" s="179"/>
      <c r="AH70" s="179"/>
      <c r="AI70" s="179"/>
      <c r="AJ70" s="179"/>
      <c r="AK70" s="179"/>
      <c r="AL70" s="179"/>
      <c r="AM70" s="179"/>
      <c r="AN70" s="179"/>
      <c r="AO70" s="179"/>
      <c r="AP70" s="179"/>
      <c r="AQ70" s="179"/>
      <c r="AR70" s="179"/>
      <c r="AS70" s="179"/>
      <c r="AT70" s="179"/>
      <c r="AU70" s="179"/>
      <c r="AV70" s="179"/>
      <c r="AW70" s="179"/>
      <c r="AX70" s="179"/>
      <c r="AY70" s="179"/>
      <c r="AZ70" s="179"/>
      <c r="BA70" s="179"/>
      <c r="BB70" s="179"/>
      <c r="BC70" s="179"/>
      <c r="BD70" s="179"/>
      <c r="BE70" s="179"/>
      <c r="BF70" s="179"/>
      <c r="BG70" s="179"/>
      <c r="BH70" s="179"/>
      <c r="BI70" s="179"/>
      <c r="BJ70" s="179"/>
      <c r="BK70" s="179"/>
      <c r="BL70" s="179"/>
      <c r="BM70" s="179"/>
      <c r="BN70" s="179"/>
      <c r="BO70" s="179"/>
      <c r="BP70" s="179"/>
      <c r="BQ70" s="179"/>
      <c r="BR70" s="180"/>
    </row>
    <row r="71" spans="1:70" s="55" customFormat="1" ht="17.25" thickBot="1">
      <c r="A7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1" s="181" t="s">
        <v>116</v>
      </c>
      <c r="C71" s="181"/>
      <c r="D71" s="181"/>
      <c r="E71" s="181"/>
      <c r="F71" s="181"/>
      <c r="G71" s="181"/>
      <c r="H71" s="181"/>
      <c r="I71" s="181"/>
      <c r="J71" s="181"/>
      <c r="K71" s="181"/>
      <c r="L71" s="181"/>
      <c r="M71" s="181"/>
      <c r="N71" s="181"/>
      <c r="O71" s="181"/>
      <c r="P71" s="181"/>
      <c r="Q71" s="181"/>
      <c r="R71" s="181"/>
      <c r="S71" s="181"/>
      <c r="T71" s="181"/>
      <c r="U71" s="181"/>
      <c r="V71" s="181"/>
      <c r="W71" s="181"/>
      <c r="X71" s="181"/>
      <c r="Y71" s="181"/>
      <c r="Z71" s="181"/>
      <c r="AA71" s="181"/>
      <c r="AB71" s="181"/>
      <c r="AC71" s="181"/>
      <c r="AD71" s="181"/>
      <c r="AE71" s="181"/>
      <c r="AF71" s="181"/>
      <c r="AG71" s="181"/>
      <c r="AH71" s="181"/>
      <c r="AI71" s="181"/>
      <c r="AJ71" s="181"/>
      <c r="AK71" s="181"/>
      <c r="AL71" s="181"/>
      <c r="AM71" s="181"/>
      <c r="AN71" s="181"/>
      <c r="AO71" s="181"/>
      <c r="AP71" s="181"/>
      <c r="AQ71" s="181"/>
      <c r="AR71" s="181"/>
      <c r="AS71" s="181"/>
      <c r="AT71" s="181"/>
      <c r="AU71" s="181"/>
      <c r="AV71" s="181"/>
      <c r="AW71" s="181"/>
      <c r="AX71" s="181"/>
      <c r="AY71" s="181"/>
      <c r="AZ71" s="181"/>
      <c r="BA71" s="181"/>
      <c r="BB71" s="181"/>
      <c r="BC71" s="181"/>
      <c r="BD71" s="181"/>
      <c r="BE71" s="181"/>
      <c r="BF71" s="181"/>
      <c r="BG71" s="181"/>
      <c r="BH71" s="181"/>
      <c r="BI71" s="181"/>
      <c r="BJ71" s="181"/>
      <c r="BK71" s="181"/>
      <c r="BL71" s="181"/>
      <c r="BM71" s="181"/>
      <c r="BN71" s="181"/>
      <c r="BO71" s="181"/>
      <c r="BP71" s="181"/>
      <c r="BQ71" s="181"/>
      <c r="BR71" s="182"/>
    </row>
    <row r="72" spans="1:70" ht="17.25" thickBot="1">
      <c r="A72" s="56" t="str">
        <f>IF(ISERROR(VALUE(SUBSTITUTE(prevWBS,".",""))),"1",IF(ISERROR(FIND("`",SUBSTITUTE(prevWBS,".","`",1))),TEXT(VALUE(prevWBS)+1,"#"),TEXT(VALUE(LEFT(prevWBS,FIND("`",SUBSTITUTE(prevWBS,".","`",1))-1))+1,"#")))</f>
        <v>3</v>
      </c>
      <c r="B72" s="175" t="s">
        <v>117</v>
      </c>
      <c r="C72" s="175"/>
      <c r="D72" s="175"/>
      <c r="E72" s="175"/>
      <c r="F72" s="175"/>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6"/>
    </row>
    <row r="73" spans="1:70" s="55" customFormat="1">
      <c r="A73" s="57" t="str">
        <f t="shared" ref="A73:A78" si="4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3" s="177" t="s">
        <v>118</v>
      </c>
      <c r="C73" s="177"/>
      <c r="D73" s="177"/>
      <c r="E73" s="177"/>
      <c r="F73" s="177"/>
      <c r="G73" s="177"/>
      <c r="H73" s="177"/>
      <c r="I73" s="177"/>
      <c r="J73" s="177"/>
      <c r="K73" s="177"/>
      <c r="L73" s="177"/>
      <c r="M73" s="177"/>
      <c r="N73" s="177"/>
      <c r="O73" s="177"/>
      <c r="P73" s="177"/>
      <c r="Q73" s="177"/>
      <c r="R73" s="177"/>
      <c r="S73" s="177"/>
      <c r="T73" s="177"/>
      <c r="U73" s="177"/>
      <c r="V73" s="177"/>
      <c r="W73" s="177"/>
      <c r="X73" s="177"/>
      <c r="Y73" s="177"/>
      <c r="Z73" s="177"/>
      <c r="AA73" s="177"/>
      <c r="AB73" s="177"/>
      <c r="AC73" s="177"/>
      <c r="AD73" s="177"/>
      <c r="AE73" s="177"/>
      <c r="AF73" s="177"/>
      <c r="AG73" s="177"/>
      <c r="AH73" s="177"/>
      <c r="AI73" s="177"/>
      <c r="AJ73" s="177"/>
      <c r="AK73" s="177"/>
      <c r="AL73" s="177"/>
      <c r="AM73" s="177"/>
      <c r="AN73" s="177"/>
      <c r="AO73" s="177"/>
      <c r="AP73" s="177"/>
      <c r="AQ73" s="177"/>
      <c r="AR73" s="177"/>
      <c r="AS73" s="177"/>
      <c r="AT73" s="177"/>
      <c r="AU73" s="177"/>
      <c r="AV73" s="177"/>
      <c r="AW73" s="177"/>
      <c r="AX73" s="177"/>
      <c r="AY73" s="177"/>
      <c r="AZ73" s="177"/>
      <c r="BA73" s="177"/>
      <c r="BB73" s="177"/>
      <c r="BC73" s="177"/>
      <c r="BD73" s="177"/>
      <c r="BE73" s="177"/>
      <c r="BF73" s="177"/>
      <c r="BG73" s="177"/>
      <c r="BH73" s="177"/>
      <c r="BI73" s="177"/>
      <c r="BJ73" s="177"/>
      <c r="BK73" s="177"/>
      <c r="BL73" s="177"/>
      <c r="BM73" s="177"/>
      <c r="BN73" s="177"/>
      <c r="BO73" s="177"/>
      <c r="BP73" s="177"/>
      <c r="BQ73" s="177"/>
      <c r="BR73" s="178"/>
    </row>
    <row r="74" spans="1:70" s="55" customFormat="1">
      <c r="A74" s="58" t="str">
        <f t="shared" si="48"/>
        <v>3.2</v>
      </c>
      <c r="B74" s="179" t="s">
        <v>119</v>
      </c>
      <c r="C74" s="179"/>
      <c r="D74" s="179"/>
      <c r="E74" s="179"/>
      <c r="F74" s="179"/>
      <c r="G74" s="179"/>
      <c r="H74" s="179"/>
      <c r="I74" s="179"/>
      <c r="J74" s="179"/>
      <c r="K74" s="179"/>
      <c r="L74" s="179"/>
      <c r="M74" s="179"/>
      <c r="N74" s="179"/>
      <c r="O74" s="179"/>
      <c r="P74" s="179"/>
      <c r="Q74" s="179"/>
      <c r="R74" s="179"/>
      <c r="S74" s="179"/>
      <c r="T74" s="179"/>
      <c r="U74" s="179"/>
      <c r="V74" s="179"/>
      <c r="W74" s="179"/>
      <c r="X74" s="179"/>
      <c r="Y74" s="179"/>
      <c r="Z74" s="179"/>
      <c r="AA74" s="179"/>
      <c r="AB74" s="179"/>
      <c r="AC74" s="179"/>
      <c r="AD74" s="179"/>
      <c r="AE74" s="179"/>
      <c r="AF74" s="179"/>
      <c r="AG74" s="179"/>
      <c r="AH74" s="179"/>
      <c r="AI74" s="179"/>
      <c r="AJ74" s="179"/>
      <c r="AK74" s="179"/>
      <c r="AL74" s="179"/>
      <c r="AM74" s="179"/>
      <c r="AN74" s="179"/>
      <c r="AO74" s="179"/>
      <c r="AP74" s="179"/>
      <c r="AQ74" s="179"/>
      <c r="AR74" s="179"/>
      <c r="AS74" s="179"/>
      <c r="AT74" s="179"/>
      <c r="AU74" s="179"/>
      <c r="AV74" s="179"/>
      <c r="AW74" s="179"/>
      <c r="AX74" s="179"/>
      <c r="AY74" s="179"/>
      <c r="AZ74" s="179"/>
      <c r="BA74" s="179"/>
      <c r="BB74" s="179"/>
      <c r="BC74" s="179"/>
      <c r="BD74" s="179"/>
      <c r="BE74" s="179"/>
      <c r="BF74" s="179"/>
      <c r="BG74" s="179"/>
      <c r="BH74" s="179"/>
      <c r="BI74" s="179"/>
      <c r="BJ74" s="179"/>
      <c r="BK74" s="179"/>
      <c r="BL74" s="179"/>
      <c r="BM74" s="179"/>
      <c r="BN74" s="179"/>
      <c r="BO74" s="179"/>
      <c r="BP74" s="179"/>
      <c r="BQ74" s="179"/>
      <c r="BR74" s="180"/>
    </row>
    <row r="75" spans="1:70" s="55" customFormat="1">
      <c r="A75" s="58" t="str">
        <f t="shared" si="48"/>
        <v>3.3</v>
      </c>
      <c r="B75" s="179" t="s">
        <v>120</v>
      </c>
      <c r="C75" s="179"/>
      <c r="D75" s="179"/>
      <c r="E75" s="179"/>
      <c r="F75" s="179"/>
      <c r="G75" s="179"/>
      <c r="H75" s="179"/>
      <c r="I75" s="179"/>
      <c r="J75" s="179"/>
      <c r="K75" s="179"/>
      <c r="L75" s="179"/>
      <c r="M75" s="179"/>
      <c r="N75" s="179"/>
      <c r="O75" s="179"/>
      <c r="P75" s="179"/>
      <c r="Q75" s="179"/>
      <c r="R75" s="179"/>
      <c r="S75" s="179"/>
      <c r="T75" s="179"/>
      <c r="U75" s="179"/>
      <c r="V75" s="179"/>
      <c r="W75" s="179"/>
      <c r="X75" s="179"/>
      <c r="Y75" s="179"/>
      <c r="Z75" s="179"/>
      <c r="AA75" s="179"/>
      <c r="AB75" s="179"/>
      <c r="AC75" s="179"/>
      <c r="AD75" s="179"/>
      <c r="AE75" s="179"/>
      <c r="AF75" s="179"/>
      <c r="AG75" s="179"/>
      <c r="AH75" s="179"/>
      <c r="AI75" s="179"/>
      <c r="AJ75" s="179"/>
      <c r="AK75" s="179"/>
      <c r="AL75" s="179"/>
      <c r="AM75" s="179"/>
      <c r="AN75" s="179"/>
      <c r="AO75" s="179"/>
      <c r="AP75" s="179"/>
      <c r="AQ75" s="179"/>
      <c r="AR75" s="179"/>
      <c r="AS75" s="179"/>
      <c r="AT75" s="179"/>
      <c r="AU75" s="179"/>
      <c r="AV75" s="179"/>
      <c r="AW75" s="179"/>
      <c r="AX75" s="179"/>
      <c r="AY75" s="179"/>
      <c r="AZ75" s="179"/>
      <c r="BA75" s="179"/>
      <c r="BB75" s="179"/>
      <c r="BC75" s="179"/>
      <c r="BD75" s="179"/>
      <c r="BE75" s="179"/>
      <c r="BF75" s="179"/>
      <c r="BG75" s="179"/>
      <c r="BH75" s="179"/>
      <c r="BI75" s="179"/>
      <c r="BJ75" s="179"/>
      <c r="BK75" s="179"/>
      <c r="BL75" s="179"/>
      <c r="BM75" s="179"/>
      <c r="BN75" s="179"/>
      <c r="BO75" s="179"/>
      <c r="BP75" s="179"/>
      <c r="BQ75" s="179"/>
      <c r="BR75" s="180"/>
    </row>
    <row r="76" spans="1:70" s="55" customFormat="1">
      <c r="A76" s="58" t="str">
        <f t="shared" si="48"/>
        <v>3.4</v>
      </c>
      <c r="B76" s="179" t="s">
        <v>121</v>
      </c>
      <c r="C76" s="179"/>
      <c r="D76" s="179"/>
      <c r="E76" s="179"/>
      <c r="F76" s="179"/>
      <c r="G76" s="179"/>
      <c r="H76" s="179"/>
      <c r="I76" s="179"/>
      <c r="J76" s="179"/>
      <c r="K76" s="179"/>
      <c r="L76" s="179"/>
      <c r="M76" s="179"/>
      <c r="N76" s="179"/>
      <c r="O76" s="179"/>
      <c r="P76" s="179"/>
      <c r="Q76" s="179"/>
      <c r="R76" s="179"/>
      <c r="S76" s="179"/>
      <c r="T76" s="179"/>
      <c r="U76" s="179"/>
      <c r="V76" s="179"/>
      <c r="W76" s="179"/>
      <c r="X76" s="179"/>
      <c r="Y76" s="179"/>
      <c r="Z76" s="179"/>
      <c r="AA76" s="179"/>
      <c r="AB76" s="179"/>
      <c r="AC76" s="179"/>
      <c r="AD76" s="179"/>
      <c r="AE76" s="179"/>
      <c r="AF76" s="179"/>
      <c r="AG76" s="179"/>
      <c r="AH76" s="179"/>
      <c r="AI76" s="179"/>
      <c r="AJ76" s="179"/>
      <c r="AK76" s="179"/>
      <c r="AL76" s="179"/>
      <c r="AM76" s="179"/>
      <c r="AN76" s="179"/>
      <c r="AO76" s="179"/>
      <c r="AP76" s="179"/>
      <c r="AQ76" s="179"/>
      <c r="AR76" s="179"/>
      <c r="AS76" s="179"/>
      <c r="AT76" s="179"/>
      <c r="AU76" s="179"/>
      <c r="AV76" s="179"/>
      <c r="AW76" s="179"/>
      <c r="AX76" s="179"/>
      <c r="AY76" s="179"/>
      <c r="AZ76" s="179"/>
      <c r="BA76" s="179"/>
      <c r="BB76" s="179"/>
      <c r="BC76" s="179"/>
      <c r="BD76" s="179"/>
      <c r="BE76" s="179"/>
      <c r="BF76" s="179"/>
      <c r="BG76" s="179"/>
      <c r="BH76" s="179"/>
      <c r="BI76" s="179"/>
      <c r="BJ76" s="179"/>
      <c r="BK76" s="179"/>
      <c r="BL76" s="179"/>
      <c r="BM76" s="179"/>
      <c r="BN76" s="179"/>
      <c r="BO76" s="179"/>
      <c r="BP76" s="179"/>
      <c r="BQ76" s="179"/>
      <c r="BR76" s="180"/>
    </row>
    <row r="77" spans="1:70" s="55" customFormat="1">
      <c r="A77" s="58" t="str">
        <f t="shared" si="48"/>
        <v>3.5</v>
      </c>
      <c r="B77" s="179" t="s">
        <v>122</v>
      </c>
      <c r="C77" s="179"/>
      <c r="D77" s="179"/>
      <c r="E77" s="179"/>
      <c r="F77" s="179"/>
      <c r="G77" s="179"/>
      <c r="H77" s="179"/>
      <c r="I77" s="179"/>
      <c r="J77" s="179"/>
      <c r="K77" s="179"/>
      <c r="L77" s="179"/>
      <c r="M77" s="179"/>
      <c r="N77" s="179"/>
      <c r="O77" s="179"/>
      <c r="P77" s="179"/>
      <c r="Q77" s="179"/>
      <c r="R77" s="179"/>
      <c r="S77" s="179"/>
      <c r="T77" s="179"/>
      <c r="U77" s="179"/>
      <c r="V77" s="179"/>
      <c r="W77" s="179"/>
      <c r="X77" s="179"/>
      <c r="Y77" s="179"/>
      <c r="Z77" s="179"/>
      <c r="AA77" s="179"/>
      <c r="AB77" s="179"/>
      <c r="AC77" s="179"/>
      <c r="AD77" s="179"/>
      <c r="AE77" s="179"/>
      <c r="AF77" s="179"/>
      <c r="AG77" s="179"/>
      <c r="AH77" s="179"/>
      <c r="AI77" s="179"/>
      <c r="AJ77" s="179"/>
      <c r="AK77" s="179"/>
      <c r="AL77" s="179"/>
      <c r="AM77" s="179"/>
      <c r="AN77" s="179"/>
      <c r="AO77" s="179"/>
      <c r="AP77" s="179"/>
      <c r="AQ77" s="179"/>
      <c r="AR77" s="179"/>
      <c r="AS77" s="179"/>
      <c r="AT77" s="179"/>
      <c r="AU77" s="179"/>
      <c r="AV77" s="179"/>
      <c r="AW77" s="179"/>
      <c r="AX77" s="179"/>
      <c r="AY77" s="179"/>
      <c r="AZ77" s="179"/>
      <c r="BA77" s="179"/>
      <c r="BB77" s="179"/>
      <c r="BC77" s="179"/>
      <c r="BD77" s="179"/>
      <c r="BE77" s="179"/>
      <c r="BF77" s="179"/>
      <c r="BG77" s="179"/>
      <c r="BH77" s="179"/>
      <c r="BI77" s="179"/>
      <c r="BJ77" s="179"/>
      <c r="BK77" s="179"/>
      <c r="BL77" s="179"/>
      <c r="BM77" s="179"/>
      <c r="BN77" s="179"/>
      <c r="BO77" s="179"/>
      <c r="BP77" s="179"/>
      <c r="BQ77" s="179"/>
      <c r="BR77" s="180"/>
    </row>
    <row r="78" spans="1:70" s="55" customFormat="1" ht="17.25" thickBot="1">
      <c r="A78" s="59" t="str">
        <f t="shared" si="48"/>
        <v>3.6</v>
      </c>
      <c r="B78" s="181" t="s">
        <v>123</v>
      </c>
      <c r="C78" s="181"/>
      <c r="D78" s="181"/>
      <c r="E78" s="181"/>
      <c r="F78" s="181"/>
      <c r="G78" s="181"/>
      <c r="H78" s="181"/>
      <c r="I78" s="181"/>
      <c r="J78" s="181"/>
      <c r="K78" s="181"/>
      <c r="L78" s="181"/>
      <c r="M78" s="181"/>
      <c r="N78" s="181"/>
      <c r="O78" s="181"/>
      <c r="P78" s="181"/>
      <c r="Q78" s="181"/>
      <c r="R78" s="181"/>
      <c r="S78" s="181"/>
      <c r="T78" s="181"/>
      <c r="U78" s="181"/>
      <c r="V78" s="181"/>
      <c r="W78" s="181"/>
      <c r="X78" s="181"/>
      <c r="Y78" s="181"/>
      <c r="Z78" s="181"/>
      <c r="AA78" s="181"/>
      <c r="AB78" s="181"/>
      <c r="AC78" s="181"/>
      <c r="AD78" s="181"/>
      <c r="AE78" s="181"/>
      <c r="AF78" s="181"/>
      <c r="AG78" s="181"/>
      <c r="AH78" s="181"/>
      <c r="AI78" s="181"/>
      <c r="AJ78" s="181"/>
      <c r="AK78" s="181"/>
      <c r="AL78" s="181"/>
      <c r="AM78" s="181"/>
      <c r="AN78" s="181"/>
      <c r="AO78" s="181"/>
      <c r="AP78" s="181"/>
      <c r="AQ78" s="181"/>
      <c r="AR78" s="181"/>
      <c r="AS78" s="181"/>
      <c r="AT78" s="181"/>
      <c r="AU78" s="181"/>
      <c r="AV78" s="181"/>
      <c r="AW78" s="181"/>
      <c r="AX78" s="181"/>
      <c r="AY78" s="181"/>
      <c r="AZ78" s="181"/>
      <c r="BA78" s="181"/>
      <c r="BB78" s="181"/>
      <c r="BC78" s="181"/>
      <c r="BD78" s="181"/>
      <c r="BE78" s="181"/>
      <c r="BF78" s="181"/>
      <c r="BG78" s="181"/>
      <c r="BH78" s="181"/>
      <c r="BI78" s="181"/>
      <c r="BJ78" s="181"/>
      <c r="BK78" s="181"/>
      <c r="BL78" s="181"/>
      <c r="BM78" s="181"/>
      <c r="BN78" s="181"/>
      <c r="BO78" s="181"/>
      <c r="BP78" s="181"/>
      <c r="BQ78" s="181"/>
      <c r="BR78" s="182"/>
    </row>
    <row r="79" spans="1:70" ht="17.25" thickBot="1">
      <c r="A79" s="56" t="str">
        <f>IF(ISERROR(VALUE(SUBSTITUTE(prevWBS,".",""))),"1",IF(ISERROR(FIND("`",SUBSTITUTE(prevWBS,".","`",1))),TEXT(VALUE(prevWBS)+1,"#"),TEXT(VALUE(LEFT(prevWBS,FIND("`",SUBSTITUTE(prevWBS,".","`",1))-1))+1,"#")))</f>
        <v>4</v>
      </c>
      <c r="B79" s="175" t="s">
        <v>124</v>
      </c>
      <c r="C79" s="175"/>
      <c r="D79" s="175"/>
      <c r="E79" s="175"/>
      <c r="F79" s="175"/>
      <c r="G79" s="175"/>
      <c r="H79" s="175"/>
      <c r="I79" s="17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6"/>
    </row>
    <row r="80" spans="1:70" s="55" customFormat="1">
      <c r="A80" s="57" t="str">
        <f t="shared" ref="A80:A86"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0" s="177" t="s">
        <v>125</v>
      </c>
      <c r="C80" s="177"/>
      <c r="D80" s="177"/>
      <c r="E80" s="177"/>
      <c r="F80" s="177"/>
      <c r="G80" s="177"/>
      <c r="H80" s="177"/>
      <c r="I80" s="177"/>
      <c r="J80" s="177"/>
      <c r="K80" s="177"/>
      <c r="L80" s="177"/>
      <c r="M80" s="177"/>
      <c r="N80" s="177"/>
      <c r="O80" s="177"/>
      <c r="P80" s="177"/>
      <c r="Q80" s="177"/>
      <c r="R80" s="177"/>
      <c r="S80" s="177"/>
      <c r="T80" s="177"/>
      <c r="U80" s="177"/>
      <c r="V80" s="177"/>
      <c r="W80" s="177"/>
      <c r="X80" s="177"/>
      <c r="Y80" s="177"/>
      <c r="Z80" s="177"/>
      <c r="AA80" s="177"/>
      <c r="AB80" s="177"/>
      <c r="AC80" s="177"/>
      <c r="AD80" s="177"/>
      <c r="AE80" s="177"/>
      <c r="AF80" s="177"/>
      <c r="AG80" s="177"/>
      <c r="AH80" s="177"/>
      <c r="AI80" s="177"/>
      <c r="AJ80" s="177"/>
      <c r="AK80" s="177"/>
      <c r="AL80" s="177"/>
      <c r="AM80" s="177"/>
      <c r="AN80" s="177"/>
      <c r="AO80" s="177"/>
      <c r="AP80" s="177"/>
      <c r="AQ80" s="177"/>
      <c r="AR80" s="177"/>
      <c r="AS80" s="177"/>
      <c r="AT80" s="177"/>
      <c r="AU80" s="177"/>
      <c r="AV80" s="177"/>
      <c r="AW80" s="177"/>
      <c r="AX80" s="177"/>
      <c r="AY80" s="177"/>
      <c r="AZ80" s="177"/>
      <c r="BA80" s="177"/>
      <c r="BB80" s="177"/>
      <c r="BC80" s="177"/>
      <c r="BD80" s="177"/>
      <c r="BE80" s="177"/>
      <c r="BF80" s="177"/>
      <c r="BG80" s="177"/>
      <c r="BH80" s="177"/>
      <c r="BI80" s="177"/>
      <c r="BJ80" s="177"/>
      <c r="BK80" s="177"/>
      <c r="BL80" s="177"/>
      <c r="BM80" s="177"/>
      <c r="BN80" s="177"/>
      <c r="BO80" s="177"/>
      <c r="BP80" s="177"/>
      <c r="BQ80" s="177"/>
      <c r="BR80" s="178"/>
    </row>
    <row r="81" spans="1:70" s="55" customFormat="1">
      <c r="A81" s="58" t="str">
        <f t="shared" si="49"/>
        <v>4.2</v>
      </c>
      <c r="B81" s="179" t="s">
        <v>126</v>
      </c>
      <c r="C81" s="179"/>
      <c r="D81" s="179"/>
      <c r="E81" s="179"/>
      <c r="F81" s="179"/>
      <c r="G81" s="179"/>
      <c r="H81" s="179"/>
      <c r="I81" s="179"/>
      <c r="J81" s="179"/>
      <c r="K81" s="179"/>
      <c r="L81" s="179"/>
      <c r="M81" s="179"/>
      <c r="N81" s="179"/>
      <c r="O81" s="179"/>
      <c r="P81" s="179"/>
      <c r="Q81" s="179"/>
      <c r="R81" s="179"/>
      <c r="S81" s="179"/>
      <c r="T81" s="179"/>
      <c r="U81" s="179"/>
      <c r="V81" s="179"/>
      <c r="W81" s="179"/>
      <c r="X81" s="179"/>
      <c r="Y81" s="179"/>
      <c r="Z81" s="179"/>
      <c r="AA81" s="179"/>
      <c r="AB81" s="179"/>
      <c r="AC81" s="179"/>
      <c r="AD81" s="179"/>
      <c r="AE81" s="179"/>
      <c r="AF81" s="179"/>
      <c r="AG81" s="179"/>
      <c r="AH81" s="179"/>
      <c r="AI81" s="179"/>
      <c r="AJ81" s="179"/>
      <c r="AK81" s="179"/>
      <c r="AL81" s="179"/>
      <c r="AM81" s="179"/>
      <c r="AN81" s="179"/>
      <c r="AO81" s="179"/>
      <c r="AP81" s="179"/>
      <c r="AQ81" s="179"/>
      <c r="AR81" s="179"/>
      <c r="AS81" s="179"/>
      <c r="AT81" s="179"/>
      <c r="AU81" s="179"/>
      <c r="AV81" s="179"/>
      <c r="AW81" s="179"/>
      <c r="AX81" s="179"/>
      <c r="AY81" s="179"/>
      <c r="AZ81" s="179"/>
      <c r="BA81" s="179"/>
      <c r="BB81" s="179"/>
      <c r="BC81" s="179"/>
      <c r="BD81" s="179"/>
      <c r="BE81" s="179"/>
      <c r="BF81" s="179"/>
      <c r="BG81" s="179"/>
      <c r="BH81" s="179"/>
      <c r="BI81" s="179"/>
      <c r="BJ81" s="179"/>
      <c r="BK81" s="179"/>
      <c r="BL81" s="179"/>
      <c r="BM81" s="179"/>
      <c r="BN81" s="179"/>
      <c r="BO81" s="179"/>
      <c r="BP81" s="179"/>
      <c r="BQ81" s="179"/>
      <c r="BR81" s="180"/>
    </row>
    <row r="82" spans="1:70" s="55" customFormat="1">
      <c r="A82" s="58" t="str">
        <f t="shared" si="49"/>
        <v>4.3</v>
      </c>
      <c r="B82" s="179" t="s">
        <v>127</v>
      </c>
      <c r="C82" s="179"/>
      <c r="D82" s="179"/>
      <c r="E82" s="179"/>
      <c r="F82" s="179"/>
      <c r="G82" s="179"/>
      <c r="H82" s="179"/>
      <c r="I82" s="179"/>
      <c r="J82" s="179"/>
      <c r="K82" s="179"/>
      <c r="L82" s="179"/>
      <c r="M82" s="179"/>
      <c r="N82" s="179"/>
      <c r="O82" s="179"/>
      <c r="P82" s="179"/>
      <c r="Q82" s="179"/>
      <c r="R82" s="179"/>
      <c r="S82" s="179"/>
      <c r="T82" s="179"/>
      <c r="U82" s="179"/>
      <c r="V82" s="179"/>
      <c r="W82" s="179"/>
      <c r="X82" s="179"/>
      <c r="Y82" s="179"/>
      <c r="Z82" s="179"/>
      <c r="AA82" s="179"/>
      <c r="AB82" s="179"/>
      <c r="AC82" s="179"/>
      <c r="AD82" s="179"/>
      <c r="AE82" s="179"/>
      <c r="AF82" s="179"/>
      <c r="AG82" s="179"/>
      <c r="AH82" s="179"/>
      <c r="AI82" s="179"/>
      <c r="AJ82" s="179"/>
      <c r="AK82" s="179"/>
      <c r="AL82" s="179"/>
      <c r="AM82" s="179"/>
      <c r="AN82" s="179"/>
      <c r="AO82" s="179"/>
      <c r="AP82" s="179"/>
      <c r="AQ82" s="179"/>
      <c r="AR82" s="179"/>
      <c r="AS82" s="179"/>
      <c r="AT82" s="179"/>
      <c r="AU82" s="179"/>
      <c r="AV82" s="179"/>
      <c r="AW82" s="179"/>
      <c r="AX82" s="179"/>
      <c r="AY82" s="179"/>
      <c r="AZ82" s="179"/>
      <c r="BA82" s="179"/>
      <c r="BB82" s="179"/>
      <c r="BC82" s="179"/>
      <c r="BD82" s="179"/>
      <c r="BE82" s="179"/>
      <c r="BF82" s="179"/>
      <c r="BG82" s="179"/>
      <c r="BH82" s="179"/>
      <c r="BI82" s="179"/>
      <c r="BJ82" s="179"/>
      <c r="BK82" s="179"/>
      <c r="BL82" s="179"/>
      <c r="BM82" s="179"/>
      <c r="BN82" s="179"/>
      <c r="BO82" s="179"/>
      <c r="BP82" s="179"/>
      <c r="BQ82" s="179"/>
      <c r="BR82" s="180"/>
    </row>
    <row r="83" spans="1:70" s="55" customFormat="1">
      <c r="A83" s="58" t="str">
        <f t="shared" si="49"/>
        <v>4.4</v>
      </c>
      <c r="B83" s="179" t="s">
        <v>128</v>
      </c>
      <c r="C83" s="179"/>
      <c r="D83" s="179"/>
      <c r="E83" s="179"/>
      <c r="F83" s="179"/>
      <c r="G83" s="179"/>
      <c r="H83" s="179"/>
      <c r="I83" s="179"/>
      <c r="J83" s="179"/>
      <c r="K83" s="179"/>
      <c r="L83" s="179"/>
      <c r="M83" s="179"/>
      <c r="N83" s="179"/>
      <c r="O83" s="179"/>
      <c r="P83" s="179"/>
      <c r="Q83" s="179"/>
      <c r="R83" s="179"/>
      <c r="S83" s="179"/>
      <c r="T83" s="179"/>
      <c r="U83" s="179"/>
      <c r="V83" s="179"/>
      <c r="W83" s="179"/>
      <c r="X83" s="179"/>
      <c r="Y83" s="179"/>
      <c r="Z83" s="179"/>
      <c r="AA83" s="179"/>
      <c r="AB83" s="179"/>
      <c r="AC83" s="179"/>
      <c r="AD83" s="179"/>
      <c r="AE83" s="179"/>
      <c r="AF83" s="179"/>
      <c r="AG83" s="179"/>
      <c r="AH83" s="179"/>
      <c r="AI83" s="179"/>
      <c r="AJ83" s="179"/>
      <c r="AK83" s="179"/>
      <c r="AL83" s="179"/>
      <c r="AM83" s="179"/>
      <c r="AN83" s="179"/>
      <c r="AO83" s="179"/>
      <c r="AP83" s="179"/>
      <c r="AQ83" s="179"/>
      <c r="AR83" s="179"/>
      <c r="AS83" s="179"/>
      <c r="AT83" s="179"/>
      <c r="AU83" s="179"/>
      <c r="AV83" s="179"/>
      <c r="AW83" s="179"/>
      <c r="AX83" s="179"/>
      <c r="AY83" s="179"/>
      <c r="AZ83" s="179"/>
      <c r="BA83" s="179"/>
      <c r="BB83" s="179"/>
      <c r="BC83" s="179"/>
      <c r="BD83" s="179"/>
      <c r="BE83" s="179"/>
      <c r="BF83" s="179"/>
      <c r="BG83" s="179"/>
      <c r="BH83" s="179"/>
      <c r="BI83" s="179"/>
      <c r="BJ83" s="179"/>
      <c r="BK83" s="179"/>
      <c r="BL83" s="179"/>
      <c r="BM83" s="179"/>
      <c r="BN83" s="179"/>
      <c r="BO83" s="179"/>
      <c r="BP83" s="179"/>
      <c r="BQ83" s="179"/>
      <c r="BR83" s="180"/>
    </row>
    <row r="84" spans="1:70" s="55" customFormat="1">
      <c r="A84" s="58" t="str">
        <f t="shared" si="49"/>
        <v>4.5</v>
      </c>
      <c r="B84" s="179" t="s">
        <v>129</v>
      </c>
      <c r="C84" s="179"/>
      <c r="D84" s="179"/>
      <c r="E84" s="179"/>
      <c r="F84" s="179"/>
      <c r="G84" s="179"/>
      <c r="H84" s="179"/>
      <c r="I84" s="179"/>
      <c r="J84" s="179"/>
      <c r="K84" s="179"/>
      <c r="L84" s="179"/>
      <c r="M84" s="179"/>
      <c r="N84" s="179"/>
      <c r="O84" s="179"/>
      <c r="P84" s="179"/>
      <c r="Q84" s="179"/>
      <c r="R84" s="179"/>
      <c r="S84" s="179"/>
      <c r="T84" s="179"/>
      <c r="U84" s="179"/>
      <c r="V84" s="179"/>
      <c r="W84" s="179"/>
      <c r="X84" s="179"/>
      <c r="Y84" s="179"/>
      <c r="Z84" s="179"/>
      <c r="AA84" s="179"/>
      <c r="AB84" s="179"/>
      <c r="AC84" s="179"/>
      <c r="AD84" s="179"/>
      <c r="AE84" s="179"/>
      <c r="AF84" s="179"/>
      <c r="AG84" s="179"/>
      <c r="AH84" s="179"/>
      <c r="AI84" s="179"/>
      <c r="AJ84" s="179"/>
      <c r="AK84" s="179"/>
      <c r="AL84" s="179"/>
      <c r="AM84" s="179"/>
      <c r="AN84" s="179"/>
      <c r="AO84" s="179"/>
      <c r="AP84" s="179"/>
      <c r="AQ84" s="179"/>
      <c r="AR84" s="179"/>
      <c r="AS84" s="179"/>
      <c r="AT84" s="179"/>
      <c r="AU84" s="179"/>
      <c r="AV84" s="179"/>
      <c r="AW84" s="179"/>
      <c r="AX84" s="179"/>
      <c r="AY84" s="179"/>
      <c r="AZ84" s="179"/>
      <c r="BA84" s="179"/>
      <c r="BB84" s="179"/>
      <c r="BC84" s="179"/>
      <c r="BD84" s="179"/>
      <c r="BE84" s="179"/>
      <c r="BF84" s="179"/>
      <c r="BG84" s="179"/>
      <c r="BH84" s="179"/>
      <c r="BI84" s="179"/>
      <c r="BJ84" s="179"/>
      <c r="BK84" s="179"/>
      <c r="BL84" s="179"/>
      <c r="BM84" s="179"/>
      <c r="BN84" s="179"/>
      <c r="BO84" s="179"/>
      <c r="BP84" s="179"/>
      <c r="BQ84" s="179"/>
      <c r="BR84" s="180"/>
    </row>
    <row r="85" spans="1:70" s="55" customFormat="1">
      <c r="A85" s="58" t="str">
        <f t="shared" si="49"/>
        <v>4.6</v>
      </c>
      <c r="B85" s="179" t="s">
        <v>130</v>
      </c>
      <c r="C85" s="179"/>
      <c r="D85" s="179"/>
      <c r="E85" s="179"/>
      <c r="F85" s="179"/>
      <c r="G85" s="179"/>
      <c r="H85" s="179"/>
      <c r="I85" s="179"/>
      <c r="J85" s="179"/>
      <c r="K85" s="179"/>
      <c r="L85" s="179"/>
      <c r="M85" s="179"/>
      <c r="N85" s="179"/>
      <c r="O85" s="179"/>
      <c r="P85" s="179"/>
      <c r="Q85" s="179"/>
      <c r="R85" s="179"/>
      <c r="S85" s="179"/>
      <c r="T85" s="179"/>
      <c r="U85" s="179"/>
      <c r="V85" s="179"/>
      <c r="W85" s="179"/>
      <c r="X85" s="179"/>
      <c r="Y85" s="179"/>
      <c r="Z85" s="179"/>
      <c r="AA85" s="179"/>
      <c r="AB85" s="179"/>
      <c r="AC85" s="179"/>
      <c r="AD85" s="179"/>
      <c r="AE85" s="179"/>
      <c r="AF85" s="179"/>
      <c r="AG85" s="179"/>
      <c r="AH85" s="179"/>
      <c r="AI85" s="179"/>
      <c r="AJ85" s="179"/>
      <c r="AK85" s="179"/>
      <c r="AL85" s="179"/>
      <c r="AM85" s="179"/>
      <c r="AN85" s="179"/>
      <c r="AO85" s="179"/>
      <c r="AP85" s="179"/>
      <c r="AQ85" s="179"/>
      <c r="AR85" s="179"/>
      <c r="AS85" s="179"/>
      <c r="AT85" s="179"/>
      <c r="AU85" s="179"/>
      <c r="AV85" s="179"/>
      <c r="AW85" s="179"/>
      <c r="AX85" s="179"/>
      <c r="AY85" s="179"/>
      <c r="AZ85" s="179"/>
      <c r="BA85" s="179"/>
      <c r="BB85" s="179"/>
      <c r="BC85" s="179"/>
      <c r="BD85" s="179"/>
      <c r="BE85" s="179"/>
      <c r="BF85" s="179"/>
      <c r="BG85" s="179"/>
      <c r="BH85" s="179"/>
      <c r="BI85" s="179"/>
      <c r="BJ85" s="179"/>
      <c r="BK85" s="179"/>
      <c r="BL85" s="179"/>
      <c r="BM85" s="179"/>
      <c r="BN85" s="179"/>
      <c r="BO85" s="179"/>
      <c r="BP85" s="179"/>
      <c r="BQ85" s="179"/>
      <c r="BR85" s="180"/>
    </row>
    <row r="86" spans="1:70" s="55" customFormat="1" ht="17.25" thickBot="1">
      <c r="A86" s="59" t="str">
        <f t="shared" si="49"/>
        <v>4.7</v>
      </c>
      <c r="B86" s="181" t="s">
        <v>131</v>
      </c>
      <c r="C86" s="181"/>
      <c r="D86" s="181"/>
      <c r="E86" s="181"/>
      <c r="F86" s="181"/>
      <c r="G86" s="181"/>
      <c r="H86" s="181"/>
      <c r="I86" s="181"/>
      <c r="J86" s="181"/>
      <c r="K86" s="181"/>
      <c r="L86" s="181"/>
      <c r="M86" s="181"/>
      <c r="N86" s="181"/>
      <c r="O86" s="181"/>
      <c r="P86" s="181"/>
      <c r="Q86" s="181"/>
      <c r="R86" s="181"/>
      <c r="S86" s="181"/>
      <c r="T86" s="181"/>
      <c r="U86" s="181"/>
      <c r="V86" s="181"/>
      <c r="W86" s="181"/>
      <c r="X86" s="181"/>
      <c r="Y86" s="181"/>
      <c r="Z86" s="181"/>
      <c r="AA86" s="181"/>
      <c r="AB86" s="181"/>
      <c r="AC86" s="181"/>
      <c r="AD86" s="181"/>
      <c r="AE86" s="181"/>
      <c r="AF86" s="181"/>
      <c r="AG86" s="181"/>
      <c r="AH86" s="181"/>
      <c r="AI86" s="181"/>
      <c r="AJ86" s="181"/>
      <c r="AK86" s="181"/>
      <c r="AL86" s="181"/>
      <c r="AM86" s="181"/>
      <c r="AN86" s="181"/>
      <c r="AO86" s="181"/>
      <c r="AP86" s="181"/>
      <c r="AQ86" s="181"/>
      <c r="AR86" s="181"/>
      <c r="AS86" s="181"/>
      <c r="AT86" s="181"/>
      <c r="AU86" s="181"/>
      <c r="AV86" s="181"/>
      <c r="AW86" s="181"/>
      <c r="AX86" s="181"/>
      <c r="AY86" s="181"/>
      <c r="AZ86" s="181"/>
      <c r="BA86" s="181"/>
      <c r="BB86" s="181"/>
      <c r="BC86" s="181"/>
      <c r="BD86" s="181"/>
      <c r="BE86" s="181"/>
      <c r="BF86" s="181"/>
      <c r="BG86" s="181"/>
      <c r="BH86" s="181"/>
      <c r="BI86" s="181"/>
      <c r="BJ86" s="181"/>
      <c r="BK86" s="181"/>
      <c r="BL86" s="181"/>
      <c r="BM86" s="181"/>
      <c r="BN86" s="181"/>
      <c r="BO86" s="181"/>
      <c r="BP86" s="181"/>
      <c r="BQ86" s="181"/>
      <c r="BR86" s="182"/>
    </row>
    <row r="87" spans="1:70" ht="17.25" thickBot="1">
      <c r="A87" s="56" t="str">
        <f>IF(ISERROR(VALUE(SUBSTITUTE(prevWBS,".",""))),"1",IF(ISERROR(FIND("`",SUBSTITUTE(prevWBS,".","`",1))),TEXT(VALUE(prevWBS)+1,"#"),TEXT(VALUE(LEFT(prevWBS,FIND("`",SUBSTITUTE(prevWBS,".","`",1))-1))+1,"#")))</f>
        <v>5</v>
      </c>
      <c r="B87" s="175" t="s">
        <v>132</v>
      </c>
      <c r="C87" s="175"/>
      <c r="D87" s="175"/>
      <c r="E87" s="175"/>
      <c r="F87" s="175"/>
      <c r="G87" s="175"/>
      <c r="H87" s="175"/>
      <c r="I87" s="17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6"/>
    </row>
    <row r="88" spans="1:70" s="55" customFormat="1">
      <c r="A88"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8" s="177" t="s">
        <v>133</v>
      </c>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7"/>
      <c r="AT88" s="177"/>
      <c r="AU88" s="177"/>
      <c r="AV88" s="177"/>
      <c r="AW88" s="177"/>
      <c r="AX88" s="177"/>
      <c r="AY88" s="177"/>
      <c r="AZ88" s="177"/>
      <c r="BA88" s="177"/>
      <c r="BB88" s="177"/>
      <c r="BC88" s="177"/>
      <c r="BD88" s="177"/>
      <c r="BE88" s="177"/>
      <c r="BF88" s="177"/>
      <c r="BG88" s="177"/>
      <c r="BH88" s="177"/>
      <c r="BI88" s="177"/>
      <c r="BJ88" s="177"/>
      <c r="BK88" s="177"/>
      <c r="BL88" s="177"/>
      <c r="BM88" s="177"/>
      <c r="BN88" s="177"/>
      <c r="BO88" s="177"/>
      <c r="BP88" s="177"/>
      <c r="BQ88" s="177"/>
      <c r="BR88" s="178"/>
    </row>
    <row r="89" spans="1:70" s="55" customFormat="1">
      <c r="A89"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9" s="179" t="s">
        <v>134</v>
      </c>
      <c r="C89" s="179"/>
      <c r="D89" s="179"/>
      <c r="E89" s="179"/>
      <c r="F89" s="179"/>
      <c r="G89" s="179"/>
      <c r="H89" s="179"/>
      <c r="I89" s="179"/>
      <c r="J89" s="179"/>
      <c r="K89" s="179"/>
      <c r="L89" s="179"/>
      <c r="M89" s="179"/>
      <c r="N89" s="179"/>
      <c r="O89" s="179"/>
      <c r="P89" s="179"/>
      <c r="Q89" s="179"/>
      <c r="R89" s="179"/>
      <c r="S89" s="179"/>
      <c r="T89" s="179"/>
      <c r="U89" s="179"/>
      <c r="V89" s="179"/>
      <c r="W89" s="179"/>
      <c r="X89" s="179"/>
      <c r="Y89" s="179"/>
      <c r="Z89" s="179"/>
      <c r="AA89" s="179"/>
      <c r="AB89" s="179"/>
      <c r="AC89" s="179"/>
      <c r="AD89" s="179"/>
      <c r="AE89" s="179"/>
      <c r="AF89" s="179"/>
      <c r="AG89" s="179"/>
      <c r="AH89" s="179"/>
      <c r="AI89" s="179"/>
      <c r="AJ89" s="179"/>
      <c r="AK89" s="179"/>
      <c r="AL89" s="179"/>
      <c r="AM89" s="179"/>
      <c r="AN89" s="179"/>
      <c r="AO89" s="179"/>
      <c r="AP89" s="179"/>
      <c r="AQ89" s="179"/>
      <c r="AR89" s="179"/>
      <c r="AS89" s="179"/>
      <c r="AT89" s="179"/>
      <c r="AU89" s="179"/>
      <c r="AV89" s="179"/>
      <c r="AW89" s="179"/>
      <c r="AX89" s="179"/>
      <c r="AY89" s="179"/>
      <c r="AZ89" s="179"/>
      <c r="BA89" s="179"/>
      <c r="BB89" s="179"/>
      <c r="BC89" s="179"/>
      <c r="BD89" s="179"/>
      <c r="BE89" s="179"/>
      <c r="BF89" s="179"/>
      <c r="BG89" s="179"/>
      <c r="BH89" s="179"/>
      <c r="BI89" s="179"/>
      <c r="BJ89" s="179"/>
      <c r="BK89" s="179"/>
      <c r="BL89" s="179"/>
      <c r="BM89" s="179"/>
      <c r="BN89" s="179"/>
      <c r="BO89" s="179"/>
      <c r="BP89" s="179"/>
      <c r="BQ89" s="179"/>
      <c r="BR89" s="180"/>
    </row>
    <row r="90" spans="1:70" s="55" customFormat="1">
      <c r="A9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0" s="179" t="s">
        <v>135</v>
      </c>
      <c r="C90" s="179"/>
      <c r="D90" s="179"/>
      <c r="E90" s="179"/>
      <c r="F90" s="179"/>
      <c r="G90" s="179"/>
      <c r="H90" s="179"/>
      <c r="I90" s="179"/>
      <c r="J90" s="179"/>
      <c r="K90" s="179"/>
      <c r="L90" s="179"/>
      <c r="M90" s="179"/>
      <c r="N90" s="179"/>
      <c r="O90" s="179"/>
      <c r="P90" s="179"/>
      <c r="Q90" s="179"/>
      <c r="R90" s="179"/>
      <c r="S90" s="179"/>
      <c r="T90" s="179"/>
      <c r="U90" s="179"/>
      <c r="V90" s="179"/>
      <c r="W90" s="179"/>
      <c r="X90" s="179"/>
      <c r="Y90" s="179"/>
      <c r="Z90" s="179"/>
      <c r="AA90" s="179"/>
      <c r="AB90" s="179"/>
      <c r="AC90" s="179"/>
      <c r="AD90" s="179"/>
      <c r="AE90" s="179"/>
      <c r="AF90" s="179"/>
      <c r="AG90" s="179"/>
      <c r="AH90" s="179"/>
      <c r="AI90" s="179"/>
      <c r="AJ90" s="179"/>
      <c r="AK90" s="179"/>
      <c r="AL90" s="179"/>
      <c r="AM90" s="179"/>
      <c r="AN90" s="179"/>
      <c r="AO90" s="179"/>
      <c r="AP90" s="179"/>
      <c r="AQ90" s="179"/>
      <c r="AR90" s="179"/>
      <c r="AS90" s="179"/>
      <c r="AT90" s="179"/>
      <c r="AU90" s="179"/>
      <c r="AV90" s="179"/>
      <c r="AW90" s="179"/>
      <c r="AX90" s="179"/>
      <c r="AY90" s="179"/>
      <c r="AZ90" s="179"/>
      <c r="BA90" s="179"/>
      <c r="BB90" s="179"/>
      <c r="BC90" s="179"/>
      <c r="BD90" s="179"/>
      <c r="BE90" s="179"/>
      <c r="BF90" s="179"/>
      <c r="BG90" s="179"/>
      <c r="BH90" s="179"/>
      <c r="BI90" s="179"/>
      <c r="BJ90" s="179"/>
      <c r="BK90" s="179"/>
      <c r="BL90" s="179"/>
      <c r="BM90" s="179"/>
      <c r="BN90" s="179"/>
      <c r="BO90" s="179"/>
      <c r="BP90" s="179"/>
      <c r="BQ90" s="179"/>
      <c r="BR90" s="180"/>
    </row>
    <row r="91" spans="1:70" s="55" customFormat="1">
      <c r="A9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1" s="179" t="s">
        <v>136</v>
      </c>
      <c r="C91" s="179"/>
      <c r="D91" s="179"/>
      <c r="E91" s="179"/>
      <c r="F91" s="179"/>
      <c r="G91" s="179"/>
      <c r="H91" s="179"/>
      <c r="I91" s="179"/>
      <c r="J91" s="179"/>
      <c r="K91" s="179"/>
      <c r="L91" s="179"/>
      <c r="M91" s="179"/>
      <c r="N91" s="179"/>
      <c r="O91" s="179"/>
      <c r="P91" s="179"/>
      <c r="Q91" s="179"/>
      <c r="R91" s="179"/>
      <c r="S91" s="179"/>
      <c r="T91" s="179"/>
      <c r="U91" s="179"/>
      <c r="V91" s="179"/>
      <c r="W91" s="179"/>
      <c r="X91" s="179"/>
      <c r="Y91" s="179"/>
      <c r="Z91" s="179"/>
      <c r="AA91" s="179"/>
      <c r="AB91" s="179"/>
      <c r="AC91" s="179"/>
      <c r="AD91" s="179"/>
      <c r="AE91" s="179"/>
      <c r="AF91" s="179"/>
      <c r="AG91" s="179"/>
      <c r="AH91" s="179"/>
      <c r="AI91" s="179"/>
      <c r="AJ91" s="179"/>
      <c r="AK91" s="179"/>
      <c r="AL91" s="179"/>
      <c r="AM91" s="179"/>
      <c r="AN91" s="179"/>
      <c r="AO91" s="179"/>
      <c r="AP91" s="179"/>
      <c r="AQ91" s="179"/>
      <c r="AR91" s="179"/>
      <c r="AS91" s="179"/>
      <c r="AT91" s="179"/>
      <c r="AU91" s="179"/>
      <c r="AV91" s="179"/>
      <c r="AW91" s="179"/>
      <c r="AX91" s="179"/>
      <c r="AY91" s="179"/>
      <c r="AZ91" s="179"/>
      <c r="BA91" s="179"/>
      <c r="BB91" s="179"/>
      <c r="BC91" s="179"/>
      <c r="BD91" s="179"/>
      <c r="BE91" s="179"/>
      <c r="BF91" s="179"/>
      <c r="BG91" s="179"/>
      <c r="BH91" s="179"/>
      <c r="BI91" s="179"/>
      <c r="BJ91" s="179"/>
      <c r="BK91" s="179"/>
      <c r="BL91" s="179"/>
      <c r="BM91" s="179"/>
      <c r="BN91" s="179"/>
      <c r="BO91" s="179"/>
      <c r="BP91" s="179"/>
      <c r="BQ91" s="179"/>
      <c r="BR91" s="180"/>
    </row>
    <row r="92" spans="1:70" s="55" customFormat="1" ht="17.25" thickBot="1">
      <c r="A9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2" s="181" t="s">
        <v>137</v>
      </c>
      <c r="C92" s="181"/>
      <c r="D92" s="181"/>
      <c r="E92" s="181"/>
      <c r="F92" s="181"/>
      <c r="G92" s="181"/>
      <c r="H92" s="181"/>
      <c r="I92" s="181"/>
      <c r="J92" s="181"/>
      <c r="K92" s="181"/>
      <c r="L92" s="181"/>
      <c r="M92" s="181"/>
      <c r="N92" s="181"/>
      <c r="O92" s="181"/>
      <c r="P92" s="181"/>
      <c r="Q92" s="181"/>
      <c r="R92" s="181"/>
      <c r="S92" s="181"/>
      <c r="T92" s="181"/>
      <c r="U92" s="181"/>
      <c r="V92" s="181"/>
      <c r="W92" s="181"/>
      <c r="X92" s="181"/>
      <c r="Y92" s="181"/>
      <c r="Z92" s="181"/>
      <c r="AA92" s="181"/>
      <c r="AB92" s="181"/>
      <c r="AC92" s="181"/>
      <c r="AD92" s="181"/>
      <c r="AE92" s="181"/>
      <c r="AF92" s="181"/>
      <c r="AG92" s="181"/>
      <c r="AH92" s="181"/>
      <c r="AI92" s="181"/>
      <c r="AJ92" s="181"/>
      <c r="AK92" s="181"/>
      <c r="AL92" s="181"/>
      <c r="AM92" s="181"/>
      <c r="AN92" s="181"/>
      <c r="AO92" s="181"/>
      <c r="AP92" s="181"/>
      <c r="AQ92" s="181"/>
      <c r="AR92" s="181"/>
      <c r="AS92" s="181"/>
      <c r="AT92" s="181"/>
      <c r="AU92" s="181"/>
      <c r="AV92" s="181"/>
      <c r="AW92" s="181"/>
      <c r="AX92" s="181"/>
      <c r="AY92" s="181"/>
      <c r="AZ92" s="181"/>
      <c r="BA92" s="181"/>
      <c r="BB92" s="181"/>
      <c r="BC92" s="181"/>
      <c r="BD92" s="181"/>
      <c r="BE92" s="181"/>
      <c r="BF92" s="181"/>
      <c r="BG92" s="181"/>
      <c r="BH92" s="181"/>
      <c r="BI92" s="181"/>
      <c r="BJ92" s="181"/>
      <c r="BK92" s="181"/>
      <c r="BL92" s="181"/>
      <c r="BM92" s="181"/>
      <c r="BN92" s="181"/>
      <c r="BO92" s="181"/>
      <c r="BP92" s="181"/>
      <c r="BQ92" s="181"/>
      <c r="BR92" s="182"/>
    </row>
    <row r="93" spans="1:70" ht="17.25" thickBot="1">
      <c r="A93" s="56" t="str">
        <f>IF(ISERROR(VALUE(SUBSTITUTE(prevWBS,".",""))),"1",IF(ISERROR(FIND("`",SUBSTITUTE(prevWBS,".","`",1))),TEXT(VALUE(prevWBS)+1,"#"),TEXT(VALUE(LEFT(prevWBS,FIND("`",SUBSTITUTE(prevWBS,".","`",1))-1))+1,"#")))</f>
        <v>6</v>
      </c>
      <c r="B93" s="175" t="s">
        <v>138</v>
      </c>
      <c r="C93" s="175"/>
      <c r="D93" s="175"/>
      <c r="E93" s="175"/>
      <c r="F93" s="175"/>
      <c r="G93" s="175"/>
      <c r="H93" s="175"/>
      <c r="I93" s="17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6"/>
    </row>
    <row r="94" spans="1:70" s="55" customFormat="1">
      <c r="A94"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4" s="177" t="s">
        <v>139</v>
      </c>
      <c r="C94" s="177"/>
      <c r="D94" s="177"/>
      <c r="E94" s="177"/>
      <c r="F94" s="177"/>
      <c r="G94" s="177"/>
      <c r="H94" s="177"/>
      <c r="I94" s="177"/>
      <c r="J94" s="177"/>
      <c r="K94" s="177"/>
      <c r="L94" s="177"/>
      <c r="M94" s="177"/>
      <c r="N94" s="177"/>
      <c r="O94" s="177"/>
      <c r="P94" s="177"/>
      <c r="Q94" s="177"/>
      <c r="R94" s="177"/>
      <c r="S94" s="177"/>
      <c r="T94" s="177"/>
      <c r="U94" s="177"/>
      <c r="V94" s="177"/>
      <c r="W94" s="177"/>
      <c r="X94" s="177"/>
      <c r="Y94" s="177"/>
      <c r="Z94" s="177"/>
      <c r="AA94" s="177"/>
      <c r="AB94" s="177"/>
      <c r="AC94" s="177"/>
      <c r="AD94" s="177"/>
      <c r="AE94" s="177"/>
      <c r="AF94" s="177"/>
      <c r="AG94" s="177"/>
      <c r="AH94" s="177"/>
      <c r="AI94" s="177"/>
      <c r="AJ94" s="177"/>
      <c r="AK94" s="177"/>
      <c r="AL94" s="177"/>
      <c r="AM94" s="177"/>
      <c r="AN94" s="177"/>
      <c r="AO94" s="177"/>
      <c r="AP94" s="177"/>
      <c r="AQ94" s="177"/>
      <c r="AR94" s="177"/>
      <c r="AS94" s="177"/>
      <c r="AT94" s="177"/>
      <c r="AU94" s="177"/>
      <c r="AV94" s="177"/>
      <c r="AW94" s="177"/>
      <c r="AX94" s="177"/>
      <c r="AY94" s="177"/>
      <c r="AZ94" s="177"/>
      <c r="BA94" s="177"/>
      <c r="BB94" s="177"/>
      <c r="BC94" s="177"/>
      <c r="BD94" s="177"/>
      <c r="BE94" s="177"/>
      <c r="BF94" s="177"/>
      <c r="BG94" s="177"/>
      <c r="BH94" s="177"/>
      <c r="BI94" s="177"/>
      <c r="BJ94" s="177"/>
      <c r="BK94" s="177"/>
      <c r="BL94" s="177"/>
      <c r="BM94" s="177"/>
      <c r="BN94" s="177"/>
      <c r="BO94" s="177"/>
      <c r="BP94" s="177"/>
      <c r="BQ94" s="177"/>
      <c r="BR94" s="178"/>
    </row>
    <row r="95" spans="1:70" s="55" customFormat="1">
      <c r="A95"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5" s="179" t="s">
        <v>140</v>
      </c>
      <c r="C95" s="179"/>
      <c r="D95" s="179"/>
      <c r="E95" s="179"/>
      <c r="F95" s="179"/>
      <c r="G95" s="179"/>
      <c r="H95" s="179"/>
      <c r="I95" s="179"/>
      <c r="J95" s="179"/>
      <c r="K95" s="179"/>
      <c r="L95" s="179"/>
      <c r="M95" s="179"/>
      <c r="N95" s="179"/>
      <c r="O95" s="179"/>
      <c r="P95" s="179"/>
      <c r="Q95" s="179"/>
      <c r="R95" s="179"/>
      <c r="S95" s="179"/>
      <c r="T95" s="179"/>
      <c r="U95" s="179"/>
      <c r="V95" s="179"/>
      <c r="W95" s="179"/>
      <c r="X95" s="179"/>
      <c r="Y95" s="179"/>
      <c r="Z95" s="179"/>
      <c r="AA95" s="179"/>
      <c r="AB95" s="179"/>
      <c r="AC95" s="179"/>
      <c r="AD95" s="179"/>
      <c r="AE95" s="179"/>
      <c r="AF95" s="179"/>
      <c r="AG95" s="179"/>
      <c r="AH95" s="179"/>
      <c r="AI95" s="179"/>
      <c r="AJ95" s="179"/>
      <c r="AK95" s="179"/>
      <c r="AL95" s="179"/>
      <c r="AM95" s="179"/>
      <c r="AN95" s="179"/>
      <c r="AO95" s="179"/>
      <c r="AP95" s="179"/>
      <c r="AQ95" s="179"/>
      <c r="AR95" s="179"/>
      <c r="AS95" s="179"/>
      <c r="AT95" s="179"/>
      <c r="AU95" s="179"/>
      <c r="AV95" s="179"/>
      <c r="AW95" s="179"/>
      <c r="AX95" s="179"/>
      <c r="AY95" s="179"/>
      <c r="AZ95" s="179"/>
      <c r="BA95" s="179"/>
      <c r="BB95" s="179"/>
      <c r="BC95" s="179"/>
      <c r="BD95" s="179"/>
      <c r="BE95" s="179"/>
      <c r="BF95" s="179"/>
      <c r="BG95" s="179"/>
      <c r="BH95" s="179"/>
      <c r="BI95" s="179"/>
      <c r="BJ95" s="179"/>
      <c r="BK95" s="179"/>
      <c r="BL95" s="179"/>
      <c r="BM95" s="179"/>
      <c r="BN95" s="179"/>
      <c r="BO95" s="179"/>
      <c r="BP95" s="179"/>
      <c r="BQ95" s="179"/>
      <c r="BR95" s="180"/>
    </row>
    <row r="96" spans="1:70" s="55" customFormat="1">
      <c r="A9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6" s="179" t="s">
        <v>141</v>
      </c>
      <c r="C96" s="179"/>
      <c r="D96" s="179"/>
      <c r="E96" s="179"/>
      <c r="F96" s="179"/>
      <c r="G96" s="179"/>
      <c r="H96" s="179"/>
      <c r="I96" s="179"/>
      <c r="J96" s="179"/>
      <c r="K96" s="179"/>
      <c r="L96" s="179"/>
      <c r="M96" s="179"/>
      <c r="N96" s="179"/>
      <c r="O96" s="179"/>
      <c r="P96" s="179"/>
      <c r="Q96" s="179"/>
      <c r="R96" s="179"/>
      <c r="S96" s="179"/>
      <c r="T96" s="179"/>
      <c r="U96" s="179"/>
      <c r="V96" s="179"/>
      <c r="W96" s="179"/>
      <c r="X96" s="179"/>
      <c r="Y96" s="179"/>
      <c r="Z96" s="179"/>
      <c r="AA96" s="179"/>
      <c r="AB96" s="179"/>
      <c r="AC96" s="179"/>
      <c r="AD96" s="179"/>
      <c r="AE96" s="179"/>
      <c r="AF96" s="179"/>
      <c r="AG96" s="179"/>
      <c r="AH96" s="179"/>
      <c r="AI96" s="179"/>
      <c r="AJ96" s="179"/>
      <c r="AK96" s="179"/>
      <c r="AL96" s="179"/>
      <c r="AM96" s="179"/>
      <c r="AN96" s="179"/>
      <c r="AO96" s="179"/>
      <c r="AP96" s="179"/>
      <c r="AQ96" s="179"/>
      <c r="AR96" s="179"/>
      <c r="AS96" s="179"/>
      <c r="AT96" s="179"/>
      <c r="AU96" s="179"/>
      <c r="AV96" s="179"/>
      <c r="AW96" s="179"/>
      <c r="AX96" s="179"/>
      <c r="AY96" s="179"/>
      <c r="AZ96" s="179"/>
      <c r="BA96" s="179"/>
      <c r="BB96" s="179"/>
      <c r="BC96" s="179"/>
      <c r="BD96" s="179"/>
      <c r="BE96" s="179"/>
      <c r="BF96" s="179"/>
      <c r="BG96" s="179"/>
      <c r="BH96" s="179"/>
      <c r="BI96" s="179"/>
      <c r="BJ96" s="179"/>
      <c r="BK96" s="179"/>
      <c r="BL96" s="179"/>
      <c r="BM96" s="179"/>
      <c r="BN96" s="179"/>
      <c r="BO96" s="179"/>
      <c r="BP96" s="179"/>
      <c r="BQ96" s="179"/>
      <c r="BR96" s="180"/>
    </row>
    <row r="97" spans="1:70" s="55" customFormat="1" ht="17.25" thickBot="1">
      <c r="A9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7" s="181" t="s">
        <v>142</v>
      </c>
      <c r="C97" s="181"/>
      <c r="D97" s="181"/>
      <c r="E97" s="181"/>
      <c r="F97" s="181"/>
      <c r="G97" s="181"/>
      <c r="H97" s="181"/>
      <c r="I97" s="181"/>
      <c r="J97" s="181"/>
      <c r="K97" s="181"/>
      <c r="L97" s="181"/>
      <c r="M97" s="181"/>
      <c r="N97" s="181"/>
      <c r="O97" s="181"/>
      <c r="P97" s="181"/>
      <c r="Q97" s="181"/>
      <c r="R97" s="181"/>
      <c r="S97" s="181"/>
      <c r="T97" s="181"/>
      <c r="U97" s="181"/>
      <c r="V97" s="181"/>
      <c r="W97" s="181"/>
      <c r="X97" s="181"/>
      <c r="Y97" s="181"/>
      <c r="Z97" s="181"/>
      <c r="AA97" s="181"/>
      <c r="AB97" s="181"/>
      <c r="AC97" s="181"/>
      <c r="AD97" s="181"/>
      <c r="AE97" s="181"/>
      <c r="AF97" s="181"/>
      <c r="AG97" s="181"/>
      <c r="AH97" s="181"/>
      <c r="AI97" s="181"/>
      <c r="AJ97" s="181"/>
      <c r="AK97" s="181"/>
      <c r="AL97" s="181"/>
      <c r="AM97" s="181"/>
      <c r="AN97" s="181"/>
      <c r="AO97" s="181"/>
      <c r="AP97" s="181"/>
      <c r="AQ97" s="181"/>
      <c r="AR97" s="181"/>
      <c r="AS97" s="181"/>
      <c r="AT97" s="181"/>
      <c r="AU97" s="181"/>
      <c r="AV97" s="181"/>
      <c r="AW97" s="181"/>
      <c r="AX97" s="181"/>
      <c r="AY97" s="181"/>
      <c r="AZ97" s="181"/>
      <c r="BA97" s="181"/>
      <c r="BB97" s="181"/>
      <c r="BC97" s="181"/>
      <c r="BD97" s="181"/>
      <c r="BE97" s="181"/>
      <c r="BF97" s="181"/>
      <c r="BG97" s="181"/>
      <c r="BH97" s="181"/>
      <c r="BI97" s="181"/>
      <c r="BJ97" s="181"/>
      <c r="BK97" s="181"/>
      <c r="BL97" s="181"/>
      <c r="BM97" s="181"/>
      <c r="BN97" s="181"/>
      <c r="BO97" s="181"/>
      <c r="BP97" s="181"/>
      <c r="BQ97" s="181"/>
      <c r="BR97" s="182"/>
    </row>
    <row r="98" spans="1:70" ht="17.25" thickBot="1">
      <c r="A98" s="56" t="str">
        <f>IF(ISERROR(VALUE(SUBSTITUTE(prevWBS,".",""))),"1",IF(ISERROR(FIND("`",SUBSTITUTE(prevWBS,".","`",1))),TEXT(VALUE(prevWBS)+1,"#"),TEXT(VALUE(LEFT(prevWBS,FIND("`",SUBSTITUTE(prevWBS,".","`",1))-1))+1,"#")))</f>
        <v>7</v>
      </c>
      <c r="B98" s="175" t="s">
        <v>143</v>
      </c>
      <c r="C98" s="175"/>
      <c r="D98" s="175"/>
      <c r="E98" s="175"/>
      <c r="F98" s="175"/>
      <c r="G98" s="175"/>
      <c r="H98" s="175"/>
      <c r="I98" s="17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6"/>
    </row>
    <row r="99" spans="1:70" s="55" customFormat="1">
      <c r="A99" s="57" t="str">
        <f t="shared" ref="A99:A104" si="5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99" s="177" t="s">
        <v>144</v>
      </c>
      <c r="C99" s="177"/>
      <c r="D99" s="177"/>
      <c r="E99" s="177"/>
      <c r="F99" s="177"/>
      <c r="G99" s="177"/>
      <c r="H99" s="177"/>
      <c r="I99" s="177"/>
      <c r="J99" s="177"/>
      <c r="K99" s="177"/>
      <c r="L99" s="177"/>
      <c r="M99" s="177"/>
      <c r="N99" s="177"/>
      <c r="O99" s="177"/>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c r="BE99" s="177"/>
      <c r="BF99" s="177"/>
      <c r="BG99" s="177"/>
      <c r="BH99" s="177"/>
      <c r="BI99" s="177"/>
      <c r="BJ99" s="177"/>
      <c r="BK99" s="177"/>
      <c r="BL99" s="177"/>
      <c r="BM99" s="177"/>
      <c r="BN99" s="177"/>
      <c r="BO99" s="177"/>
      <c r="BP99" s="177"/>
      <c r="BQ99" s="177"/>
      <c r="BR99" s="178"/>
    </row>
    <row r="100" spans="1:70" s="55" customFormat="1">
      <c r="A100" s="58" t="str">
        <f t="shared" si="50"/>
        <v>7.2</v>
      </c>
      <c r="B100" s="179" t="s">
        <v>145</v>
      </c>
      <c r="C100" s="179"/>
      <c r="D100" s="179"/>
      <c r="E100" s="179"/>
      <c r="F100" s="179"/>
      <c r="G100" s="179"/>
      <c r="H100" s="179"/>
      <c r="I100" s="179"/>
      <c r="J100" s="179"/>
      <c r="K100" s="179"/>
      <c r="L100" s="179"/>
      <c r="M100" s="179"/>
      <c r="N100" s="179"/>
      <c r="O100" s="179"/>
      <c r="P100" s="179"/>
      <c r="Q100" s="179"/>
      <c r="R100" s="179"/>
      <c r="S100" s="179"/>
      <c r="T100" s="179"/>
      <c r="U100" s="179"/>
      <c r="V100" s="179"/>
      <c r="W100" s="179"/>
      <c r="X100" s="179"/>
      <c r="Y100" s="179"/>
      <c r="Z100" s="179"/>
      <c r="AA100" s="179"/>
      <c r="AB100" s="179"/>
      <c r="AC100" s="179"/>
      <c r="AD100" s="179"/>
      <c r="AE100" s="179"/>
      <c r="AF100" s="179"/>
      <c r="AG100" s="179"/>
      <c r="AH100" s="179"/>
      <c r="AI100" s="179"/>
      <c r="AJ100" s="179"/>
      <c r="AK100" s="179"/>
      <c r="AL100" s="179"/>
      <c r="AM100" s="179"/>
      <c r="AN100" s="179"/>
      <c r="AO100" s="179"/>
      <c r="AP100" s="179"/>
      <c r="AQ100" s="179"/>
      <c r="AR100" s="179"/>
      <c r="AS100" s="179"/>
      <c r="AT100" s="179"/>
      <c r="AU100" s="179"/>
      <c r="AV100" s="179"/>
      <c r="AW100" s="179"/>
      <c r="AX100" s="179"/>
      <c r="AY100" s="179"/>
      <c r="AZ100" s="179"/>
      <c r="BA100" s="179"/>
      <c r="BB100" s="179"/>
      <c r="BC100" s="179"/>
      <c r="BD100" s="179"/>
      <c r="BE100" s="179"/>
      <c r="BF100" s="179"/>
      <c r="BG100" s="179"/>
      <c r="BH100" s="179"/>
      <c r="BI100" s="179"/>
      <c r="BJ100" s="179"/>
      <c r="BK100" s="179"/>
      <c r="BL100" s="179"/>
      <c r="BM100" s="179"/>
      <c r="BN100" s="179"/>
      <c r="BO100" s="179"/>
      <c r="BP100" s="179"/>
      <c r="BQ100" s="179"/>
      <c r="BR100" s="180"/>
    </row>
    <row r="101" spans="1:70" s="55" customFormat="1">
      <c r="A101" s="58" t="str">
        <f t="shared" si="50"/>
        <v>7.3</v>
      </c>
      <c r="B101" s="179" t="s">
        <v>146</v>
      </c>
      <c r="C101" s="179"/>
      <c r="D101" s="179"/>
      <c r="E101" s="179"/>
      <c r="F101" s="179"/>
      <c r="G101" s="179"/>
      <c r="H101" s="179"/>
      <c r="I101" s="179"/>
      <c r="J101" s="179"/>
      <c r="K101" s="179"/>
      <c r="L101" s="179"/>
      <c r="M101" s="179"/>
      <c r="N101" s="179"/>
      <c r="O101" s="179"/>
      <c r="P101" s="179"/>
      <c r="Q101" s="179"/>
      <c r="R101" s="179"/>
      <c r="S101" s="179"/>
      <c r="T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c r="AV101" s="179"/>
      <c r="AW101" s="179"/>
      <c r="AX101" s="179"/>
      <c r="AY101" s="179"/>
      <c r="AZ101" s="179"/>
      <c r="BA101" s="179"/>
      <c r="BB101" s="179"/>
      <c r="BC101" s="179"/>
      <c r="BD101" s="179"/>
      <c r="BE101" s="179"/>
      <c r="BF101" s="179"/>
      <c r="BG101" s="179"/>
      <c r="BH101" s="179"/>
      <c r="BI101" s="179"/>
      <c r="BJ101" s="179"/>
      <c r="BK101" s="179"/>
      <c r="BL101" s="179"/>
      <c r="BM101" s="179"/>
      <c r="BN101" s="179"/>
      <c r="BO101" s="179"/>
      <c r="BP101" s="179"/>
      <c r="BQ101" s="179"/>
      <c r="BR101" s="180"/>
    </row>
    <row r="102" spans="1:70" s="55" customFormat="1">
      <c r="A102" s="65" t="str">
        <f t="shared" si="50"/>
        <v>7.4</v>
      </c>
      <c r="B102" s="179" t="s">
        <v>147</v>
      </c>
      <c r="C102" s="179"/>
      <c r="D102" s="179"/>
      <c r="E102" s="179"/>
      <c r="F102" s="179"/>
      <c r="G102" s="179"/>
      <c r="H102" s="179"/>
      <c r="I102" s="179"/>
      <c r="J102" s="179"/>
      <c r="K102" s="179"/>
      <c r="L102" s="179"/>
      <c r="M102" s="179"/>
      <c r="N102" s="179"/>
      <c r="O102" s="179"/>
      <c r="P102" s="179"/>
      <c r="Q102" s="179"/>
      <c r="R102" s="179"/>
      <c r="S102" s="179"/>
      <c r="T102" s="179"/>
      <c r="U102" s="179"/>
      <c r="V102" s="179"/>
      <c r="W102" s="179"/>
      <c r="X102" s="179"/>
      <c r="Y102" s="179"/>
      <c r="Z102" s="179"/>
      <c r="AA102" s="179"/>
      <c r="AB102" s="179"/>
      <c r="AC102" s="179"/>
      <c r="AD102" s="179"/>
      <c r="AE102" s="179"/>
      <c r="AF102" s="179"/>
      <c r="AG102" s="179"/>
      <c r="AH102" s="179"/>
      <c r="AI102" s="179"/>
      <c r="AJ102" s="179"/>
      <c r="AK102" s="179"/>
      <c r="AL102" s="179"/>
      <c r="AM102" s="179"/>
      <c r="AN102" s="179"/>
      <c r="AO102" s="179"/>
      <c r="AP102" s="179"/>
      <c r="AQ102" s="179"/>
      <c r="AR102" s="179"/>
      <c r="AS102" s="179"/>
      <c r="AT102" s="179"/>
      <c r="AU102" s="179"/>
      <c r="AV102" s="179"/>
      <c r="AW102" s="179"/>
      <c r="AX102" s="179"/>
      <c r="AY102" s="179"/>
      <c r="AZ102" s="179"/>
      <c r="BA102" s="179"/>
      <c r="BB102" s="179"/>
      <c r="BC102" s="179"/>
      <c r="BD102" s="179"/>
      <c r="BE102" s="179"/>
      <c r="BF102" s="179"/>
      <c r="BG102" s="179"/>
      <c r="BH102" s="179"/>
      <c r="BI102" s="179"/>
      <c r="BJ102" s="179"/>
      <c r="BK102" s="179"/>
      <c r="BL102" s="179"/>
      <c r="BM102" s="179"/>
      <c r="BN102" s="179"/>
      <c r="BO102" s="179"/>
      <c r="BP102" s="179"/>
      <c r="BQ102" s="179"/>
      <c r="BR102" s="180"/>
    </row>
    <row r="103" spans="1:70" s="55" customFormat="1">
      <c r="A103" s="58" t="str">
        <f t="shared" si="50"/>
        <v>7.5</v>
      </c>
      <c r="B103" s="179" t="s">
        <v>148</v>
      </c>
      <c r="C103" s="179"/>
      <c r="D103" s="179"/>
      <c r="E103" s="179"/>
      <c r="F103" s="179"/>
      <c r="G103" s="179"/>
      <c r="H103" s="179"/>
      <c r="I103" s="179"/>
      <c r="J103" s="179"/>
      <c r="K103" s="179"/>
      <c r="L103" s="179"/>
      <c r="M103" s="179"/>
      <c r="N103" s="179"/>
      <c r="O103" s="179"/>
      <c r="P103" s="179"/>
      <c r="Q103" s="179"/>
      <c r="R103" s="179"/>
      <c r="S103" s="179"/>
      <c r="T103" s="179"/>
      <c r="U103" s="179"/>
      <c r="V103" s="179"/>
      <c r="W103" s="179"/>
      <c r="X103" s="179"/>
      <c r="Y103" s="179"/>
      <c r="Z103" s="179"/>
      <c r="AA103" s="179"/>
      <c r="AB103" s="179"/>
      <c r="AC103" s="179"/>
      <c r="AD103" s="179"/>
      <c r="AE103" s="179"/>
      <c r="AF103" s="179"/>
      <c r="AG103" s="179"/>
      <c r="AH103" s="179"/>
      <c r="AI103" s="179"/>
      <c r="AJ103" s="179"/>
      <c r="AK103" s="179"/>
      <c r="AL103" s="179"/>
      <c r="AM103" s="179"/>
      <c r="AN103" s="179"/>
      <c r="AO103" s="179"/>
      <c r="AP103" s="179"/>
      <c r="AQ103" s="179"/>
      <c r="AR103" s="179"/>
      <c r="AS103" s="179"/>
      <c r="AT103" s="179"/>
      <c r="AU103" s="179"/>
      <c r="AV103" s="179"/>
      <c r="AW103" s="179"/>
      <c r="AX103" s="179"/>
      <c r="AY103" s="179"/>
      <c r="AZ103" s="179"/>
      <c r="BA103" s="179"/>
      <c r="BB103" s="179"/>
      <c r="BC103" s="179"/>
      <c r="BD103" s="179"/>
      <c r="BE103" s="179"/>
      <c r="BF103" s="179"/>
      <c r="BG103" s="179"/>
      <c r="BH103" s="179"/>
      <c r="BI103" s="179"/>
      <c r="BJ103" s="179"/>
      <c r="BK103" s="179"/>
      <c r="BL103" s="179"/>
      <c r="BM103" s="179"/>
      <c r="BN103" s="179"/>
      <c r="BO103" s="179"/>
      <c r="BP103" s="179"/>
      <c r="BQ103" s="179"/>
      <c r="BR103" s="180"/>
    </row>
    <row r="104" spans="1:70" s="55" customFormat="1" ht="17.25" thickBot="1">
      <c r="A104" s="59" t="str">
        <f t="shared" si="50"/>
        <v>7.6</v>
      </c>
      <c r="B104" s="181" t="s">
        <v>149</v>
      </c>
      <c r="C104" s="181"/>
      <c r="D104" s="181"/>
      <c r="E104" s="181"/>
      <c r="F104" s="181"/>
      <c r="G104" s="181"/>
      <c r="H104" s="181"/>
      <c r="I104" s="181"/>
      <c r="J104" s="181"/>
      <c r="K104" s="181"/>
      <c r="L104" s="181"/>
      <c r="M104" s="181"/>
      <c r="N104" s="181"/>
      <c r="O104" s="181"/>
      <c r="P104" s="181"/>
      <c r="Q104" s="181"/>
      <c r="R104" s="181"/>
      <c r="S104" s="181"/>
      <c r="T104" s="181"/>
      <c r="U104" s="181"/>
      <c r="V104" s="181"/>
      <c r="W104" s="181"/>
      <c r="X104" s="181"/>
      <c r="Y104" s="181"/>
      <c r="Z104" s="181"/>
      <c r="AA104" s="181"/>
      <c r="AB104" s="181"/>
      <c r="AC104" s="181"/>
      <c r="AD104" s="181"/>
      <c r="AE104" s="181"/>
      <c r="AF104" s="181"/>
      <c r="AG104" s="181"/>
      <c r="AH104" s="181"/>
      <c r="AI104" s="181"/>
      <c r="AJ104" s="181"/>
      <c r="AK104" s="181"/>
      <c r="AL104" s="181"/>
      <c r="AM104" s="181"/>
      <c r="AN104" s="181"/>
      <c r="AO104" s="181"/>
      <c r="AP104" s="181"/>
      <c r="AQ104" s="181"/>
      <c r="AR104" s="181"/>
      <c r="AS104" s="181"/>
      <c r="AT104" s="181"/>
      <c r="AU104" s="181"/>
      <c r="AV104" s="181"/>
      <c r="AW104" s="181"/>
      <c r="AX104" s="181"/>
      <c r="AY104" s="181"/>
      <c r="AZ104" s="181"/>
      <c r="BA104" s="181"/>
      <c r="BB104" s="181"/>
      <c r="BC104" s="181"/>
      <c r="BD104" s="181"/>
      <c r="BE104" s="181"/>
      <c r="BF104" s="181"/>
      <c r="BG104" s="181"/>
      <c r="BH104" s="181"/>
      <c r="BI104" s="181"/>
      <c r="BJ104" s="181"/>
      <c r="BK104" s="181"/>
      <c r="BL104" s="181"/>
      <c r="BM104" s="181"/>
      <c r="BN104" s="181"/>
      <c r="BO104" s="181"/>
      <c r="BP104" s="181"/>
      <c r="BQ104" s="181"/>
      <c r="BR104" s="182"/>
    </row>
  </sheetData>
  <sheetProtection formatCells="0" formatColumns="0" formatRows="0" insertRows="0" deleteRows="0"/>
  <autoFilter ref="A11:M60" xr:uid="{00000000-0009-0000-0000-000001000000}"/>
  <mergeCells count="65">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73:BR73"/>
    <mergeCell ref="B69:BR69"/>
    <mergeCell ref="B68:BR68"/>
    <mergeCell ref="B62:BR62"/>
    <mergeCell ref="B63:BR63"/>
    <mergeCell ref="B64:BR64"/>
    <mergeCell ref="B65:BR65"/>
    <mergeCell ref="B66:BR66"/>
    <mergeCell ref="B67:BR67"/>
    <mergeCell ref="B70:BR70"/>
    <mergeCell ref="B71:BR71"/>
    <mergeCell ref="B72:BR72"/>
    <mergeCell ref="B103:BR103"/>
    <mergeCell ref="B104:BR104"/>
    <mergeCell ref="B87:BR87"/>
    <mergeCell ref="B88:BR88"/>
    <mergeCell ref="B91:BR91"/>
    <mergeCell ref="B92:BR92"/>
    <mergeCell ref="B93:BR93"/>
    <mergeCell ref="B94:BR94"/>
    <mergeCell ref="B90:BR90"/>
    <mergeCell ref="B89:BR89"/>
    <mergeCell ref="B95:BR95"/>
    <mergeCell ref="B102:BR102"/>
    <mergeCell ref="B101:BR101"/>
    <mergeCell ref="B100:BR100"/>
    <mergeCell ref="B96:BR96"/>
    <mergeCell ref="B97:BR97"/>
    <mergeCell ref="B74:BR74"/>
    <mergeCell ref="B84:BR84"/>
    <mergeCell ref="B83:BR83"/>
    <mergeCell ref="B82:BR82"/>
    <mergeCell ref="B81:BR81"/>
    <mergeCell ref="B77:BR77"/>
    <mergeCell ref="B78:BR78"/>
    <mergeCell ref="B79:BR79"/>
    <mergeCell ref="B80:BR80"/>
    <mergeCell ref="B76:BR76"/>
    <mergeCell ref="B98:BR98"/>
    <mergeCell ref="B99:BR99"/>
    <mergeCell ref="B85:BR85"/>
    <mergeCell ref="B86:BR86"/>
    <mergeCell ref="B75:BR75"/>
  </mergeCells>
  <phoneticPr fontId="30" type="noConversion"/>
  <conditionalFormatting sqref="L12 L35 L55 L15:L16 L30 L32 L44:L45 L47 L50:L52 L37">
    <cfRule type="dataBar" priority="185">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42" priority="187">
      <formula>O$10=TODAY()</formula>
    </cfRule>
  </conditionalFormatting>
  <conditionalFormatting sqref="O19:BR19 O22:BR59 O12:BR12 O14:BR17 O13:AV13 AX13:BR13">
    <cfRule type="expression" dxfId="41" priority="188">
      <formula>AND($I12&lt;=O$10,ROUNDDOWN(($J12-$I12+1)*$L12,0)+$I12-1&gt;=O$10)</formula>
    </cfRule>
    <cfRule type="expression" dxfId="40" priority="189">
      <formula>AND(NOT(ISBLANK($I12)),$I12&lt;=O$10,$J12&gt;=O$10)</formula>
    </cfRule>
  </conditionalFormatting>
  <conditionalFormatting sqref="O35:BR35 O55:BR55 O26:BR26 O22:BR23 O28:BR30 O32:BR32 O44:BR45 O47:BR47 O50:BR52 O37:BR37 O10:BR12 O14:BR16 O13:AV13 AX13:BR13">
    <cfRule type="expression" dxfId="39" priority="186">
      <formula>O$10=TODAY()</formula>
    </cfRule>
  </conditionalFormatting>
  <conditionalFormatting sqref="O27:BR27">
    <cfRule type="expression" dxfId="38" priority="180">
      <formula>O$10=TODAY()</formula>
    </cfRule>
  </conditionalFormatting>
  <conditionalFormatting sqref="L19">
    <cfRule type="dataBar" priority="175">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BR19">
    <cfRule type="expression" dxfId="37" priority="176">
      <formula>O$10=TODAY()</formula>
    </cfRule>
  </conditionalFormatting>
  <conditionalFormatting sqref="L31">
    <cfRule type="dataBar" priority="153">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1:BR31">
    <cfRule type="expression" dxfId="36" priority="154">
      <formula>O$10=TODAY()</formula>
    </cfRule>
  </conditionalFormatting>
  <conditionalFormatting sqref="L57">
    <cfRule type="dataBar" priority="146">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7:BR57">
    <cfRule type="expression" dxfId="35" priority="147">
      <formula>O$10=TODAY()</formula>
    </cfRule>
  </conditionalFormatting>
  <conditionalFormatting sqref="L36">
    <cfRule type="dataBar" priority="134">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6:BR36">
    <cfRule type="expression" dxfId="34" priority="135">
      <formula>O$10=TODAY()</formula>
    </cfRule>
  </conditionalFormatting>
  <conditionalFormatting sqref="L59">
    <cfRule type="dataBar" priority="130">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59:BR59">
    <cfRule type="expression" dxfId="33" priority="131">
      <formula>O$10=TODAY()</formula>
    </cfRule>
  </conditionalFormatting>
  <conditionalFormatting sqref="L53">
    <cfRule type="dataBar" priority="126">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3:BR53">
    <cfRule type="expression" dxfId="32" priority="127">
      <formula>O$10=TODAY()</formula>
    </cfRule>
  </conditionalFormatting>
  <conditionalFormatting sqref="L17">
    <cfRule type="dataBar" priority="118">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BR17">
    <cfRule type="expression" dxfId="31" priority="119">
      <formula>O$10=TODAY()</formula>
    </cfRule>
  </conditionalFormatting>
  <conditionalFormatting sqref="O24:BR24">
    <cfRule type="expression" dxfId="30" priority="111">
      <formula>O$10=TODAY()</formula>
    </cfRule>
  </conditionalFormatting>
  <conditionalFormatting sqref="O25:BR25">
    <cfRule type="expression" dxfId="29" priority="109">
      <formula>O$10=TODAY()</formula>
    </cfRule>
  </conditionalFormatting>
  <conditionalFormatting sqref="L46">
    <cfRule type="dataBar" priority="84">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6:BR46">
    <cfRule type="expression" dxfId="28" priority="85">
      <formula>O$10=TODAY()</formula>
    </cfRule>
  </conditionalFormatting>
  <conditionalFormatting sqref="L39">
    <cfRule type="dataBar" priority="80">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39:BR39">
    <cfRule type="expression" dxfId="27" priority="81">
      <formula>O$10=TODAY()</formula>
    </cfRule>
  </conditionalFormatting>
  <conditionalFormatting sqref="O14:BR14">
    <cfRule type="expression" dxfId="26" priority="78">
      <formula>AND($I14&lt;=O$10,ROUNDDOWN(($J14-$I14+1)*$L14,0)+$I14-1&gt;=O$10)</formula>
    </cfRule>
    <cfRule type="expression" dxfId="25" priority="79">
      <formula>AND(NOT(ISBLANK($I14)),$I14&lt;=O$10,$J14&gt;=O$10)</formula>
    </cfRule>
  </conditionalFormatting>
  <conditionalFormatting sqref="L13:L14">
    <cfRule type="dataBar" priority="76">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BR14">
    <cfRule type="expression" dxfId="24" priority="77">
      <formula>O$10=TODAY()</formula>
    </cfRule>
  </conditionalFormatting>
  <conditionalFormatting sqref="L40">
    <cfRule type="dataBar" priority="72">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0:BR40">
    <cfRule type="expression" dxfId="23" priority="73">
      <formula>O$10=TODAY()</formula>
    </cfRule>
  </conditionalFormatting>
  <conditionalFormatting sqref="L54">
    <cfRule type="dataBar" priority="68">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4:BR54">
    <cfRule type="expression" dxfId="22" priority="69">
      <formula>O$10=TODAY()</formula>
    </cfRule>
  </conditionalFormatting>
  <conditionalFormatting sqref="L18">
    <cfRule type="dataBar" priority="64">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BR18">
    <cfRule type="expression" dxfId="21" priority="66">
      <formula>AND($I18&lt;=O$10,ROUNDDOWN(($J18-$I18+1)*$L18,0)+$I18-1&gt;=O$10)</formula>
    </cfRule>
    <cfRule type="expression" dxfId="20" priority="67">
      <formula>AND(NOT(ISBLANK($I18)),$I18&lt;=O$10,$J18&gt;=O$10)</formula>
    </cfRule>
  </conditionalFormatting>
  <conditionalFormatting sqref="O18:BR18">
    <cfRule type="expression" dxfId="19" priority="65">
      <formula>O$10=TODAY()</formula>
    </cfRule>
  </conditionalFormatting>
  <conditionalFormatting sqref="L38">
    <cfRule type="dataBar" priority="60">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38:BR38">
    <cfRule type="expression" dxfId="18" priority="61">
      <formula>O$10=TODAY()</formula>
    </cfRule>
  </conditionalFormatting>
  <conditionalFormatting sqref="L41">
    <cfRule type="dataBar" priority="56">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1:BR41">
    <cfRule type="expression" dxfId="17" priority="57">
      <formula>O$10=TODAY()</formula>
    </cfRule>
  </conditionalFormatting>
  <conditionalFormatting sqref="L42">
    <cfRule type="dataBar" priority="52">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2:BR42">
    <cfRule type="expression" dxfId="16" priority="53">
      <formula>O$10=TODAY()</formula>
    </cfRule>
  </conditionalFormatting>
  <conditionalFormatting sqref="L49">
    <cfRule type="dataBar" priority="44">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49:BR49">
    <cfRule type="expression" dxfId="15" priority="45">
      <formula>O$10=TODAY()</formula>
    </cfRule>
  </conditionalFormatting>
  <conditionalFormatting sqref="L48">
    <cfRule type="dataBar" priority="40">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48:BR48">
    <cfRule type="expression" dxfId="14" priority="41">
      <formula>O$10=TODAY()</formula>
    </cfRule>
  </conditionalFormatting>
  <conditionalFormatting sqref="L20:L29">
    <cfRule type="dataBar" priority="32">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BR20">
    <cfRule type="expression" dxfId="13" priority="34">
      <formula>AND($I20&lt;=O$10,ROUNDDOWN(($J20-$I20+1)*$L20,0)+$I20-1&gt;=O$10)</formula>
    </cfRule>
    <cfRule type="expression" dxfId="12" priority="35">
      <formula>AND(NOT(ISBLANK($I20)),$I20&lt;=O$10,$J20&gt;=O$10)</formula>
    </cfRule>
  </conditionalFormatting>
  <conditionalFormatting sqref="O20:BR20">
    <cfRule type="expression" dxfId="11" priority="33">
      <formula>O$10=TODAY()</formula>
    </cfRule>
  </conditionalFormatting>
  <conditionalFormatting sqref="L33">
    <cfRule type="dataBar" priority="28">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3:BR33">
    <cfRule type="expression" dxfId="10" priority="29">
      <formula>O$10=TODAY()</formula>
    </cfRule>
  </conditionalFormatting>
  <conditionalFormatting sqref="L56">
    <cfRule type="dataBar" priority="24">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6:BR56">
    <cfRule type="expression" dxfId="9" priority="25">
      <formula>O$10=TODAY()</formula>
    </cfRule>
  </conditionalFormatting>
  <conditionalFormatting sqref="O21:BR21">
    <cfRule type="expression" dxfId="8" priority="22">
      <formula>AND($I21&lt;=O$10,ROUNDDOWN(($J21-$I21+1)*$L21,0)+$I21-1&gt;=O$10)</formula>
    </cfRule>
    <cfRule type="expression" dxfId="7" priority="23">
      <formula>AND(NOT(ISBLANK($I21)),$I21&lt;=O$10,$J21&gt;=O$10)</formula>
    </cfRule>
  </conditionalFormatting>
  <conditionalFormatting sqref="O21:BR21">
    <cfRule type="expression" dxfId="6" priority="21">
      <formula>O$10=TODAY()</formula>
    </cfRule>
  </conditionalFormatting>
  <conditionalFormatting sqref="L34">
    <cfRule type="dataBar" priority="16">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4:BR34">
    <cfRule type="expression" dxfId="5" priority="17">
      <formula>O$10=TODAY()</formula>
    </cfRule>
  </conditionalFormatting>
  <conditionalFormatting sqref="L43">
    <cfRule type="dataBar" priority="8">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3:BR43">
    <cfRule type="expression" dxfId="4" priority="9">
      <formula>O$10=TODAY()</formula>
    </cfRule>
  </conditionalFormatting>
  <conditionalFormatting sqref="L58">
    <cfRule type="dataBar" priority="4">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58:BR58">
    <cfRule type="expression" dxfId="3" priority="5">
      <formula>O$10=TODAY()</formula>
    </cfRule>
  </conditionalFormatting>
  <conditionalFormatting sqref="AW13">
    <cfRule type="expression" dxfId="2" priority="2">
      <formula>AND($I13&lt;=AW$10,ROUNDDOWN(($J13-$I13+1)*$L13,0)+$I13-1&gt;=AW$10)</formula>
    </cfRule>
    <cfRule type="expression" dxfId="1" priority="3">
      <formula>AND(NOT(ISBLANK($I13)),$I13&lt;=AW$10,$J13&gt;=AW$10)</formula>
    </cfRule>
  </conditionalFormatting>
  <conditionalFormatting sqref="AW13">
    <cfRule type="expression" dxfId="0" priority="1">
      <formula>AW$10=TODAY()</formula>
    </cfRule>
  </conditionalFormatting>
  <dataValidations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66 A72 A79 A87 A93 A9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 L35 L55 L15:L16 L30 L32 L44:L45 L47 L50:L52 L37</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L31</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L57</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L46</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L39</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L13:L14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L54</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L20:L29</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L34</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L58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activeCell="B28" sqref="B28"/>
    </sheetView>
  </sheetViews>
  <sheetFormatPr defaultColWidth="9.140625" defaultRowHeight="16.5"/>
  <cols>
    <col min="1" max="16384" width="9.140625" style="1"/>
  </cols>
  <sheetData>
    <row r="1" spans="1:16" ht="5.0999999999999996" customHeight="1">
      <c r="A1" s="183"/>
      <c r="B1" s="183"/>
      <c r="C1" s="183"/>
      <c r="D1" s="183"/>
      <c r="E1" s="183"/>
      <c r="F1" s="183"/>
      <c r="G1" s="183"/>
      <c r="H1" s="183"/>
      <c r="I1" s="183"/>
      <c r="J1" s="183"/>
      <c r="K1" s="183"/>
      <c r="L1" s="183"/>
      <c r="M1" s="183"/>
    </row>
    <row r="2" spans="1:16" s="66" customFormat="1" ht="20.25">
      <c r="A2" s="184" t="s">
        <v>150</v>
      </c>
      <c r="B2" s="184"/>
      <c r="C2" s="184"/>
      <c r="D2" s="184"/>
      <c r="E2" s="184"/>
      <c r="F2" s="184"/>
      <c r="G2" s="184"/>
      <c r="H2" s="184"/>
      <c r="I2" s="184"/>
      <c r="J2" s="184"/>
      <c r="K2" s="184"/>
      <c r="L2" s="184"/>
      <c r="M2" s="184"/>
      <c r="N2" s="184"/>
      <c r="O2" s="184"/>
      <c r="P2" s="184"/>
    </row>
    <row r="3" spans="1:16" s="66" customFormat="1" ht="20.25">
      <c r="A3" s="184" t="s">
        <v>151</v>
      </c>
      <c r="B3" s="184"/>
      <c r="C3" s="184"/>
      <c r="D3" s="184"/>
      <c r="E3" s="184"/>
      <c r="F3" s="184"/>
      <c r="G3" s="184"/>
      <c r="H3" s="184"/>
      <c r="I3" s="184"/>
      <c r="J3" s="184"/>
      <c r="K3" s="184"/>
      <c r="L3" s="184"/>
      <c r="M3" s="184"/>
      <c r="N3" s="184"/>
      <c r="O3" s="184"/>
      <c r="P3" s="184"/>
    </row>
    <row r="4" spans="1:16" ht="5.0999999999999996" customHeight="1" thickBot="1">
      <c r="A4" s="117"/>
      <c r="B4" s="117"/>
      <c r="C4" s="117"/>
      <c r="D4" s="117"/>
      <c r="E4" s="117"/>
      <c r="F4" s="117"/>
      <c r="G4" s="117"/>
      <c r="H4" s="117"/>
      <c r="I4" s="117"/>
      <c r="J4" s="117"/>
      <c r="K4" s="117"/>
      <c r="L4" s="117"/>
      <c r="M4" s="117"/>
      <c r="N4" s="117"/>
      <c r="O4" s="117"/>
      <c r="P4" s="11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activeCell="B28" sqref="B28"/>
    </sheetView>
  </sheetViews>
  <sheetFormatPr defaultColWidth="9.140625" defaultRowHeight="16.5"/>
  <cols>
    <col min="1" max="16384" width="9.140625" style="1"/>
  </cols>
  <sheetData>
    <row r="1" spans="1:16" ht="5.0999999999999996" customHeight="1">
      <c r="A1" s="183"/>
      <c r="B1" s="183"/>
      <c r="C1" s="183"/>
      <c r="D1" s="183"/>
      <c r="E1" s="183"/>
      <c r="F1" s="183"/>
      <c r="G1" s="183"/>
      <c r="H1" s="183"/>
      <c r="I1" s="183"/>
      <c r="J1" s="183"/>
      <c r="K1" s="183"/>
      <c r="L1" s="183"/>
      <c r="M1" s="183"/>
    </row>
    <row r="2" spans="1:16" s="66" customFormat="1" ht="20.25">
      <c r="A2" s="184" t="s">
        <v>150</v>
      </c>
      <c r="B2" s="184"/>
      <c r="C2" s="184"/>
      <c r="D2" s="184"/>
      <c r="E2" s="184"/>
      <c r="F2" s="184"/>
      <c r="G2" s="184"/>
      <c r="H2" s="184"/>
      <c r="I2" s="184"/>
      <c r="J2" s="184"/>
      <c r="K2" s="184"/>
      <c r="L2" s="184"/>
      <c r="M2" s="184"/>
      <c r="N2" s="184"/>
      <c r="O2" s="184"/>
      <c r="P2" s="184"/>
    </row>
    <row r="3" spans="1:16" s="66" customFormat="1" ht="20.25">
      <c r="A3" s="184" t="s">
        <v>152</v>
      </c>
      <c r="B3" s="184"/>
      <c r="C3" s="184"/>
      <c r="D3" s="184"/>
      <c r="E3" s="184"/>
      <c r="F3" s="184"/>
      <c r="G3" s="184"/>
      <c r="H3" s="184"/>
      <c r="I3" s="184"/>
      <c r="J3" s="184"/>
      <c r="K3" s="184"/>
      <c r="L3" s="184"/>
      <c r="M3" s="184"/>
      <c r="N3" s="184"/>
      <c r="O3" s="184"/>
      <c r="P3" s="184"/>
    </row>
    <row r="4" spans="1:16" ht="5.0999999999999996" customHeight="1" thickBot="1">
      <c r="A4" s="117"/>
      <c r="B4" s="117"/>
      <c r="C4" s="117"/>
      <c r="D4" s="117"/>
      <c r="E4" s="117"/>
      <c r="F4" s="117"/>
      <c r="G4" s="117"/>
      <c r="H4" s="117"/>
      <c r="I4" s="117"/>
      <c r="J4" s="117"/>
      <c r="K4" s="117"/>
      <c r="L4" s="117"/>
      <c r="M4" s="117"/>
      <c r="N4" s="117"/>
      <c r="O4" s="117"/>
      <c r="P4" s="11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activeCell="B28" sqref="B28"/>
    </sheetView>
  </sheetViews>
  <sheetFormatPr defaultColWidth="9.140625" defaultRowHeight="16.5"/>
  <cols>
    <col min="1" max="16384" width="9.140625" style="1"/>
  </cols>
  <sheetData>
    <row r="1" spans="1:16" ht="5.0999999999999996" customHeight="1">
      <c r="A1" s="183"/>
      <c r="B1" s="183"/>
      <c r="C1" s="183"/>
      <c r="D1" s="183"/>
      <c r="E1" s="183"/>
      <c r="F1" s="183"/>
      <c r="G1" s="183"/>
      <c r="H1" s="183"/>
      <c r="I1" s="183"/>
      <c r="J1" s="183"/>
      <c r="K1" s="183"/>
      <c r="L1" s="183"/>
      <c r="M1" s="183"/>
    </row>
    <row r="2" spans="1:16" s="66" customFormat="1" ht="20.25">
      <c r="A2" s="184" t="s">
        <v>150</v>
      </c>
      <c r="B2" s="184"/>
      <c r="C2" s="184"/>
      <c r="D2" s="184"/>
      <c r="E2" s="184"/>
      <c r="F2" s="184"/>
      <c r="G2" s="184"/>
      <c r="H2" s="184"/>
      <c r="I2" s="184"/>
      <c r="J2" s="184"/>
      <c r="K2" s="184"/>
      <c r="L2" s="184"/>
      <c r="M2" s="184"/>
      <c r="N2" s="184"/>
      <c r="O2" s="184"/>
      <c r="P2" s="184"/>
    </row>
    <row r="3" spans="1:16" s="66" customFormat="1" ht="20.25">
      <c r="A3" s="184" t="s">
        <v>153</v>
      </c>
      <c r="B3" s="184"/>
      <c r="C3" s="184"/>
      <c r="D3" s="184"/>
      <c r="E3" s="184"/>
      <c r="F3" s="184"/>
      <c r="G3" s="184"/>
      <c r="H3" s="184"/>
      <c r="I3" s="184"/>
      <c r="J3" s="184"/>
      <c r="K3" s="184"/>
      <c r="L3" s="184"/>
      <c r="M3" s="184"/>
      <c r="N3" s="184"/>
      <c r="O3" s="184"/>
      <c r="P3" s="184"/>
    </row>
    <row r="4" spans="1:16" ht="5.0999999999999996" customHeight="1" thickBot="1">
      <c r="A4" s="117"/>
      <c r="B4" s="117"/>
      <c r="C4" s="117"/>
      <c r="D4" s="117"/>
      <c r="E4" s="117"/>
      <c r="F4" s="117"/>
      <c r="G4" s="117"/>
      <c r="H4" s="117"/>
      <c r="I4" s="117"/>
      <c r="J4" s="117"/>
      <c r="K4" s="117"/>
      <c r="L4" s="117"/>
      <c r="M4" s="117"/>
      <c r="N4" s="117"/>
      <c r="O4" s="117"/>
      <c r="P4" s="11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activeCell="B28" sqref="B28"/>
    </sheetView>
  </sheetViews>
  <sheetFormatPr defaultColWidth="9.140625" defaultRowHeight="16.5"/>
  <cols>
    <col min="1" max="16384" width="9.140625" style="1"/>
  </cols>
  <sheetData>
    <row r="1" spans="1:16" ht="5.0999999999999996" customHeight="1">
      <c r="A1" s="183"/>
      <c r="B1" s="183"/>
      <c r="C1" s="183"/>
      <c r="D1" s="183"/>
      <c r="E1" s="183"/>
      <c r="F1" s="183"/>
      <c r="G1" s="183"/>
      <c r="H1" s="183"/>
      <c r="I1" s="183"/>
      <c r="J1" s="183"/>
      <c r="K1" s="183"/>
      <c r="L1" s="183"/>
      <c r="M1" s="183"/>
    </row>
    <row r="2" spans="1:16" s="66" customFormat="1" ht="20.25">
      <c r="A2" s="184" t="s">
        <v>150</v>
      </c>
      <c r="B2" s="184"/>
      <c r="C2" s="184"/>
      <c r="D2" s="184"/>
      <c r="E2" s="184"/>
      <c r="F2" s="184"/>
      <c r="G2" s="184"/>
      <c r="H2" s="184"/>
      <c r="I2" s="184"/>
      <c r="J2" s="184"/>
      <c r="K2" s="184"/>
      <c r="L2" s="184"/>
      <c r="M2" s="184"/>
      <c r="N2" s="184"/>
      <c r="O2" s="184"/>
      <c r="P2" s="184"/>
    </row>
    <row r="3" spans="1:16" s="66" customFormat="1" ht="20.25">
      <c r="A3" s="184" t="s">
        <v>154</v>
      </c>
      <c r="B3" s="184"/>
      <c r="C3" s="184"/>
      <c r="D3" s="184"/>
      <c r="E3" s="184"/>
      <c r="F3" s="184"/>
      <c r="G3" s="184"/>
      <c r="H3" s="184"/>
      <c r="I3" s="184"/>
      <c r="J3" s="184"/>
      <c r="K3" s="184"/>
      <c r="L3" s="184"/>
      <c r="M3" s="184"/>
      <c r="N3" s="184"/>
      <c r="O3" s="184"/>
      <c r="P3" s="184"/>
    </row>
    <row r="4" spans="1:16" ht="5.0999999999999996" customHeight="1" thickBot="1">
      <c r="A4" s="117"/>
      <c r="B4" s="117"/>
      <c r="C4" s="117"/>
      <c r="D4" s="117"/>
      <c r="E4" s="117"/>
      <c r="F4" s="117"/>
      <c r="G4" s="117"/>
      <c r="H4" s="117"/>
      <c r="I4" s="117"/>
      <c r="J4" s="117"/>
      <c r="K4" s="117"/>
      <c r="L4" s="117"/>
      <c r="M4" s="117"/>
      <c r="N4" s="117"/>
      <c r="O4" s="117"/>
      <c r="P4" s="11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Brayan David Acosta Lozano</cp:lastModifiedBy>
  <cp:revision/>
  <dcterms:created xsi:type="dcterms:W3CDTF">2006-09-16T00:00:00Z</dcterms:created>
  <dcterms:modified xsi:type="dcterms:W3CDTF">2023-03-06T03:01:40Z</dcterms:modified>
  <cp:category/>
  <cp:contentStatus/>
</cp:coreProperties>
</file>