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88532e2b9d77a5/Mestrado/Hardware Study - MSP-EXP432P401R/"/>
    </mc:Choice>
  </mc:AlternateContent>
  <xr:revisionPtr revIDLastSave="1" documentId="8_{CFA46F6A-CE27-44D6-A691-AD484F03D3C1}" xr6:coauthVersionLast="45" xr6:coauthVersionMax="45" xr10:uidLastSave="{7A3B68E4-3838-4D39-8E77-6D0FC8A271FD}"/>
  <bookViews>
    <workbookView xWindow="-108" yWindow="-108" windowWidth="23256" windowHeight="12720" xr2:uid="{40C8959C-B404-4F88-9B21-CFD114953AB7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1" l="1"/>
  <c r="D24" i="1"/>
  <c r="H24" i="1" s="1"/>
  <c r="G24" i="1" s="1"/>
  <c r="D4" i="1"/>
  <c r="H4" i="1" s="1"/>
  <c r="G4" i="1" s="1"/>
  <c r="D5" i="1"/>
  <c r="H5" i="1" s="1"/>
  <c r="G5" i="1" s="1"/>
  <c r="D6" i="1"/>
  <c r="H6" i="1" s="1"/>
  <c r="G6" i="1" s="1"/>
  <c r="D7" i="1"/>
  <c r="H7" i="1" s="1"/>
  <c r="G7" i="1" s="1"/>
  <c r="D8" i="1"/>
  <c r="H8" i="1" s="1"/>
  <c r="G8" i="1" s="1"/>
  <c r="D9" i="1"/>
  <c r="H9" i="1" s="1"/>
  <c r="G9" i="1" s="1"/>
  <c r="D10" i="1"/>
  <c r="H10" i="1" s="1"/>
  <c r="G10" i="1" s="1"/>
  <c r="D11" i="1"/>
  <c r="H11" i="1" s="1"/>
  <c r="G11" i="1" s="1"/>
  <c r="D12" i="1"/>
  <c r="H12" i="1" s="1"/>
  <c r="G12" i="1" s="1"/>
  <c r="D13" i="1"/>
  <c r="H13" i="1" s="1"/>
  <c r="G13" i="1" s="1"/>
  <c r="D14" i="1"/>
  <c r="H14" i="1" s="1"/>
  <c r="G14" i="1" s="1"/>
  <c r="D15" i="1"/>
  <c r="H15" i="1" s="1"/>
  <c r="G15" i="1" s="1"/>
  <c r="D16" i="1"/>
  <c r="H16" i="1" s="1"/>
  <c r="G16" i="1" s="1"/>
  <c r="D17" i="1"/>
  <c r="H17" i="1" s="1"/>
  <c r="G17" i="1" s="1"/>
  <c r="D18" i="1"/>
  <c r="H18" i="1" s="1"/>
  <c r="G18" i="1" s="1"/>
  <c r="D19" i="1"/>
  <c r="H19" i="1" s="1"/>
  <c r="G19" i="1" s="1"/>
  <c r="D20" i="1"/>
  <c r="H20" i="1" s="1"/>
  <c r="G20" i="1" s="1"/>
  <c r="D21" i="1"/>
  <c r="H21" i="1" s="1"/>
  <c r="G21" i="1" s="1"/>
  <c r="D22" i="1"/>
  <c r="H22" i="1" s="1"/>
  <c r="G22" i="1" s="1"/>
  <c r="D3" i="1"/>
  <c r="H3" i="1" s="1"/>
  <c r="G3" i="1" s="1"/>
</calcChain>
</file>

<file path=xl/sharedStrings.xml><?xml version="1.0" encoding="utf-8"?>
<sst xmlns="http://schemas.openxmlformats.org/spreadsheetml/2006/main" count="25" uniqueCount="17">
  <si>
    <t>DCO : Frequency</t>
  </si>
  <si>
    <t>Timer Period</t>
  </si>
  <si>
    <t>SMCLK(Hz)</t>
  </si>
  <si>
    <t>Exemplo</t>
  </si>
  <si>
    <t>REFO(Hz)</t>
  </si>
  <si>
    <t>CLK_DIV</t>
  </si>
  <si>
    <t>PWM(Hz)</t>
  </si>
  <si>
    <t>PWM(ms)</t>
  </si>
  <si>
    <t>Oscilador</t>
  </si>
  <si>
    <t>Timer</t>
  </si>
  <si>
    <t xml:space="preserve">Timer </t>
  </si>
  <si>
    <t>PWM Configure</t>
  </si>
  <si>
    <t>resolução(10%)</t>
  </si>
  <si>
    <t>16bits</t>
  </si>
  <si>
    <t>CS_GET_SMCLK()</t>
  </si>
  <si>
    <t>Clock Source Divider</t>
  </si>
  <si>
    <t>(2^TACL.ID)*            (TAEX0.TAIDEX+1)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</si>
</sst>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1" applyNumberFormat="1" applyFont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4" fontId="0" fillId="0" borderId="0" xfId="1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3" fontId="0" fillId="2" borderId="0" xfId="1" applyNumberFormat="1" applyFont="1" applyFill="1" applyAlignment="1">
      <alignment horizontal="center" vertical="center"/>
    </xf>
    <xf numFmtId="4" fontId="0" fillId="2" borderId="0" xfId="1" applyNumberFormat="1" applyFont="1" applyFill="1" applyAlignment="1">
      <alignment horizontal="center" vertical="center"/>
    </xf>
    <xf numFmtId="0" fontId="0" fillId="2" borderId="0" xfId="1" applyNumberFormat="1" applyFont="1" applyFill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4" fontId="0" fillId="0" borderId="0" xfId="1" applyNumberFormat="1" applyFont="1" applyAlignment="1">
      <alignment horizontal="center" vertical="center" wrapText="1"/>
    </xf>
    <xf numFmtId="2" fontId="0" fillId="0" borderId="0" xfId="1" applyNumberFormat="1" applyFont="1" applyAlignment="1">
      <alignment horizontal="center" vertical="center" wrapText="1"/>
    </xf>
    <xf numFmtId="3" fontId="0" fillId="0" borderId="0" xfId="1" applyNumberFormat="1" applyFont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C30B-1E6A-40E6-9711-F7964989019A}">
  <dimension ref="A1:K25"/>
  <sheetViews>
    <sheetView tabSelected="1" zoomScale="85" zoomScaleNormal="85" workbookViewId="0">
      <selection activeCell="E25" sqref="E25"/>
    </sheetView>
  </sheetViews>
  <sheetFormatPr defaultRowHeight="14.4" x14ac:dyDescent="0.3"/>
  <cols>
    <col min="1" max="1" width="14.33203125" style="1" bestFit="1" customWidth="1"/>
    <col min="2" max="2" width="15.109375" style="2" bestFit="1" customWidth="1"/>
    <col min="3" max="3" width="9" style="2" bestFit="1" customWidth="1"/>
    <col min="4" max="4" width="12.88671875" style="2" bestFit="1" customWidth="1"/>
    <col min="5" max="5" width="18.44140625" style="3" bestFit="1" customWidth="1"/>
    <col min="6" max="6" width="11.6640625" style="2" bestFit="1" customWidth="1"/>
    <col min="7" max="7" width="12.44140625" style="4" bestFit="1" customWidth="1"/>
    <col min="8" max="8" width="9.21875" style="4" bestFit="1" customWidth="1"/>
    <col min="9" max="9" width="14.109375" style="2" bestFit="1" customWidth="1"/>
    <col min="10" max="11" width="8.88671875" style="2"/>
    <col min="12" max="16384" width="8.88671875" style="1"/>
  </cols>
  <sheetData>
    <row r="1" spans="1:11" x14ac:dyDescent="0.3">
      <c r="A1" s="1" t="s">
        <v>11</v>
      </c>
      <c r="B1" s="2" t="s">
        <v>8</v>
      </c>
      <c r="C1" s="2" t="s">
        <v>8</v>
      </c>
      <c r="D1" s="2" t="s">
        <v>9</v>
      </c>
      <c r="E1" s="3" t="s">
        <v>9</v>
      </c>
      <c r="F1" s="2" t="s">
        <v>10</v>
      </c>
      <c r="G1" s="4" t="s">
        <v>13</v>
      </c>
      <c r="H1" s="2">
        <f>2^16</f>
        <v>65536</v>
      </c>
      <c r="I1" s="1"/>
    </row>
    <row r="2" spans="1:11" s="10" customFormat="1" ht="40.799999999999997" customHeight="1" x14ac:dyDescent="0.3">
      <c r="B2" s="11" t="s">
        <v>0</v>
      </c>
      <c r="C2" s="10" t="s">
        <v>5</v>
      </c>
      <c r="D2" s="9" t="s">
        <v>2</v>
      </c>
      <c r="E2" s="11" t="s">
        <v>15</v>
      </c>
      <c r="F2" s="11" t="s">
        <v>1</v>
      </c>
      <c r="G2" s="12" t="s">
        <v>6</v>
      </c>
      <c r="H2" s="12" t="s">
        <v>7</v>
      </c>
      <c r="I2" s="11" t="s">
        <v>12</v>
      </c>
      <c r="J2" s="11"/>
      <c r="K2" s="11"/>
    </row>
    <row r="3" spans="1:11" s="2" customFormat="1" x14ac:dyDescent="0.3">
      <c r="B3" s="2">
        <v>12000000</v>
      </c>
      <c r="C3" s="2">
        <v>1</v>
      </c>
      <c r="D3" s="3">
        <f>$B$3/E3</f>
        <v>12000000</v>
      </c>
      <c r="E3" s="2">
        <v>1</v>
      </c>
      <c r="F3" s="2">
        <v>60000</v>
      </c>
      <c r="G3" s="4">
        <f>(1/H3)*1000</f>
        <v>200</v>
      </c>
      <c r="H3" s="4">
        <f>(F3/D3)*1000</f>
        <v>5</v>
      </c>
    </row>
    <row r="4" spans="1:11" s="2" customFormat="1" x14ac:dyDescent="0.3">
      <c r="D4" s="3">
        <f>$B$3/E4</f>
        <v>6000000</v>
      </c>
      <c r="E4" s="2">
        <v>2</v>
      </c>
      <c r="F4" s="2">
        <v>60000</v>
      </c>
      <c r="G4" s="4">
        <f t="shared" ref="G4:G22" si="0">(1/H4)*1000</f>
        <v>100</v>
      </c>
      <c r="H4" s="4">
        <f>(F4/D4)*1000</f>
        <v>10</v>
      </c>
    </row>
    <row r="5" spans="1:11" s="2" customFormat="1" ht="16.8" customHeight="1" x14ac:dyDescent="0.3">
      <c r="D5" s="3">
        <f>$B$3/E5</f>
        <v>3000000</v>
      </c>
      <c r="E5" s="2">
        <v>4</v>
      </c>
      <c r="F5" s="2">
        <v>60000</v>
      </c>
      <c r="G5" s="4">
        <f t="shared" si="0"/>
        <v>50</v>
      </c>
      <c r="H5" s="4">
        <f>(F5/D5)*1000</f>
        <v>20</v>
      </c>
    </row>
    <row r="6" spans="1:11" s="2" customFormat="1" x14ac:dyDescent="0.3">
      <c r="D6" s="3">
        <f>$B$3/E6</f>
        <v>1500000</v>
      </c>
      <c r="E6" s="2">
        <v>8</v>
      </c>
      <c r="F6" s="2">
        <v>60000</v>
      </c>
      <c r="G6" s="4">
        <f t="shared" si="0"/>
        <v>25</v>
      </c>
      <c r="H6" s="4">
        <f>(F6/D6)*1000</f>
        <v>40</v>
      </c>
    </row>
    <row r="7" spans="1:11" s="2" customFormat="1" x14ac:dyDescent="0.3">
      <c r="D7" s="3">
        <f>$B$3/E7</f>
        <v>4000000</v>
      </c>
      <c r="E7" s="2">
        <v>3</v>
      </c>
      <c r="F7" s="2">
        <v>60000</v>
      </c>
      <c r="G7" s="4">
        <f t="shared" si="0"/>
        <v>66.666666666666671</v>
      </c>
      <c r="H7" s="4">
        <f>(F7/D7)*1000</f>
        <v>15</v>
      </c>
    </row>
    <row r="8" spans="1:11" s="2" customFormat="1" x14ac:dyDescent="0.3">
      <c r="D8" s="3">
        <f>$B$3/E8</f>
        <v>2400000</v>
      </c>
      <c r="E8" s="2">
        <v>5</v>
      </c>
      <c r="F8" s="2">
        <v>60000</v>
      </c>
      <c r="G8" s="4">
        <f t="shared" si="0"/>
        <v>40</v>
      </c>
      <c r="H8" s="4">
        <f>(F8/D8)*1000</f>
        <v>25</v>
      </c>
    </row>
    <row r="9" spans="1:11" x14ac:dyDescent="0.3">
      <c r="D9" s="3">
        <f>$B$3/E9</f>
        <v>2000000</v>
      </c>
      <c r="E9" s="2">
        <v>6</v>
      </c>
      <c r="F9" s="2">
        <v>60000</v>
      </c>
      <c r="G9" s="4">
        <f t="shared" si="0"/>
        <v>33.333333333333336</v>
      </c>
      <c r="H9" s="4">
        <f>(F9/D9)*1000</f>
        <v>30</v>
      </c>
    </row>
    <row r="10" spans="1:11" x14ac:dyDescent="0.3">
      <c r="D10" s="3">
        <f>$B$3/E10</f>
        <v>1714285.7142857143</v>
      </c>
      <c r="E10" s="2">
        <v>7</v>
      </c>
      <c r="F10" s="2">
        <v>60000</v>
      </c>
      <c r="G10" s="4">
        <f t="shared" si="0"/>
        <v>28.571428571428577</v>
      </c>
      <c r="H10" s="4">
        <f>(F10/D10)*1000</f>
        <v>34.999999999999993</v>
      </c>
    </row>
    <row r="11" spans="1:11" x14ac:dyDescent="0.3">
      <c r="D11" s="3">
        <f>$B$3/E11</f>
        <v>1200000</v>
      </c>
      <c r="E11" s="2">
        <v>10</v>
      </c>
      <c r="F11" s="2">
        <v>60000</v>
      </c>
      <c r="G11" s="4">
        <f t="shared" si="0"/>
        <v>20</v>
      </c>
      <c r="H11" s="4">
        <f>(F11/D11)*1000</f>
        <v>50</v>
      </c>
    </row>
    <row r="12" spans="1:11" x14ac:dyDescent="0.3">
      <c r="D12" s="3">
        <f>$B$3/E12</f>
        <v>1000000</v>
      </c>
      <c r="E12" s="2">
        <v>12</v>
      </c>
      <c r="F12" s="2">
        <v>60000</v>
      </c>
      <c r="G12" s="4">
        <f t="shared" si="0"/>
        <v>16.666666666666668</v>
      </c>
      <c r="H12" s="4">
        <f>(F12/D12)*1000</f>
        <v>60</v>
      </c>
    </row>
    <row r="13" spans="1:11" x14ac:dyDescent="0.3">
      <c r="D13" s="3">
        <f>$B$3/E13</f>
        <v>857142.85714285716</v>
      </c>
      <c r="E13" s="2">
        <v>14</v>
      </c>
      <c r="F13" s="2">
        <v>60000</v>
      </c>
      <c r="G13" s="4">
        <f t="shared" si="0"/>
        <v>14.285714285714288</v>
      </c>
      <c r="H13" s="4">
        <f>(F13/D13)*1000</f>
        <v>69.999999999999986</v>
      </c>
    </row>
    <row r="14" spans="1:11" x14ac:dyDescent="0.3">
      <c r="D14" s="3">
        <f>$B$3/E14</f>
        <v>750000</v>
      </c>
      <c r="E14" s="2">
        <v>16</v>
      </c>
      <c r="F14" s="2">
        <v>60000</v>
      </c>
      <c r="G14" s="4">
        <f t="shared" si="0"/>
        <v>12.5</v>
      </c>
      <c r="H14" s="4">
        <f>(F14/D14)*1000</f>
        <v>80</v>
      </c>
    </row>
    <row r="15" spans="1:11" x14ac:dyDescent="0.3">
      <c r="D15" s="6">
        <f>$B$3/E15</f>
        <v>600000</v>
      </c>
      <c r="E15" s="5">
        <v>20</v>
      </c>
      <c r="F15" s="2">
        <v>60000</v>
      </c>
      <c r="G15" s="7">
        <f t="shared" si="0"/>
        <v>10</v>
      </c>
      <c r="H15" s="7">
        <f>(F15/D15)*1000</f>
        <v>100</v>
      </c>
    </row>
    <row r="16" spans="1:11" x14ac:dyDescent="0.3">
      <c r="D16" s="3">
        <f>$B$3/E16</f>
        <v>500000</v>
      </c>
      <c r="E16" s="2">
        <v>24</v>
      </c>
      <c r="F16" s="2">
        <v>60000</v>
      </c>
      <c r="G16" s="4">
        <f t="shared" si="0"/>
        <v>8.3333333333333339</v>
      </c>
      <c r="H16" s="4">
        <f>(F16/D16)*1000</f>
        <v>120</v>
      </c>
    </row>
    <row r="17" spans="1:8" x14ac:dyDescent="0.3">
      <c r="D17" s="3">
        <f>$B$3/E17</f>
        <v>428571.42857142858</v>
      </c>
      <c r="E17" s="2">
        <v>28</v>
      </c>
      <c r="F17" s="2">
        <v>60000</v>
      </c>
      <c r="G17" s="4">
        <f t="shared" si="0"/>
        <v>7.1428571428571441</v>
      </c>
      <c r="H17" s="4">
        <f>(F17/D17)*1000</f>
        <v>139.99999999999997</v>
      </c>
    </row>
    <row r="18" spans="1:8" x14ac:dyDescent="0.3">
      <c r="D18" s="3">
        <f>$B$3/E18</f>
        <v>375000</v>
      </c>
      <c r="E18" s="2">
        <v>32</v>
      </c>
      <c r="F18" s="2">
        <v>60000</v>
      </c>
      <c r="G18" s="4">
        <f t="shared" si="0"/>
        <v>6.25</v>
      </c>
      <c r="H18" s="4">
        <f>(F18/D18)*1000</f>
        <v>160</v>
      </c>
    </row>
    <row r="19" spans="1:8" x14ac:dyDescent="0.3">
      <c r="D19" s="6">
        <f>$B$3/E19</f>
        <v>300000</v>
      </c>
      <c r="E19" s="5">
        <v>40</v>
      </c>
      <c r="F19" s="2">
        <v>60000</v>
      </c>
      <c r="G19" s="7">
        <f t="shared" si="0"/>
        <v>5</v>
      </c>
      <c r="H19" s="7">
        <f>(F19/D19)*1000</f>
        <v>200</v>
      </c>
    </row>
    <row r="20" spans="1:8" x14ac:dyDescent="0.3">
      <c r="D20" s="3">
        <f>$B$3/E20</f>
        <v>250000</v>
      </c>
      <c r="E20" s="2">
        <v>48</v>
      </c>
      <c r="F20" s="2">
        <v>60000</v>
      </c>
      <c r="G20" s="4">
        <f t="shared" si="0"/>
        <v>4.166666666666667</v>
      </c>
      <c r="H20" s="4">
        <f>(F20/D20)*1000</f>
        <v>240</v>
      </c>
    </row>
    <row r="21" spans="1:8" x14ac:dyDescent="0.3">
      <c r="D21" s="3">
        <f>$B$3/E21</f>
        <v>214285.71428571429</v>
      </c>
      <c r="E21" s="2">
        <v>56</v>
      </c>
      <c r="F21" s="2">
        <v>60000</v>
      </c>
      <c r="G21" s="4">
        <f t="shared" si="0"/>
        <v>3.5714285714285721</v>
      </c>
      <c r="H21" s="4">
        <f>(F21/D21)*1000</f>
        <v>279.99999999999994</v>
      </c>
    </row>
    <row r="22" spans="1:8" x14ac:dyDescent="0.3">
      <c r="D22" s="3">
        <f>$B$3/E22</f>
        <v>187500</v>
      </c>
      <c r="E22" s="2">
        <v>64</v>
      </c>
      <c r="F22" s="2">
        <v>60000</v>
      </c>
      <c r="G22" s="4">
        <f t="shared" si="0"/>
        <v>3.125</v>
      </c>
      <c r="H22" s="4">
        <f>(F22/D22)*1000</f>
        <v>320</v>
      </c>
    </row>
    <row r="23" spans="1:8" x14ac:dyDescent="0.3">
      <c r="A23" s="1" t="s">
        <v>3</v>
      </c>
      <c r="B23" s="2" t="s">
        <v>4</v>
      </c>
      <c r="C23" s="2" t="s">
        <v>5</v>
      </c>
      <c r="D23" s="2" t="s">
        <v>2</v>
      </c>
      <c r="E23" s="2" t="s">
        <v>15</v>
      </c>
      <c r="F23" s="2" t="s">
        <v>1</v>
      </c>
      <c r="G23" s="4" t="s">
        <v>6</v>
      </c>
      <c r="H23" s="4" t="s">
        <v>7</v>
      </c>
    </row>
    <row r="24" spans="1:8" x14ac:dyDescent="0.3">
      <c r="B24" s="2">
        <v>128000</v>
      </c>
      <c r="C24" s="2">
        <v>2</v>
      </c>
      <c r="D24" s="2">
        <f>B24/(C24*E24)</f>
        <v>64000</v>
      </c>
      <c r="E24" s="2">
        <v>1</v>
      </c>
      <c r="F24" s="2">
        <v>32000</v>
      </c>
      <c r="G24" s="4">
        <f>(1/H24)*1000</f>
        <v>2</v>
      </c>
      <c r="H24" s="4">
        <f>(F24/D24)*1000</f>
        <v>500</v>
      </c>
    </row>
    <row r="25" spans="1:8" ht="52.8" customHeight="1" x14ac:dyDescent="0.3">
      <c r="B25" s="8" t="s">
        <v>14</v>
      </c>
      <c r="C25" s="8"/>
      <c r="D25" s="8"/>
      <c r="E25" s="9" t="s">
        <v>16</v>
      </c>
    </row>
  </sheetData>
  <mergeCells count="1">
    <mergeCell ref="B25:D2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Alexandre</dc:creator>
  <cp:lastModifiedBy>Davi Alexandre</cp:lastModifiedBy>
  <dcterms:created xsi:type="dcterms:W3CDTF">2020-05-22T15:34:12Z</dcterms:created>
  <dcterms:modified xsi:type="dcterms:W3CDTF">2020-05-23T17:55:11Z</dcterms:modified>
</cp:coreProperties>
</file>