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d_donia_studenti_unisa_it/Documents/GreenBridge/Management/"/>
    </mc:Choice>
  </mc:AlternateContent>
  <xr:revisionPtr revIDLastSave="3730" documentId="13_ncr:1_{2328A92A-A2F5-4986-B5B1-D726E84C9C76}" xr6:coauthVersionLast="47" xr6:coauthVersionMax="47" xr10:uidLastSave="{9C5C9249-4ED7-43A2-A4B5-41BCDF2E1A89}"/>
  <bookViews>
    <workbookView xWindow="-108" yWindow="-108" windowWidth="23256" windowHeight="12456" activeTab="3" xr2:uid="{860B2E25-9261-409D-B19C-B4BBB306A4BA}"/>
  </bookViews>
  <sheets>
    <sheet name="info" sheetId="11" r:id="rId1"/>
    <sheet name="riassunto" sheetId="10" r:id="rId2"/>
    <sheet name="statistiche" sheetId="9" r:id="rId3"/>
    <sheet name="Davide Califano" sheetId="2" r:id="rId4"/>
    <sheet name="El Mehdi Zitouni" sheetId="3" r:id="rId5"/>
    <sheet name="Giovanni De Gregorio" sheetId="4" r:id="rId6"/>
    <sheet name="Giuseppe di Sarno" sheetId="5" r:id="rId7"/>
    <sheet name="Mauro Pasquariello" sheetId="6" r:id="rId8"/>
    <sheet name="Michele Martino" sheetId="7" r:id="rId9"/>
    <sheet name="Salvatore Mattiello" sheetId="8" r:id="rId10"/>
  </sheets>
  <definedNames>
    <definedName name="_xlnm._FilterDatabase" localSheetId="3" hidden="1">'Davide Califano'!$A$3:$J$102</definedName>
    <definedName name="_xlnm._FilterDatabase" localSheetId="4" hidden="1">'El Mehdi Zitouni'!$A$3:$J$101</definedName>
    <definedName name="_xlnm._FilterDatabase" localSheetId="5" hidden="1">'Giovanni De Gregorio'!$A$3:$J$104</definedName>
    <definedName name="_xlnm._FilterDatabase" localSheetId="6" hidden="1">'Giuseppe di Sarno'!$A$3:$J$95</definedName>
    <definedName name="_xlnm._FilterDatabase" localSheetId="7" hidden="1">'Mauro Pasquariello'!$B$3:$J$99</definedName>
    <definedName name="_xlnm._FilterDatabase" localSheetId="8" hidden="1">'Michele Martino'!$A$3:$J$110</definedName>
    <definedName name="_xlnm._FilterDatabase" localSheetId="9" hidden="1">'Salvatore Mattiello'!$A$3:$J$118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1" i="4" l="1"/>
  <c r="A71" i="4"/>
  <c r="J68" i="3"/>
  <c r="A68" i="3"/>
  <c r="J67" i="2"/>
  <c r="A67" i="2"/>
  <c r="J76" i="7"/>
  <c r="A67" i="8"/>
  <c r="A68" i="8"/>
  <c r="C1" i="3"/>
  <c r="J48" i="2"/>
  <c r="A48" i="2"/>
  <c r="J51" i="4"/>
  <c r="A51" i="4"/>
  <c r="J64" i="8"/>
  <c r="J63" i="8"/>
  <c r="J62" i="8"/>
  <c r="J61" i="8"/>
  <c r="J60" i="8"/>
  <c r="J59" i="8"/>
  <c r="J58" i="8"/>
  <c r="J57" i="8"/>
  <c r="J56" i="8"/>
  <c r="J55" i="8"/>
  <c r="J54" i="8"/>
  <c r="J52" i="8"/>
  <c r="J51" i="8"/>
  <c r="J49" i="8"/>
  <c r="J48" i="8"/>
  <c r="J46" i="8"/>
  <c r="J45" i="8"/>
  <c r="J44" i="8"/>
  <c r="J43" i="8"/>
  <c r="J42" i="8"/>
  <c r="J41" i="8"/>
  <c r="J39" i="8"/>
  <c r="J38" i="8"/>
  <c r="J37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5" i="5"/>
  <c r="A45" i="5"/>
  <c r="J59" i="7"/>
  <c r="A68" i="4"/>
  <c r="J68" i="4"/>
  <c r="J65" i="2"/>
  <c r="A65" i="2"/>
  <c r="A66" i="8"/>
  <c r="J66" i="8"/>
  <c r="A65" i="8"/>
  <c r="J65" i="8"/>
  <c r="J67" i="6"/>
  <c r="J69" i="4"/>
  <c r="J66" i="3"/>
  <c r="J55" i="5"/>
  <c r="A64" i="2"/>
  <c r="J64" i="2"/>
  <c r="A55" i="5"/>
  <c r="J68" i="2"/>
  <c r="J49" i="5"/>
  <c r="J51" i="5"/>
  <c r="J47" i="5"/>
  <c r="J52" i="5"/>
  <c r="J50" i="5"/>
  <c r="J66" i="6"/>
  <c r="J65" i="6"/>
  <c r="A50" i="5"/>
  <c r="J46" i="5"/>
  <c r="A46" i="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A56" i="8"/>
  <c r="A57" i="8"/>
  <c r="A58" i="8"/>
  <c r="A59" i="8"/>
  <c r="A60" i="8"/>
  <c r="A61" i="8"/>
  <c r="A62" i="8"/>
  <c r="A63" i="8"/>
  <c r="A64" i="8"/>
  <c r="A55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73" i="7" l="1"/>
  <c r="A74" i="7"/>
  <c r="A75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67" i="7"/>
  <c r="A68" i="7"/>
  <c r="A69" i="7"/>
  <c r="A70" i="7"/>
  <c r="A71" i="7"/>
  <c r="A65" i="7"/>
  <c r="A62" i="7"/>
  <c r="A63" i="7"/>
  <c r="A56" i="7"/>
  <c r="A57" i="7"/>
  <c r="A58" i="7"/>
  <c r="A59" i="7"/>
  <c r="A60" i="7"/>
  <c r="A54" i="7"/>
  <c r="A52" i="7"/>
  <c r="A48" i="7"/>
  <c r="A49" i="7"/>
  <c r="A50" i="7"/>
  <c r="A46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8" i="5"/>
  <c r="A49" i="5"/>
  <c r="A51" i="5"/>
  <c r="A47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4" i="4"/>
  <c r="A59" i="3"/>
  <c r="A60" i="3"/>
  <c r="A61" i="3"/>
  <c r="A62" i="3"/>
  <c r="A63" i="3"/>
  <c r="A64" i="3"/>
  <c r="A65" i="3"/>
  <c r="A66" i="3"/>
  <c r="A67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56" i="3"/>
  <c r="A57" i="3"/>
  <c r="A54" i="3"/>
  <c r="A52" i="3"/>
  <c r="A44" i="3"/>
  <c r="A45" i="3"/>
  <c r="A46" i="3"/>
  <c r="A47" i="3"/>
  <c r="A48" i="3"/>
  <c r="A49" i="3"/>
  <c r="A50" i="3"/>
  <c r="A40" i="3"/>
  <c r="A41" i="3"/>
  <c r="A42" i="3"/>
  <c r="A36" i="3"/>
  <c r="A37" i="3"/>
  <c r="A38" i="3"/>
  <c r="A30" i="3"/>
  <c r="A31" i="3"/>
  <c r="A32" i="3"/>
  <c r="A33" i="3"/>
  <c r="A3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4" i="2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56" i="5"/>
  <c r="J45" i="7"/>
  <c r="J46" i="7"/>
  <c r="J43" i="5"/>
  <c r="J50" i="2"/>
  <c r="J49" i="2"/>
  <c r="J50" i="8"/>
  <c r="J53" i="8"/>
  <c r="J47" i="8"/>
  <c r="J40" i="8"/>
  <c r="J36" i="8"/>
  <c r="J35" i="8"/>
  <c r="J34" i="8"/>
  <c r="A45" i="7"/>
  <c r="A47" i="7"/>
  <c r="J41" i="7"/>
  <c r="J40" i="7"/>
  <c r="J36" i="7"/>
  <c r="J22" i="7"/>
  <c r="J21" i="7"/>
  <c r="D1" i="3"/>
  <c r="J19" i="5"/>
  <c r="J16" i="3"/>
  <c r="J15" i="3"/>
  <c r="J24" i="5"/>
  <c r="J23" i="5"/>
  <c r="J22" i="5"/>
  <c r="J21" i="5"/>
  <c r="J20" i="5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72" i="7"/>
  <c r="A66" i="7"/>
  <c r="A64" i="7"/>
  <c r="A61" i="7"/>
  <c r="A55" i="7"/>
  <c r="A53" i="7"/>
  <c r="A51" i="7"/>
  <c r="A101" i="3"/>
  <c r="A58" i="3"/>
  <c r="A55" i="3"/>
  <c r="A53" i="3"/>
  <c r="A51" i="3"/>
  <c r="A43" i="3"/>
  <c r="A39" i="3"/>
  <c r="A35" i="3"/>
  <c r="A29" i="3"/>
  <c r="A104" i="2"/>
  <c r="J23" i="7"/>
  <c r="J18" i="7"/>
  <c r="J19" i="7"/>
  <c r="J4" i="4"/>
  <c r="J8" i="5"/>
  <c r="J16" i="5"/>
  <c r="J60" i="5"/>
  <c r="J59" i="5"/>
  <c r="J58" i="5"/>
  <c r="J57" i="5"/>
  <c r="J54" i="5"/>
  <c r="J53" i="5"/>
  <c r="J48" i="5"/>
  <c r="J44" i="5"/>
  <c r="J42" i="5"/>
  <c r="J41" i="5"/>
  <c r="J40" i="5"/>
  <c r="J39" i="5"/>
  <c r="J38" i="5"/>
  <c r="J36" i="5"/>
  <c r="J35" i="5"/>
  <c r="J34" i="5"/>
  <c r="J33" i="5"/>
  <c r="J32" i="5"/>
  <c r="J31" i="5"/>
  <c r="J30" i="5"/>
  <c r="J29" i="5"/>
  <c r="J28" i="5"/>
  <c r="J27" i="5"/>
  <c r="J26" i="5"/>
  <c r="J25" i="5"/>
  <c r="J18" i="5"/>
  <c r="J17" i="5"/>
  <c r="J15" i="5"/>
  <c r="J14" i="5"/>
  <c r="J13" i="5"/>
  <c r="J12" i="5"/>
  <c r="J11" i="5"/>
  <c r="J10" i="5"/>
  <c r="J9" i="5"/>
  <c r="J7" i="5"/>
  <c r="J6" i="5"/>
  <c r="J5" i="5"/>
  <c r="J4" i="5"/>
  <c r="J14" i="3"/>
  <c r="J17" i="3"/>
  <c r="J18" i="3"/>
  <c r="J19" i="3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3" i="3"/>
  <c r="J12" i="3"/>
  <c r="J11" i="3"/>
  <c r="J10" i="3"/>
  <c r="J9" i="3"/>
  <c r="J8" i="3"/>
  <c r="J7" i="3"/>
  <c r="J6" i="3"/>
  <c r="J5" i="3"/>
  <c r="J4" i="3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J4" i="2"/>
  <c r="J5" i="2"/>
  <c r="J7" i="2"/>
  <c r="J4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0" i="7"/>
  <c r="J24" i="7"/>
  <c r="J25" i="7"/>
  <c r="J26" i="7"/>
  <c r="J27" i="7"/>
  <c r="J28" i="7"/>
  <c r="J29" i="7"/>
  <c r="J30" i="7"/>
  <c r="J31" i="7"/>
  <c r="J32" i="7"/>
  <c r="J33" i="7"/>
  <c r="J34" i="7"/>
  <c r="J35" i="7"/>
  <c r="J37" i="7"/>
  <c r="J38" i="7"/>
  <c r="J39" i="7"/>
  <c r="J42" i="7"/>
  <c r="J43" i="7"/>
  <c r="J44" i="7"/>
  <c r="J47" i="7"/>
  <c r="J48" i="7"/>
  <c r="J49" i="7"/>
  <c r="J50" i="7"/>
  <c r="J51" i="7"/>
  <c r="J52" i="7"/>
  <c r="J53" i="7"/>
  <c r="J54" i="7"/>
  <c r="J55" i="7"/>
  <c r="J56" i="7"/>
  <c r="J57" i="7"/>
  <c r="J58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7" i="7"/>
  <c r="J4" i="6"/>
  <c r="J69" i="2"/>
  <c r="J66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63" i="6"/>
  <c r="J6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73" i="4"/>
  <c r="J72" i="4"/>
  <c r="J70" i="4"/>
  <c r="J67" i="4"/>
  <c r="J66" i="4"/>
  <c r="J65" i="4"/>
  <c r="J50" i="4"/>
  <c r="J49" i="4"/>
  <c r="J48" i="4"/>
  <c r="J47" i="4"/>
  <c r="J46" i="4"/>
  <c r="J45" i="4"/>
  <c r="J44" i="4"/>
  <c r="J43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A4" i="9"/>
  <c r="D1" i="8"/>
  <c r="C1" i="8"/>
  <c r="D1" i="7"/>
  <c r="C1" i="7"/>
  <c r="D1" i="6"/>
  <c r="C1" i="6"/>
  <c r="D1" i="5"/>
  <c r="C1" i="5"/>
  <c r="D1" i="4"/>
  <c r="C1" i="4"/>
  <c r="D1" i="2"/>
  <c r="C1" i="2"/>
  <c r="A10" i="9"/>
  <c r="A9" i="9"/>
  <c r="A8" i="9"/>
  <c r="A7" i="9"/>
  <c r="A6" i="9"/>
  <c r="A5" i="9"/>
  <c r="D1" i="10"/>
  <c r="I1" i="10"/>
  <c r="H1" i="10"/>
  <c r="G1" i="10"/>
  <c r="F1" i="10"/>
  <c r="E1" i="10"/>
  <c r="C1" i="10"/>
  <c r="E94" i="10" l="1"/>
  <c r="C60" i="10"/>
  <c r="H46" i="10"/>
  <c r="G11" i="10"/>
  <c r="F53" i="10"/>
  <c r="F18" i="10"/>
  <c r="C7" i="9"/>
  <c r="F24" i="10"/>
  <c r="G61" i="10"/>
  <c r="C9" i="9"/>
  <c r="H69" i="10"/>
  <c r="C43" i="10"/>
  <c r="C4" i="10"/>
  <c r="C77" i="10"/>
  <c r="C38" i="10"/>
  <c r="C39" i="10"/>
  <c r="C67" i="10"/>
  <c r="C40" i="10"/>
  <c r="C84" i="10"/>
  <c r="C16" i="10"/>
  <c r="C30" i="10"/>
  <c r="C7" i="10"/>
  <c r="C51" i="10"/>
  <c r="C54" i="10"/>
  <c r="C97" i="10"/>
  <c r="C22" i="10"/>
  <c r="C65" i="10"/>
  <c r="C62" i="10"/>
  <c r="C81" i="10"/>
  <c r="C55" i="10"/>
  <c r="C95" i="10"/>
  <c r="C74" i="10"/>
  <c r="C61" i="10"/>
  <c r="C99" i="10"/>
  <c r="C80" i="10"/>
  <c r="C57" i="10"/>
  <c r="C3" i="10"/>
  <c r="C76" i="10"/>
  <c r="C29" i="10"/>
  <c r="C89" i="10"/>
  <c r="C27" i="10"/>
  <c r="C10" i="10"/>
  <c r="C93" i="10"/>
  <c r="C37" i="10"/>
  <c r="C48" i="10"/>
  <c r="C56" i="10"/>
  <c r="C90" i="10"/>
  <c r="C71" i="10"/>
  <c r="C17" i="10"/>
  <c r="C87" i="10"/>
  <c r="C45" i="10"/>
  <c r="C49" i="10"/>
  <c r="C36" i="10"/>
  <c r="C73" i="10"/>
  <c r="C86" i="10"/>
  <c r="C88" i="10"/>
  <c r="C19" i="10"/>
  <c r="C104" i="10"/>
  <c r="C69" i="10"/>
  <c r="C75" i="10"/>
  <c r="C11" i="10"/>
  <c r="C68" i="10"/>
  <c r="C42" i="10"/>
  <c r="C78" i="10"/>
  <c r="C94" i="10"/>
  <c r="C28" i="10"/>
  <c r="C18" i="10"/>
  <c r="C46" i="10"/>
  <c r="C92" i="10"/>
  <c r="C33" i="10"/>
  <c r="C5" i="10"/>
  <c r="C91" i="10"/>
  <c r="C98" i="10"/>
  <c r="C50" i="10"/>
  <c r="C47" i="10"/>
  <c r="C63" i="10"/>
  <c r="C44" i="10"/>
  <c r="C15" i="10"/>
  <c r="C21" i="10"/>
  <c r="C6" i="10"/>
  <c r="C23" i="10"/>
  <c r="C96" i="10"/>
  <c r="C25" i="10"/>
  <c r="C41" i="10"/>
  <c r="C59" i="10"/>
  <c r="C9" i="10"/>
  <c r="C83" i="10"/>
  <c r="C52" i="10"/>
  <c r="C72" i="10"/>
  <c r="C13" i="10"/>
  <c r="C26" i="10"/>
  <c r="C66" i="10"/>
  <c r="C34" i="10"/>
  <c r="C85" i="10"/>
  <c r="C70" i="10"/>
  <c r="C64" i="10"/>
  <c r="C8" i="9"/>
  <c r="D14" i="10"/>
  <c r="I24" i="10"/>
  <c r="I38" i="10"/>
  <c r="G3" i="10"/>
  <c r="G56" i="10"/>
  <c r="I53" i="10"/>
  <c r="I111" i="10"/>
  <c r="D8" i="10"/>
  <c r="I66" i="10"/>
  <c r="I91" i="10"/>
  <c r="I37" i="10"/>
  <c r="E47" i="10"/>
  <c r="I82" i="10"/>
  <c r="I39" i="10"/>
  <c r="I64" i="10"/>
  <c r="C2" i="10"/>
  <c r="C10" i="9"/>
  <c r="C53" i="10"/>
  <c r="C14" i="10"/>
  <c r="C12" i="10"/>
  <c r="C24" i="10"/>
  <c r="C8" i="10"/>
  <c r="C115" i="10"/>
  <c r="C32" i="10"/>
  <c r="C79" i="10"/>
  <c r="C31" i="10"/>
  <c r="C35" i="10"/>
  <c r="C58" i="10"/>
  <c r="C20" i="10"/>
  <c r="C82" i="10"/>
  <c r="C4" i="9"/>
  <c r="C5" i="9"/>
  <c r="H42" i="10"/>
  <c r="H106" i="10"/>
  <c r="H28" i="10"/>
  <c r="H2" i="10"/>
  <c r="H64" i="10"/>
  <c r="H35" i="10"/>
  <c r="H77" i="10"/>
  <c r="G101" i="10"/>
  <c r="C6" i="9"/>
  <c r="F25" i="10"/>
  <c r="F91" i="10"/>
  <c r="F76" i="10"/>
  <c r="F62" i="10"/>
  <c r="F108" i="10"/>
  <c r="F69" i="10"/>
  <c r="F23" i="10"/>
  <c r="E55" i="10"/>
  <c r="E62" i="10"/>
  <c r="E103" i="10"/>
  <c r="E30" i="10"/>
  <c r="E99" i="10"/>
  <c r="D110" i="10"/>
  <c r="D97" i="10"/>
  <c r="G13" i="10"/>
  <c r="D59" i="10"/>
  <c r="D84" i="10"/>
  <c r="D73" i="10"/>
  <c r="D75" i="10"/>
  <c r="D76" i="10"/>
  <c r="D45" i="10"/>
  <c r="D32" i="10"/>
  <c r="H8" i="10"/>
  <c r="E3" i="10"/>
  <c r="E75" i="10"/>
  <c r="E83" i="10"/>
  <c r="E27" i="10"/>
  <c r="E77" i="10"/>
  <c r="E51" i="10"/>
  <c r="F8" i="10"/>
  <c r="F9" i="10"/>
  <c r="F29" i="10"/>
  <c r="F98" i="10"/>
  <c r="F75" i="10"/>
  <c r="F60" i="10"/>
  <c r="F46" i="10"/>
  <c r="H30" i="10"/>
  <c r="H89" i="10"/>
  <c r="H29" i="10"/>
  <c r="H87" i="10"/>
  <c r="H67" i="10"/>
  <c r="H48" i="10"/>
  <c r="H58" i="10"/>
  <c r="H93" i="10"/>
  <c r="I15" i="10"/>
  <c r="I40" i="10"/>
  <c r="I29" i="10"/>
  <c r="I42" i="10"/>
  <c r="I67" i="10"/>
  <c r="I11" i="10"/>
  <c r="I13" i="10"/>
  <c r="I14" i="10"/>
  <c r="I83" i="10"/>
  <c r="G35" i="10"/>
  <c r="G20" i="10"/>
  <c r="G63" i="10"/>
  <c r="G98" i="10"/>
  <c r="G28" i="10"/>
  <c r="G39" i="10"/>
  <c r="G48" i="10"/>
  <c r="D109" i="10"/>
  <c r="E114" i="10"/>
  <c r="E102" i="10"/>
  <c r="F107" i="10"/>
  <c r="G112" i="10"/>
  <c r="G100" i="10"/>
  <c r="H105" i="10"/>
  <c r="I110" i="10"/>
  <c r="D56" i="10"/>
  <c r="G43" i="10"/>
  <c r="D91" i="10"/>
  <c r="G30" i="10"/>
  <c r="D20" i="10"/>
  <c r="D71" i="10"/>
  <c r="D96" i="10"/>
  <c r="D85" i="10"/>
  <c r="D87" i="10"/>
  <c r="D94" i="10"/>
  <c r="D81" i="10"/>
  <c r="D68" i="10"/>
  <c r="H9" i="10"/>
  <c r="E67" i="10"/>
  <c r="E6" i="10"/>
  <c r="E38" i="10"/>
  <c r="E91" i="10"/>
  <c r="E35" i="10"/>
  <c r="F15" i="10"/>
  <c r="F16" i="10"/>
  <c r="F17" i="10"/>
  <c r="F10" i="10"/>
  <c r="F21" i="10"/>
  <c r="F83" i="10"/>
  <c r="F68" i="10"/>
  <c r="F54" i="10"/>
  <c r="H38" i="10"/>
  <c r="H18" i="10"/>
  <c r="H53" i="10"/>
  <c r="H95" i="10"/>
  <c r="H91" i="10"/>
  <c r="H56" i="10"/>
  <c r="H82" i="10"/>
  <c r="G9" i="10"/>
  <c r="I27" i="10"/>
  <c r="I52" i="10"/>
  <c r="I41" i="10"/>
  <c r="I54" i="10"/>
  <c r="I79" i="10"/>
  <c r="I12" i="10"/>
  <c r="I25" i="10"/>
  <c r="I26" i="10"/>
  <c r="G24" i="10"/>
  <c r="G51" i="10"/>
  <c r="G37" i="10"/>
  <c r="G87" i="10"/>
  <c r="G26" i="10"/>
  <c r="G45" i="10"/>
  <c r="G55" i="10"/>
  <c r="G16" i="10"/>
  <c r="C116" i="10"/>
  <c r="C103" i="10"/>
  <c r="D108" i="10"/>
  <c r="E113" i="10"/>
  <c r="E101" i="10"/>
  <c r="F106" i="10"/>
  <c r="G111" i="10"/>
  <c r="H116" i="10"/>
  <c r="H104" i="10"/>
  <c r="I109" i="10"/>
  <c r="D92" i="10"/>
  <c r="G33" i="10"/>
  <c r="C114" i="10"/>
  <c r="C102" i="10"/>
  <c r="D107" i="10"/>
  <c r="E112" i="10"/>
  <c r="E100" i="10"/>
  <c r="F105" i="10"/>
  <c r="G110" i="10"/>
  <c r="H115" i="10"/>
  <c r="H103" i="10"/>
  <c r="I108" i="10"/>
  <c r="G67" i="10"/>
  <c r="D95" i="10"/>
  <c r="D4" i="10"/>
  <c r="H10" i="10"/>
  <c r="E68" i="10"/>
  <c r="E37" i="10"/>
  <c r="E63" i="10"/>
  <c r="E7" i="10"/>
  <c r="E87" i="10"/>
  <c r="F31" i="10"/>
  <c r="F32" i="10"/>
  <c r="F33" i="10"/>
  <c r="F26" i="10"/>
  <c r="F3" i="10"/>
  <c r="F99" i="10"/>
  <c r="F84" i="10"/>
  <c r="F70" i="10"/>
  <c r="H54" i="10"/>
  <c r="H66" i="10"/>
  <c r="H15" i="10"/>
  <c r="H33" i="10"/>
  <c r="H52" i="10"/>
  <c r="H72" i="10"/>
  <c r="H59" i="10"/>
  <c r="E49" i="10"/>
  <c r="I51" i="10"/>
  <c r="I76" i="10"/>
  <c r="I65" i="10"/>
  <c r="I78" i="10"/>
  <c r="I32" i="10"/>
  <c r="I36" i="10"/>
  <c r="I49" i="10"/>
  <c r="I50" i="10"/>
  <c r="G41" i="10"/>
  <c r="G83" i="10"/>
  <c r="G77" i="10"/>
  <c r="G25" i="10"/>
  <c r="G59" i="10"/>
  <c r="G69" i="10"/>
  <c r="G79" i="10"/>
  <c r="G15" i="10"/>
  <c r="C113" i="10"/>
  <c r="C101" i="10"/>
  <c r="D106" i="10"/>
  <c r="E111" i="10"/>
  <c r="F116" i="10"/>
  <c r="F104" i="10"/>
  <c r="G109" i="10"/>
  <c r="H114" i="10"/>
  <c r="H102" i="10"/>
  <c r="I107" i="10"/>
  <c r="G4" i="10"/>
  <c r="D50" i="10"/>
  <c r="D26" i="10"/>
  <c r="D6" i="10"/>
  <c r="D21" i="10"/>
  <c r="G8" i="10"/>
  <c r="D69" i="10"/>
  <c r="D38" i="10"/>
  <c r="D74" i="10"/>
  <c r="D62" i="10"/>
  <c r="D16" i="10"/>
  <c r="D29" i="10"/>
  <c r="D18" i="10"/>
  <c r="D57" i="10"/>
  <c r="H11" i="10"/>
  <c r="E28" i="10"/>
  <c r="E40" i="10"/>
  <c r="E48" i="10"/>
  <c r="E61" i="10"/>
  <c r="E71" i="10"/>
  <c r="E16" i="10"/>
  <c r="F39" i="10"/>
  <c r="F40" i="10"/>
  <c r="F41" i="10"/>
  <c r="F34" i="10"/>
  <c r="F11" i="10"/>
  <c r="F5" i="10"/>
  <c r="F92" i="10"/>
  <c r="F78" i="10"/>
  <c r="H62" i="10"/>
  <c r="H90" i="10"/>
  <c r="H23" i="10"/>
  <c r="H57" i="10"/>
  <c r="H76" i="10"/>
  <c r="H80" i="10"/>
  <c r="H75" i="10"/>
  <c r="E2" i="10"/>
  <c r="I63" i="10"/>
  <c r="I88" i="10"/>
  <c r="I77" i="10"/>
  <c r="I90" i="10"/>
  <c r="I45" i="10"/>
  <c r="I48" i="10"/>
  <c r="I61" i="10"/>
  <c r="I62" i="10"/>
  <c r="G49" i="10"/>
  <c r="G99" i="10"/>
  <c r="G93" i="10"/>
  <c r="G34" i="10"/>
  <c r="G75" i="10"/>
  <c r="G85" i="10"/>
  <c r="G95" i="10"/>
  <c r="I3" i="10"/>
  <c r="C112" i="10"/>
  <c r="C100" i="10"/>
  <c r="D105" i="10"/>
  <c r="E110" i="10"/>
  <c r="F115" i="10"/>
  <c r="F103" i="10"/>
  <c r="G108" i="10"/>
  <c r="H113" i="10"/>
  <c r="H101" i="10"/>
  <c r="I106" i="10"/>
  <c r="D70" i="10"/>
  <c r="D7" i="10"/>
  <c r="G21" i="10"/>
  <c r="D33" i="10"/>
  <c r="D17" i="10"/>
  <c r="G10" i="10"/>
  <c r="D9" i="10"/>
  <c r="D58" i="10"/>
  <c r="D98" i="10"/>
  <c r="D86" i="10"/>
  <c r="D28" i="10"/>
  <c r="D41" i="10"/>
  <c r="D30" i="10"/>
  <c r="D93" i="10"/>
  <c r="H12" i="10"/>
  <c r="E32" i="10"/>
  <c r="E36" i="10"/>
  <c r="E76" i="10"/>
  <c r="E56" i="10"/>
  <c r="E85" i="10"/>
  <c r="E80" i="10"/>
  <c r="F47" i="10"/>
  <c r="F48" i="10"/>
  <c r="F49" i="10"/>
  <c r="F42" i="10"/>
  <c r="F19" i="10"/>
  <c r="F4" i="10"/>
  <c r="F2" i="10"/>
  <c r="F86" i="10"/>
  <c r="H70" i="10"/>
  <c r="H27" i="10"/>
  <c r="H31" i="10"/>
  <c r="H81" i="10"/>
  <c r="H37" i="10"/>
  <c r="H88" i="10"/>
  <c r="H20" i="10"/>
  <c r="E93" i="10"/>
  <c r="E26" i="10"/>
  <c r="I75" i="10"/>
  <c r="I2" i="10"/>
  <c r="I89" i="10"/>
  <c r="I80" i="10"/>
  <c r="I94" i="10"/>
  <c r="I60" i="10"/>
  <c r="I73" i="10"/>
  <c r="I74" i="10"/>
  <c r="G57" i="10"/>
  <c r="G19" i="10"/>
  <c r="G38" i="10"/>
  <c r="G42" i="10"/>
  <c r="G91" i="10"/>
  <c r="G7" i="10"/>
  <c r="G23" i="10"/>
  <c r="G32" i="10"/>
  <c r="C111" i="10"/>
  <c r="D116" i="10"/>
  <c r="D104" i="10"/>
  <c r="E109" i="10"/>
  <c r="F114" i="10"/>
  <c r="F102" i="10"/>
  <c r="G107" i="10"/>
  <c r="H112" i="10"/>
  <c r="H100" i="10"/>
  <c r="I105" i="10"/>
  <c r="D19" i="10"/>
  <c r="D10" i="10"/>
  <c r="D12" i="10"/>
  <c r="D34" i="10"/>
  <c r="D3" i="10"/>
  <c r="D40" i="10"/>
  <c r="D53" i="10"/>
  <c r="D42" i="10"/>
  <c r="D46" i="10"/>
  <c r="H13" i="10"/>
  <c r="E96" i="10"/>
  <c r="E17" i="10"/>
  <c r="E25" i="10"/>
  <c r="E21" i="10"/>
  <c r="E64" i="10"/>
  <c r="E46" i="10"/>
  <c r="F55" i="10"/>
  <c r="F56" i="10"/>
  <c r="F57" i="10"/>
  <c r="F50" i="10"/>
  <c r="F27" i="10"/>
  <c r="F12" i="10"/>
  <c r="F45" i="10"/>
  <c r="F94" i="10"/>
  <c r="H78" i="10"/>
  <c r="H51" i="10"/>
  <c r="H39" i="10"/>
  <c r="H97" i="10"/>
  <c r="H61" i="10"/>
  <c r="H96" i="10"/>
  <c r="H44" i="10"/>
  <c r="E43" i="10"/>
  <c r="I87" i="10"/>
  <c r="I8" i="10"/>
  <c r="I92" i="10"/>
  <c r="I23" i="10"/>
  <c r="I95" i="10"/>
  <c r="I72" i="10"/>
  <c r="I85" i="10"/>
  <c r="I86" i="10"/>
  <c r="G65" i="10"/>
  <c r="G36" i="10"/>
  <c r="G54" i="10"/>
  <c r="G50" i="10"/>
  <c r="G5" i="10"/>
  <c r="G29" i="10"/>
  <c r="G88" i="10"/>
  <c r="G80" i="10"/>
  <c r="C110" i="10"/>
  <c r="D115" i="10"/>
  <c r="D103" i="10"/>
  <c r="E108" i="10"/>
  <c r="F113" i="10"/>
  <c r="F101" i="10"/>
  <c r="G106" i="10"/>
  <c r="H111" i="10"/>
  <c r="I116" i="10"/>
  <c r="I104" i="10"/>
  <c r="D83" i="10"/>
  <c r="G53" i="10"/>
  <c r="D31" i="10"/>
  <c r="H14" i="10"/>
  <c r="E9" i="10"/>
  <c r="E81" i="10"/>
  <c r="E89" i="10"/>
  <c r="E33" i="10"/>
  <c r="E53" i="10"/>
  <c r="E57" i="10"/>
  <c r="F63" i="10"/>
  <c r="F64" i="10"/>
  <c r="F65" i="10"/>
  <c r="F58" i="10"/>
  <c r="F35" i="10"/>
  <c r="F20" i="10"/>
  <c r="F6" i="10"/>
  <c r="F13" i="10"/>
  <c r="H86" i="10"/>
  <c r="H83" i="10"/>
  <c r="H47" i="10"/>
  <c r="H50" i="10"/>
  <c r="H85" i="10"/>
  <c r="H25" i="10"/>
  <c r="H68" i="10"/>
  <c r="H6" i="10"/>
  <c r="I68" i="10"/>
  <c r="I69" i="10"/>
  <c r="I34" i="10"/>
  <c r="I7" i="10"/>
  <c r="I70" i="10"/>
  <c r="I84" i="10"/>
  <c r="I97" i="10"/>
  <c r="I98" i="10"/>
  <c r="G73" i="10"/>
  <c r="G52" i="10"/>
  <c r="G70" i="10"/>
  <c r="G58" i="10"/>
  <c r="G27" i="10"/>
  <c r="G46" i="10"/>
  <c r="G96" i="10"/>
  <c r="F77" i="10"/>
  <c r="C109" i="10"/>
  <c r="D114" i="10"/>
  <c r="D102" i="10"/>
  <c r="E107" i="10"/>
  <c r="F112" i="10"/>
  <c r="F100" i="10"/>
  <c r="G105" i="10"/>
  <c r="H110" i="10"/>
  <c r="I115" i="10"/>
  <c r="I103" i="10"/>
  <c r="D5" i="10"/>
  <c r="G71" i="10"/>
  <c r="D13" i="10"/>
  <c r="D54" i="10"/>
  <c r="D11" i="10"/>
  <c r="D36" i="10"/>
  <c r="D25" i="10"/>
  <c r="D27" i="10"/>
  <c r="D64" i="10"/>
  <c r="D77" i="10"/>
  <c r="D66" i="10"/>
  <c r="H3" i="10"/>
  <c r="E73" i="10"/>
  <c r="E54" i="10"/>
  <c r="E86" i="10"/>
  <c r="E97" i="10"/>
  <c r="E41" i="10"/>
  <c r="E29" i="10"/>
  <c r="F71" i="10"/>
  <c r="F72" i="10"/>
  <c r="F73" i="10"/>
  <c r="F66" i="10"/>
  <c r="F43" i="10"/>
  <c r="F28" i="10"/>
  <c r="F14" i="10"/>
  <c r="H94" i="10"/>
  <c r="H99" i="10"/>
  <c r="H55" i="10"/>
  <c r="H74" i="10"/>
  <c r="H16" i="10"/>
  <c r="H49" i="10"/>
  <c r="H92" i="10"/>
  <c r="F85" i="10"/>
  <c r="I93" i="10"/>
  <c r="I22" i="10"/>
  <c r="I47" i="10"/>
  <c r="I19" i="10"/>
  <c r="I71" i="10"/>
  <c r="I96" i="10"/>
  <c r="I44" i="10"/>
  <c r="I99" i="10"/>
  <c r="G81" i="10"/>
  <c r="G68" i="10"/>
  <c r="G86" i="10"/>
  <c r="G66" i="10"/>
  <c r="G44" i="10"/>
  <c r="G62" i="10"/>
  <c r="G64" i="10"/>
  <c r="C108" i="10"/>
  <c r="D113" i="10"/>
  <c r="D101" i="10"/>
  <c r="E106" i="10"/>
  <c r="F111" i="10"/>
  <c r="G116" i="10"/>
  <c r="G104" i="10"/>
  <c r="H109" i="10"/>
  <c r="I114" i="10"/>
  <c r="I102" i="10"/>
  <c r="D99" i="10"/>
  <c r="G17" i="10"/>
  <c r="D15" i="10"/>
  <c r="D43" i="10"/>
  <c r="D55" i="10"/>
  <c r="D23" i="10"/>
  <c r="D48" i="10"/>
  <c r="D37" i="10"/>
  <c r="D39" i="10"/>
  <c r="D88" i="10"/>
  <c r="D89" i="10"/>
  <c r="D78" i="10"/>
  <c r="H4" i="10"/>
  <c r="E22" i="10"/>
  <c r="E58" i="10"/>
  <c r="E66" i="10"/>
  <c r="E10" i="10"/>
  <c r="E20" i="10"/>
  <c r="E34" i="10"/>
  <c r="F79" i="10"/>
  <c r="F80" i="10"/>
  <c r="F81" i="10"/>
  <c r="F74" i="10"/>
  <c r="F51" i="10"/>
  <c r="F36" i="10"/>
  <c r="F22" i="10"/>
  <c r="F61" i="10"/>
  <c r="H17" i="10"/>
  <c r="H36" i="10"/>
  <c r="H63" i="10"/>
  <c r="H98" i="10"/>
  <c r="H24" i="10"/>
  <c r="H73" i="10"/>
  <c r="H21" i="10"/>
  <c r="F93" i="10"/>
  <c r="I4" i="10"/>
  <c r="I35" i="10"/>
  <c r="I6" i="10"/>
  <c r="I31" i="10"/>
  <c r="I9" i="10"/>
  <c r="I20" i="10"/>
  <c r="I33" i="10"/>
  <c r="I56" i="10"/>
  <c r="G89" i="10"/>
  <c r="G84" i="10"/>
  <c r="G14" i="10"/>
  <c r="G74" i="10"/>
  <c r="G60" i="10"/>
  <c r="G78" i="10"/>
  <c r="G72" i="10"/>
  <c r="E23" i="10"/>
  <c r="C107" i="10"/>
  <c r="D112" i="10"/>
  <c r="D100" i="10"/>
  <c r="E105" i="10"/>
  <c r="F110" i="10"/>
  <c r="G115" i="10"/>
  <c r="G103" i="10"/>
  <c r="H108" i="10"/>
  <c r="I113" i="10"/>
  <c r="I101" i="10"/>
  <c r="D22" i="10"/>
  <c r="D52" i="10"/>
  <c r="D35" i="10"/>
  <c r="D49" i="10"/>
  <c r="D2" i="10"/>
  <c r="D90" i="10"/>
  <c r="H5" i="10"/>
  <c r="E50" i="10"/>
  <c r="E92" i="10"/>
  <c r="E13" i="10"/>
  <c r="E74" i="10"/>
  <c r="E18" i="10"/>
  <c r="E98" i="10"/>
  <c r="F87" i="10"/>
  <c r="F88" i="10"/>
  <c r="F89" i="10"/>
  <c r="F82" i="10"/>
  <c r="F59" i="10"/>
  <c r="F44" i="10"/>
  <c r="F30" i="10"/>
  <c r="F7" i="10"/>
  <c r="H41" i="10"/>
  <c r="H60" i="10"/>
  <c r="H71" i="10"/>
  <c r="H19" i="10"/>
  <c r="H32" i="10"/>
  <c r="H26" i="10"/>
  <c r="H45" i="10"/>
  <c r="F37" i="10"/>
  <c r="I16" i="10"/>
  <c r="I5" i="10"/>
  <c r="I18" i="10"/>
  <c r="I43" i="10"/>
  <c r="I21" i="10"/>
  <c r="I57" i="10"/>
  <c r="I10" i="10"/>
  <c r="I81" i="10"/>
  <c r="G97" i="10"/>
  <c r="G2" i="10"/>
  <c r="G31" i="10"/>
  <c r="G82" i="10"/>
  <c r="G76" i="10"/>
  <c r="G94" i="10"/>
  <c r="G40" i="10"/>
  <c r="C106" i="10"/>
  <c r="D111" i="10"/>
  <c r="E116" i="10"/>
  <c r="E104" i="10"/>
  <c r="F109" i="10"/>
  <c r="G114" i="10"/>
  <c r="G102" i="10"/>
  <c r="H107" i="10"/>
  <c r="I112" i="10"/>
  <c r="I100" i="10"/>
  <c r="D24" i="10"/>
  <c r="D65" i="10"/>
  <c r="D67" i="10"/>
  <c r="D60" i="10"/>
  <c r="D51" i="10"/>
  <c r="D44" i="10"/>
  <c r="G12" i="10"/>
  <c r="D79" i="10"/>
  <c r="D47" i="10"/>
  <c r="D72" i="10"/>
  <c r="D61" i="10"/>
  <c r="D63" i="10"/>
  <c r="D82" i="10"/>
  <c r="D80" i="10"/>
  <c r="H7" i="10"/>
  <c r="E52" i="10"/>
  <c r="E11" i="10"/>
  <c r="E19" i="10"/>
  <c r="E45" i="10"/>
  <c r="E82" i="10"/>
  <c r="F95" i="10"/>
  <c r="F96" i="10"/>
  <c r="F97" i="10"/>
  <c r="F90" i="10"/>
  <c r="F67" i="10"/>
  <c r="F52" i="10"/>
  <c r="F38" i="10"/>
  <c r="H22" i="10"/>
  <c r="H65" i="10"/>
  <c r="H84" i="10"/>
  <c r="H79" i="10"/>
  <c r="H43" i="10"/>
  <c r="H40" i="10"/>
  <c r="H34" i="10"/>
  <c r="I28" i="10"/>
  <c r="I17" i="10"/>
  <c r="I30" i="10"/>
  <c r="I55" i="10"/>
  <c r="I46" i="10"/>
  <c r="I58" i="10"/>
  <c r="I59" i="10"/>
  <c r="G18" i="10"/>
  <c r="G6" i="10"/>
  <c r="G47" i="10"/>
  <c r="G90" i="10"/>
  <c r="G92" i="10"/>
  <c r="G22" i="10"/>
  <c r="C105" i="10"/>
  <c r="E115" i="10"/>
  <c r="G113" i="10"/>
  <c r="E84" i="10"/>
  <c r="E15" i="10"/>
  <c r="E60" i="10"/>
  <c r="E14" i="10"/>
  <c r="E88" i="10"/>
  <c r="E90" i="10"/>
  <c r="E44" i="10"/>
  <c r="E72" i="10"/>
  <c r="E31" i="10"/>
  <c r="E12" i="10"/>
  <c r="E69" i="10"/>
  <c r="E70" i="10"/>
  <c r="E79" i="10"/>
  <c r="E5" i="10"/>
  <c r="E95" i="10"/>
  <c r="E78" i="10"/>
  <c r="E59" i="10"/>
  <c r="E42" i="10"/>
  <c r="E8" i="10"/>
  <c r="E24" i="10"/>
  <c r="E4" i="10"/>
  <c r="E39" i="10"/>
  <c r="E65" i="10"/>
  <c r="B10" i="9" l="1"/>
  <c r="B9" i="9"/>
  <c r="B8" i="9"/>
  <c r="B7" i="9"/>
  <c r="B15" i="9"/>
  <c r="B4" i="9"/>
  <c r="B5" i="9"/>
  <c r="B6" i="9"/>
  <c r="A15" i="9" l="1"/>
</calcChain>
</file>

<file path=xl/sharedStrings.xml><?xml version="1.0" encoding="utf-8"?>
<sst xmlns="http://schemas.openxmlformats.org/spreadsheetml/2006/main" count="1120" uniqueCount="566">
  <si>
    <t>matricola</t>
  </si>
  <si>
    <t xml:space="preserve">nome </t>
  </si>
  <si>
    <t>cognome</t>
  </si>
  <si>
    <t>0512114371</t>
  </si>
  <si>
    <t>Davide</t>
  </si>
  <si>
    <t>Califano</t>
  </si>
  <si>
    <t>0512109724</t>
  </si>
  <si>
    <t>El Mehdi</t>
  </si>
  <si>
    <t>Zitouni</t>
  </si>
  <si>
    <t>0512104693</t>
  </si>
  <si>
    <t>Giovanni</t>
  </si>
  <si>
    <t>de Gregorio</t>
  </si>
  <si>
    <t>0512114278</t>
  </si>
  <si>
    <t>Giuseppe</t>
  </si>
  <si>
    <t>di Sarno</t>
  </si>
  <si>
    <t>0512115622</t>
  </si>
  <si>
    <t>Mauro</t>
  </si>
  <si>
    <t>Pasquariello</t>
  </si>
  <si>
    <t>0512115424</t>
  </si>
  <si>
    <t>Michele</t>
  </si>
  <si>
    <t>Martino</t>
  </si>
  <si>
    <t>0512114128</t>
  </si>
  <si>
    <t>Salvatore</t>
  </si>
  <si>
    <t>Mattiello</t>
  </si>
  <si>
    <t>giorno</t>
  </si>
  <si>
    <t>data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</si>
  <si>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</si>
  <si>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</si>
  <si>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</si>
  <si>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</si>
  <si>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</si>
  <si>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</si>
  <si>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</si>
  <si>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</si>
  <si>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</si>
  <si>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</si>
  <si>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</si>
  <si>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</si>
  <si>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</si>
  <si>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</si>
  <si>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</si>
  <si>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</si>
  <si>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</si>
  <si>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</si>
  <si>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</si>
  <si>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</si>
  <si>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</si>
  <si>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</si>
  <si>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</si>
  <si>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</si>
  <si>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</si>
  <si>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</si>
  <si>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</si>
  <si>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</si>
  <si>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</si>
  <si>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</si>
  <si>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</si>
  <si>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</si>
  <si>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</si>
  <si>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</si>
  <si>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</si>
  <si>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</si>
  <si>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</si>
  <si>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</si>
  <si>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</si>
  <si>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</si>
  <si>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</si>
  <si>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</si>
  <si>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</si>
  <si>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</si>
  <si>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</si>
  <si>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</si>
  <si>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</si>
  <si>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</si>
  <si>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</si>
  <si>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</si>
  <si>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</si>
  <si>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</si>
  <si>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</si>
  <si>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</si>
  <si>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</si>
  <si>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</si>
  <si>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</si>
  <si>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</si>
  <si>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</si>
  <si>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</si>
  <si>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</si>
  <si>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</si>
  <si>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</si>
  <si>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</si>
  <si>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</si>
  <si>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</si>
  <si>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</si>
  <si>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</si>
  <si>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</si>
  <si>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</si>
  <si>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</si>
  <si>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</si>
  <si>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</si>
  <si>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</si>
  <si>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</si>
  <si>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</si>
  <si>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</si>
  <si>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</si>
  <si>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</si>
  <si>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</si>
  <si>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</si>
  <si>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</si>
  <si>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</si>
  <si>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</si>
  <si>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</si>
  <si>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</si>
  <si>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</si>
  <si>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</si>
  <si>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</si>
  <si>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</si>
  <si>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</si>
  <si>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</si>
  <si>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</si>
  <si>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</si>
  <si>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</si>
  <si>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</si>
  <si>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</si>
  <si>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</si>
  <si>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giorno 99</t>
  </si>
  <si>
    <t>giorno 100</t>
  </si>
  <si>
    <t>giorno 101</t>
  </si>
  <si>
    <t>giorno 102</t>
  </si>
  <si>
    <t>giorno 103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</si>
  <si>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</si>
  <si>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</si>
  <si>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</si>
  <si>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</si>
  <si>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</si>
  <si>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</si>
  <si>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</si>
  <si>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</si>
  <si>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</si>
  <si>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</si>
  <si>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</si>
  <si>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</si>
  <si>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pagina statistiche</t>
  </si>
  <si>
    <t>id</t>
  </si>
  <si>
    <t>numero ore lavoro complessive</t>
  </si>
  <si>
    <t>numero ore lavoro budget</t>
  </si>
  <si>
    <t>ore lavoro totali</t>
  </si>
  <si>
    <t>ore lavoro budget totali</t>
  </si>
  <si>
    <t>lavoratore</t>
  </si>
  <si>
    <t>attività</t>
  </si>
  <si>
    <t>task</t>
  </si>
  <si>
    <t>descrizione</t>
  </si>
  <si>
    <t>ore lavoro complessive</t>
  </si>
  <si>
    <t>ore laboratorio</t>
  </si>
  <si>
    <t>ore lavoro complessive validate</t>
  </si>
  <si>
    <t>ore laboratorio validate</t>
  </si>
  <si>
    <t>ore budget validate</t>
  </si>
  <si>
    <t>Meeting</t>
  </si>
  <si>
    <t>Meeting M1</t>
  </si>
  <si>
    <t>Meeting M2</t>
  </si>
  <si>
    <t>Meeting M3</t>
  </si>
  <si>
    <t>Raccolta info</t>
  </si>
  <si>
    <t>Raccolta informazioni inerenti alla vendita attraverso e-commerce</t>
  </si>
  <si>
    <t>Meeting M4</t>
  </si>
  <si>
    <t>Scenario visionary</t>
  </si>
  <si>
    <t>Scenario SC_4</t>
  </si>
  <si>
    <t>Richiesta adesione mercato</t>
  </si>
  <si>
    <t>Meeting M5</t>
  </si>
  <si>
    <t>Use Case</t>
  </si>
  <si>
    <t>UC_GAGR_4</t>
  </si>
  <si>
    <t>Validazione richiesta adesione mercato</t>
  </si>
  <si>
    <t xml:space="preserve">UC_GAGR_5 </t>
  </si>
  <si>
    <t>Meeting M6</t>
  </si>
  <si>
    <t xml:space="preserve">raccolta requisiti funzionali </t>
  </si>
  <si>
    <t>RF_GAGR_4-5</t>
  </si>
  <si>
    <t>Scenario SC_10</t>
  </si>
  <si>
    <t>Scenario utilizzo chatbot</t>
  </si>
  <si>
    <t xml:space="preserve">UC_GCLN_3 </t>
  </si>
  <si>
    <t>Use Case utilizzo chatbot</t>
  </si>
  <si>
    <t>Identificazione object</t>
  </si>
  <si>
    <t>Indentificazione Oggetti Agricoltore</t>
  </si>
  <si>
    <t>Meeting M7</t>
  </si>
  <si>
    <t>Raccolta requisiti non funzionali</t>
  </si>
  <si>
    <t>NRF</t>
  </si>
  <si>
    <t>Navigational Path</t>
  </si>
  <si>
    <t>NP_GCLN</t>
  </si>
  <si>
    <t>Navigational Path Cliente</t>
  </si>
  <si>
    <t>Mock-up</t>
  </si>
  <si>
    <t>MU_GCLN_2</t>
  </si>
  <si>
    <t>Mock-up Sezione ordini cliente</t>
  </si>
  <si>
    <t>MU_GCLN_6</t>
  </si>
  <si>
    <t>Mock-up Chatbot</t>
  </si>
  <si>
    <t>Meeting M8</t>
  </si>
  <si>
    <t>Matrice tracciabilità</t>
  </si>
  <si>
    <t>Matrice di tracciabilità</t>
  </si>
  <si>
    <t>Definizione servizi e sottosistemi</t>
  </si>
  <si>
    <t>Definizione servizi e sottosistemi Chatbot, Gestione Cliente, Ordini, Carrello</t>
  </si>
  <si>
    <t>Definizione Design Goal</t>
  </si>
  <si>
    <t>Creazione User story</t>
  </si>
  <si>
    <t>US_4</t>
  </si>
  <si>
    <t>Creazione User story US_4</t>
  </si>
  <si>
    <t>Schema E-R</t>
  </si>
  <si>
    <t>Realizzazione schema E-R</t>
  </si>
  <si>
    <t>Component e architecture diagram</t>
  </si>
  <si>
    <t>meeting M9</t>
  </si>
  <si>
    <t>Test Frame</t>
  </si>
  <si>
    <t>TF_4</t>
  </si>
  <si>
    <t>Test frame interazione chatbot</t>
  </si>
  <si>
    <t>Test Suite</t>
  </si>
  <si>
    <t>TCS_4</t>
  </si>
  <si>
    <t>Test case suite interazione chatbot</t>
  </si>
  <si>
    <t>TP Capitolo Test Case</t>
  </si>
  <si>
    <t>Stesura Capitolo Test case su TP</t>
  </si>
  <si>
    <t>Stesura TCS</t>
  </si>
  <si>
    <t>meeting M10</t>
  </si>
  <si>
    <t>Training</t>
  </si>
  <si>
    <t>Spring boot training</t>
  </si>
  <si>
    <t>Sprint meeting</t>
  </si>
  <si>
    <t>Definizione attività</t>
  </si>
  <si>
    <t>Sprint meeting quotidiano</t>
  </si>
  <si>
    <t>Meeting n.1</t>
  </si>
  <si>
    <t>Meeting n.2</t>
  </si>
  <si>
    <t>Sprint day 2</t>
  </si>
  <si>
    <t>Implementazione frontend chatbot</t>
  </si>
  <si>
    <t>Sprint day 3</t>
  </si>
  <si>
    <t>Front-end Chatbot</t>
  </si>
  <si>
    <t>Meeting n.3</t>
  </si>
  <si>
    <t>Code Review</t>
  </si>
  <si>
    <t>code review catalogo agricoltore</t>
  </si>
  <si>
    <t>Meeting n.4</t>
  </si>
  <si>
    <t>Testing</t>
  </si>
  <si>
    <t>Testing con selenium chatbot</t>
  </si>
  <si>
    <t>Meeting n.5</t>
  </si>
  <si>
    <t>Meeting n.6</t>
  </si>
  <si>
    <t>Sprint Retrospective</t>
  </si>
  <si>
    <t>Sprint Backlog</t>
  </si>
  <si>
    <t>Sprint n.2 day 1</t>
  </si>
  <si>
    <t>Script DB populator</t>
  </si>
  <si>
    <t>Sprint n.2 day 2</t>
  </si>
  <si>
    <t>Meeting n.7</t>
  </si>
  <si>
    <t>Sprint n.2 day 3</t>
  </si>
  <si>
    <t>Sprint n.2 day 4</t>
  </si>
  <si>
    <t xml:space="preserve">Infrastruttura </t>
  </si>
  <si>
    <t>Meeting n.8</t>
  </si>
  <si>
    <t>Sprint n.2 day 5</t>
  </si>
  <si>
    <t>Infrastruttura chatbot + fix minori css</t>
  </si>
  <si>
    <t>Sprint n.2 day 6</t>
  </si>
  <si>
    <t>Modulo AI</t>
  </si>
  <si>
    <t>Meeting n.9</t>
  </si>
  <si>
    <t>Sprint n.2 day 7</t>
  </si>
  <si>
    <t>Sprint n.2 day 8</t>
  </si>
  <si>
    <t>Infrastruttura e code review</t>
  </si>
  <si>
    <t>Meeting n.10</t>
  </si>
  <si>
    <t>Sprint n.2 day 9</t>
  </si>
  <si>
    <t xml:space="preserve">Javadoc e Testing </t>
  </si>
  <si>
    <t>Aggiunta javadoc e testing unita e sistema</t>
  </si>
  <si>
    <t>Meeting n.11</t>
  </si>
  <si>
    <t>Sprint n.2 day 10</t>
  </si>
  <si>
    <t>Checkstyle</t>
  </si>
  <si>
    <t>Revisione</t>
  </si>
  <si>
    <t>Allineamento documenti</t>
  </si>
  <si>
    <t>aggiornamento Schema e-r, TCS e TP</t>
  </si>
  <si>
    <t>Stesura TSR</t>
  </si>
  <si>
    <t>Stesura Test Summary Report</t>
  </si>
  <si>
    <t>Stesura TIR</t>
  </si>
  <si>
    <t>Stesura Test Incident Report</t>
  </si>
  <si>
    <t>raccolta info</t>
  </si>
  <si>
    <t>Certificazioni ecosostenibilità</t>
  </si>
  <si>
    <t>Scrittura Scenari</t>
  </si>
  <si>
    <t>Scenario S6</t>
  </si>
  <si>
    <t>illustra la funzionalità di registrazione dell’agricoltore, in quanto particolare e richiedente di processi di validazione</t>
  </si>
  <si>
    <t>Use case</t>
  </si>
  <si>
    <t xml:space="preserve">UC_GAGR_3 </t>
  </si>
  <si>
    <t>RAD</t>
  </si>
  <si>
    <t>indentificazione requisiti funzionali</t>
  </si>
  <si>
    <t>Navigational path</t>
  </si>
  <si>
    <t>creazione navpath amministratore</t>
  </si>
  <si>
    <t>sequence diagram</t>
  </si>
  <si>
    <t>creazione sequence diagram amministratore</t>
  </si>
  <si>
    <t xml:space="preserve">identificazione object </t>
  </si>
  <si>
    <t>Object UC_GAGR_ 3</t>
  </si>
  <si>
    <t>SDD: sottosistemi</t>
  </si>
  <si>
    <t>individuazioni sottosistemi e servizi amministratore</t>
  </si>
  <si>
    <t>SDD : diagram</t>
  </si>
  <si>
    <t>deployment diagram e descrizione</t>
  </si>
  <si>
    <t>Meeting M9</t>
  </si>
  <si>
    <t>Test plan</t>
  </si>
  <si>
    <t>Pass/Fail criteria</t>
  </si>
  <si>
    <t>Test case</t>
  </si>
  <si>
    <t>TC_1</t>
  </si>
  <si>
    <t>stesura test suite TC_2</t>
  </si>
  <si>
    <t>M10</t>
  </si>
  <si>
    <t>training</t>
  </si>
  <si>
    <t>spring Boot training</t>
  </si>
  <si>
    <t>definizione attivita</t>
  </si>
  <si>
    <t>daily meeting</t>
  </si>
  <si>
    <t>Applicativo</t>
  </si>
  <si>
    <t>Creazione view login Agricoltore</t>
  </si>
  <si>
    <t xml:space="preserve">Codificare middle tier per la login Agricoltore </t>
  </si>
  <si>
    <t>Creare tabella DB utente agricoltore</t>
  </si>
  <si>
    <t>Creazione view registrazione agricoltore</t>
  </si>
  <si>
    <t>Codificare middle tier  Utente Agricoltore</t>
  </si>
  <si>
    <t>Appilcativo</t>
  </si>
  <si>
    <t>code review chatbot</t>
  </si>
  <si>
    <t>footer</t>
  </si>
  <si>
    <t>Modifiche del Code Review</t>
  </si>
  <si>
    <t>Sviluppo test case di sistema della registrazione</t>
  </si>
  <si>
    <t>Sviluppo test case di unita della registrazione</t>
  </si>
  <si>
    <t>test di unita registrazione agricoltore</t>
  </si>
  <si>
    <t>Pagina per inserimento Certificati</t>
  </si>
  <si>
    <t>Codifica interfaccia dell'inserimento</t>
  </si>
  <si>
    <t>Modifiche del RAD</t>
  </si>
  <si>
    <t>Revisione ODD</t>
  </si>
  <si>
    <t>Raccolta di informazioni inerenti a certificazioni di ecosostenibilità da includere nel sistema</t>
  </si>
  <si>
    <t>Scenario Visionary</t>
  </si>
  <si>
    <t>Scenario_S7</t>
  </si>
  <si>
    <t>Redazione RAD</t>
  </si>
  <si>
    <t>Sistema corrente</t>
  </si>
  <si>
    <t>UC_GAGR_1</t>
  </si>
  <si>
    <t>Raccolta requisiti funzionali</t>
  </si>
  <si>
    <t>RF_GAGR_8-9-10 &amp; RF_GCLN_10-11</t>
  </si>
  <si>
    <t>Diagramma Use Case</t>
  </si>
  <si>
    <t>UCD_GAGR</t>
  </si>
  <si>
    <t>Revisione Use Case</t>
  </si>
  <si>
    <t>Uc_GCLN_3</t>
  </si>
  <si>
    <t>Identificazione Object</t>
  </si>
  <si>
    <t>Object UC_GAGR_1 &amp; UC_GCLN_3</t>
  </si>
  <si>
    <t>Raccolta Requisiti non funzionali</t>
  </si>
  <si>
    <t>RNF</t>
  </si>
  <si>
    <t>Revisione finale RAD</t>
  </si>
  <si>
    <t>Revisione RAD</t>
  </si>
  <si>
    <t>Mockup</t>
  </si>
  <si>
    <t xml:space="preserve">Creazione mockup MU_GAMM_1 </t>
  </si>
  <si>
    <t>Creazione navpath amministratore</t>
  </si>
  <si>
    <t>Sequence Diagram</t>
  </si>
  <si>
    <t>Creazione sequence diagram amministratore</t>
  </si>
  <si>
    <t>State Chart</t>
  </si>
  <si>
    <t>Creazione state chart account agricoltore</t>
  </si>
  <si>
    <t>SDD</t>
  </si>
  <si>
    <t>Prima stesura</t>
  </si>
  <si>
    <t>Design goal</t>
  </si>
  <si>
    <t>Individuazione design goal</t>
  </si>
  <si>
    <t>User story</t>
  </si>
  <si>
    <t>User story US_3</t>
  </si>
  <si>
    <t>Individuazione sottosistemi e servizi agricoltore</t>
  </si>
  <si>
    <t>Component Diagram</t>
  </si>
  <si>
    <t>Realizzazione component diagram</t>
  </si>
  <si>
    <t>Architectural Diagram</t>
  </si>
  <si>
    <t>Realizzazione architectural diagram</t>
  </si>
  <si>
    <t>Integrazione documenti</t>
  </si>
  <si>
    <t>TF &amp; TCS</t>
  </si>
  <si>
    <t>Realizzazione TF &amp; TCS</t>
  </si>
  <si>
    <t>ODD</t>
  </si>
  <si>
    <t>Stesura Cap. 1</t>
  </si>
  <si>
    <t>Stesura Cap. 2-4-5</t>
  </si>
  <si>
    <t>Training n.1</t>
  </si>
  <si>
    <t>Training n.2</t>
  </si>
  <si>
    <t>Definizione attività prima sprint</t>
  </si>
  <si>
    <t>Sprint day 1</t>
  </si>
  <si>
    <t>Implementazione server Flask</t>
  </si>
  <si>
    <t>Code review</t>
  </si>
  <si>
    <t>Code review inserimento prodotto</t>
  </si>
  <si>
    <t>Sprint day 4</t>
  </si>
  <si>
    <t>Front-end Checkout</t>
  </si>
  <si>
    <t>Sprint day 5</t>
  </si>
  <si>
    <t>Front-end pagamento effettuato</t>
  </si>
  <si>
    <t>Realizzazione infrastruttura chatbot</t>
  </si>
  <si>
    <t>Finalizzazione chatbot</t>
  </si>
  <si>
    <t>Realizzazione home</t>
  </si>
  <si>
    <t>Test di sistema inserimento certificato</t>
  </si>
  <si>
    <t>Test di unità inserimento certificato</t>
  </si>
  <si>
    <t>Realizzazione view certificati</t>
  </si>
  <si>
    <t>Modifiche checkstyle</t>
  </si>
  <si>
    <t>Stesura finale documento</t>
  </si>
  <si>
    <t>Revisione SDD</t>
  </si>
  <si>
    <t>Scenario as-is</t>
  </si>
  <si>
    <t>Vendita presso e-commerce</t>
  </si>
  <si>
    <t>Activity Diagram</t>
  </si>
  <si>
    <t>AD_3 vendita ecommerce</t>
  </si>
  <si>
    <t xml:space="preserve">Scenario_S8 </t>
  </si>
  <si>
    <t>UC_GAGR_2</t>
  </si>
  <si>
    <t xml:space="preserve">RF_GAGR_1-2-3-4  </t>
  </si>
  <si>
    <t>SD_GAGR_1</t>
  </si>
  <si>
    <t>Statechart DIagram</t>
  </si>
  <si>
    <t>SCD_1</t>
  </si>
  <si>
    <t>Navigation path</t>
  </si>
  <si>
    <t>Creazione navigation-path agricoltore</t>
  </si>
  <si>
    <t>Creazione di mockup</t>
  </si>
  <si>
    <t>Stesura capitoli 1-2 SDD</t>
  </si>
  <si>
    <t xml:space="preserve">Requisiti funzionali </t>
  </si>
  <si>
    <t>User Story US_5</t>
  </si>
  <si>
    <t>Dizionario dei dati</t>
  </si>
  <si>
    <t>Definizione dizionario dei dati</t>
  </si>
  <si>
    <t>TP</t>
  </si>
  <si>
    <t>Progettazione TF_7</t>
  </si>
  <si>
    <t xml:space="preserve">Meeting </t>
  </si>
  <si>
    <t>Meeting M10</t>
  </si>
  <si>
    <t xml:space="preserve">Training </t>
  </si>
  <si>
    <t>Definizione attività sprint</t>
  </si>
  <si>
    <t>Daily meeting</t>
  </si>
  <si>
    <t>Codifica middle tier ricerca prodotti</t>
  </si>
  <si>
    <t>Fine del backend ricerca prodotti</t>
  </si>
  <si>
    <t>inizio frontend ricerca prodotti</t>
  </si>
  <si>
    <t>Fine frontend</t>
  </si>
  <si>
    <t>Frontend (css)</t>
  </si>
  <si>
    <t>Integrazione codice progetto</t>
  </si>
  <si>
    <t>Studio selenium, prove sui testcase</t>
  </si>
  <si>
    <t>Sprint retrospective</t>
  </si>
  <si>
    <t>Sprint planning</t>
  </si>
  <si>
    <t>Casi di test con selenium</t>
  </si>
  <si>
    <t>Test di unità</t>
  </si>
  <si>
    <t>Modifiche ai test di unità</t>
  </si>
  <si>
    <t>Inizio Codifica middle tier visualizzazione ordini</t>
  </si>
  <si>
    <t xml:space="preserve">Applicativo </t>
  </si>
  <si>
    <t>Fine codifice e fine frontend</t>
  </si>
  <si>
    <t>Codifica middle tier stato ordine e Frontend</t>
  </si>
  <si>
    <t xml:space="preserve">Javadoc </t>
  </si>
  <si>
    <t>Scenario_S6</t>
  </si>
  <si>
    <t>UC_GAGR_7</t>
  </si>
  <si>
    <t>UC_GAGR_6</t>
  </si>
  <si>
    <t>RF_GAGR_5_6_7</t>
  </si>
  <si>
    <t>Use case diagram</t>
  </si>
  <si>
    <t>UCD_GCLN</t>
  </si>
  <si>
    <t>Revisione rad e use case</t>
  </si>
  <si>
    <t>RAD 1.  UC_GAGR_2,SC_S8</t>
  </si>
  <si>
    <t>Creazione sequence diagram agricoltore</t>
  </si>
  <si>
    <t>Creazione state chart agricoltore</t>
  </si>
  <si>
    <t xml:space="preserve">Creazione mockup </t>
  </si>
  <si>
    <t>Revisione sequence diagram</t>
  </si>
  <si>
    <t>Revisione sequence diagram agricoltore</t>
  </si>
  <si>
    <t>Individuazione deisgn goals</t>
  </si>
  <si>
    <t>DG1-DG13</t>
  </si>
  <si>
    <t>Requisiti funzionali</t>
  </si>
  <si>
    <t>User Story US_2</t>
  </si>
  <si>
    <t>Revisione design goals</t>
  </si>
  <si>
    <t>DG1-DG14 e trade off</t>
  </si>
  <si>
    <t>Individuazione servizi agricoltore</t>
  </si>
  <si>
    <t xml:space="preserve">Individuazione servizi agr. </t>
  </si>
  <si>
    <t>definizione boundary conditions</t>
  </si>
  <si>
    <t>Stesura capitolo 1 e 2 del TP</t>
  </si>
  <si>
    <t>progettazione test frame TF_6</t>
  </si>
  <si>
    <t>TCS</t>
  </si>
  <si>
    <t>stesura test suite TCS_6</t>
  </si>
  <si>
    <t xml:space="preserve">Spring </t>
  </si>
  <si>
    <t>Sprint Meeting</t>
  </si>
  <si>
    <t>definizione attività</t>
  </si>
  <si>
    <t>Backend inserimento prodotto</t>
  </si>
  <si>
    <t>Backend e frontend inserimento prodotto</t>
  </si>
  <si>
    <t>Backend e frontend catalogo e modifica prodotto</t>
  </si>
  <si>
    <t>Backend e frontend cancellazione prodotto</t>
  </si>
  <si>
    <t>Modifiche ai test di unità e  sistema</t>
  </si>
  <si>
    <t>Modifche alla navbar, form di registrazione cliente e agricoltore</t>
  </si>
  <si>
    <t>Modifche alla navbar, form di registrazione cliente e agricoltore. Modifiche ai test</t>
  </si>
  <si>
    <t>Aggiunta saldo alla navbar</t>
  </si>
  <si>
    <t>Coding</t>
  </si>
  <si>
    <t>Aggiunte javadoc e modifiche checkstyle</t>
  </si>
  <si>
    <t>Scenario As is</t>
  </si>
  <si>
    <t>Scenario vendita presso mercati</t>
  </si>
  <si>
    <t>AD_1 vendita mercati</t>
  </si>
  <si>
    <t>Scenario_S3</t>
  </si>
  <si>
    <t>redazione RAD</t>
  </si>
  <si>
    <t>introduzione</t>
  </si>
  <si>
    <t>UC_GCLN_2</t>
  </si>
  <si>
    <t>RF_GCLN_1-2-3</t>
  </si>
  <si>
    <t>diagramma use case</t>
  </si>
  <si>
    <t>stesura capitolo3 paragrafo 1</t>
  </si>
  <si>
    <t>stesura capitolo1</t>
  </si>
  <si>
    <t>stesura capitolo3 paragrafo 3</t>
  </si>
  <si>
    <t>Activity diagram</t>
  </si>
  <si>
    <t xml:space="preserve">Sequence diagram </t>
  </si>
  <si>
    <t>stesura capitolo 4</t>
  </si>
  <si>
    <t>creazione mocup MU_GCLN_3 e MU_GCLN_1k</t>
  </si>
  <si>
    <t>creazione nav path cliente</t>
  </si>
  <si>
    <t>Design Goal</t>
  </si>
  <si>
    <t>individuazione design goal</t>
  </si>
  <si>
    <t>trade off costi vs affidabilità</t>
  </si>
  <si>
    <t>individuazione servizi e sottosistemi per il cliente</t>
  </si>
  <si>
    <t>User Story US_1</t>
  </si>
  <si>
    <t>Stesura capitolo 3 e 4 del TP</t>
  </si>
  <si>
    <t>progettazione test frame TF_5</t>
  </si>
  <si>
    <t>stesura test suite TCS_5</t>
  </si>
  <si>
    <t>revisione stile tp</t>
  </si>
  <si>
    <t>revisione ucm</t>
  </si>
  <si>
    <t>stesura capitolo 1</t>
  </si>
  <si>
    <t>stesura capitolo 2 e 4</t>
  </si>
  <si>
    <t>0.75</t>
  </si>
  <si>
    <t>satesura capitolo 5</t>
  </si>
  <si>
    <t>0.25</t>
  </si>
  <si>
    <t>daily scrum meeting</t>
  </si>
  <si>
    <t>Sprint 1 day 1</t>
  </si>
  <si>
    <t>front end login cliente</t>
  </si>
  <si>
    <t>Sprint 1 day 2</t>
  </si>
  <si>
    <t>Registrazione e Login per Cliente (view + middlewere)</t>
  </si>
  <si>
    <t>Sprint 1 day 3</t>
  </si>
  <si>
    <t>navbar</t>
  </si>
  <si>
    <t>Sprint 1 day 4</t>
  </si>
  <si>
    <t xml:space="preserve">revisione registrazione-agricoltore </t>
  </si>
  <si>
    <t>Sprint 1 day 5</t>
  </si>
  <si>
    <t xml:space="preserve">prima revisione del codice </t>
  </si>
  <si>
    <t>Sprint 1 day 6</t>
  </si>
  <si>
    <t>middletier acquisto da agricoltori diversi</t>
  </si>
  <si>
    <t>Sprint 1 day 7</t>
  </si>
  <si>
    <t>Front end carrello</t>
  </si>
  <si>
    <t>Sprint 1 day 8</t>
  </si>
  <si>
    <t>Backend acquisto da agricoltori diversi</t>
  </si>
  <si>
    <t>Sprint 1 day 9</t>
  </si>
  <si>
    <t>Product Backlog</t>
  </si>
  <si>
    <t>Sprint 2 day 1</t>
  </si>
  <si>
    <t>Front end recenzione prodotto</t>
  </si>
  <si>
    <t>Sprint 2 day 2</t>
  </si>
  <si>
    <t>fine front end recensione prodotto</t>
  </si>
  <si>
    <t>Sprint 2 day 3</t>
  </si>
  <si>
    <t>Sprint 2 day 4</t>
  </si>
  <si>
    <t>backend recensione prodotto</t>
  </si>
  <si>
    <t>test di sistema recensione prodotto</t>
  </si>
  <si>
    <t>Sprint 2 day 5</t>
  </si>
  <si>
    <t>fix test di sistema</t>
  </si>
  <si>
    <t>primo test di unità</t>
  </si>
  <si>
    <t>Sprint 2 Day 6</t>
  </si>
  <si>
    <t>fine test di unita recensione prodotto</t>
  </si>
  <si>
    <t>meeting n.9</t>
  </si>
  <si>
    <t>Sprint 2 Day 7</t>
  </si>
  <si>
    <t>code review recensione prodotto e modifica interfaccia prodotto</t>
  </si>
  <si>
    <t>Daily Sprint Meeting</t>
  </si>
  <si>
    <t>Sprint 2 Day 8</t>
  </si>
  <si>
    <t xml:space="preserve">javadoc </t>
  </si>
  <si>
    <t>Completamento ODD</t>
  </si>
  <si>
    <t>Design Pattern</t>
  </si>
  <si>
    <t>Vendita prodotti agroalimentari presso marketplace</t>
  </si>
  <si>
    <t>vendita marketplace</t>
  </si>
  <si>
    <t>Scenario_S9</t>
  </si>
  <si>
    <t>UC_GCLN_1</t>
  </si>
  <si>
    <t xml:space="preserve"> MU_GCLN_4 e MU_GCLN_5</t>
  </si>
  <si>
    <t>SD_CLN_1</t>
  </si>
  <si>
    <t>AD_1</t>
  </si>
  <si>
    <t>Navigation Path Client</t>
  </si>
  <si>
    <t>Definizione design goal e trade off</t>
  </si>
  <si>
    <t>Identificazione Servizi Cliente</t>
  </si>
  <si>
    <t>Matrice degli Accessi</t>
  </si>
  <si>
    <t>User Story</t>
  </si>
  <si>
    <t>US_6</t>
  </si>
  <si>
    <t>TF_1</t>
  </si>
  <si>
    <t>Test suite</t>
  </si>
  <si>
    <t>TCS_1</t>
  </si>
  <si>
    <t>Back-end Carrello</t>
  </si>
  <si>
    <t>Front-end Carrello</t>
  </si>
  <si>
    <t>Back-end Checkout singolo</t>
  </si>
  <si>
    <t>Back-end Checkout tutti prodotti</t>
  </si>
  <si>
    <t>Checkstyle dei file</t>
  </si>
  <si>
    <t>Gestione carrello post checkout</t>
  </si>
  <si>
    <t>Gestione portafoglio checkout</t>
  </si>
  <si>
    <t>Javadoc</t>
  </si>
  <si>
    <t>test di sistema</t>
  </si>
  <si>
    <t>Modifica nome attributi</t>
  </si>
  <si>
    <t xml:space="preserve">icona portafoglio </t>
  </si>
  <si>
    <t>test di unita</t>
  </si>
  <si>
    <t>OrdiniEffettuati</t>
  </si>
  <si>
    <t>DettagliOrdineCliente</t>
  </si>
  <si>
    <t>Manuale Utente</t>
  </si>
  <si>
    <t>Stesura manuale utente</t>
  </si>
  <si>
    <t>Integrazione feedback</t>
  </si>
  <si>
    <t>Manuale Installazione</t>
  </si>
  <si>
    <t>Stesura Manuale di istallazione</t>
  </si>
  <si>
    <t>Matrice di Tracciabilità</t>
  </si>
  <si>
    <t>Inclusioni nuovi casi di test</t>
  </si>
  <si>
    <t>Revisione TP</t>
  </si>
  <si>
    <t>Eliminazione caso di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</si>
</sst>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6DCE4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4" borderId="3" xfId="0" applyFill="1" applyBorder="1"/>
    <xf numFmtId="0" fontId="0" fillId="0" borderId="4" xfId="0" applyBorder="1"/>
    <xf numFmtId="0" fontId="0" fillId="3" borderId="1" xfId="0" applyFill="1" applyBorder="1"/>
    <xf numFmtId="0" fontId="0" fillId="6" borderId="1" xfId="0" applyFill="1" applyBorder="1"/>
    <xf numFmtId="14" fontId="0" fillId="2" borderId="1" xfId="0" applyNumberFormat="1" applyFill="1" applyBorder="1"/>
    <xf numFmtId="49" fontId="0" fillId="6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0" fillId="5" borderId="7" xfId="0" applyFill="1" applyBorder="1"/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2" fillId="7" borderId="1" xfId="0" applyFont="1" applyFill="1" applyBorder="1" applyAlignment="1">
      <alignment horizontal="right"/>
    </xf>
    <xf numFmtId="0" fontId="2" fillId="7" borderId="1" xfId="0" applyFont="1" applyFill="1" applyBorder="1"/>
    <xf numFmtId="0" fontId="0" fillId="4" borderId="10" xfId="0" applyFill="1" applyBorder="1"/>
    <xf numFmtId="0" fontId="2" fillId="7" borderId="9" xfId="0" applyFont="1" applyFill="1" applyBorder="1"/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" fillId="0" borderId="0" xfId="0" applyFont="1"/>
    <xf numFmtId="14" fontId="0" fillId="6" borderId="1" xfId="0" applyNumberFormat="1" applyFill="1" applyBorder="1"/>
    <xf numFmtId="14" fontId="2" fillId="7" borderId="9" xfId="0" applyNumberFormat="1" applyFont="1" applyFill="1" applyBorder="1"/>
    <xf numFmtId="14" fontId="0" fillId="4" borderId="1" xfId="0" applyNumberFormat="1" applyFill="1" applyBorder="1"/>
    <xf numFmtId="14" fontId="0" fillId="4" borderId="8" xfId="0" applyNumberFormat="1" applyFill="1" applyBorder="1"/>
    <xf numFmtId="14" fontId="0" fillId="4" borderId="7" xfId="0" applyNumberFormat="1" applyFill="1" applyBorder="1"/>
    <xf numFmtId="14" fontId="0" fillId="4" borderId="2" xfId="0" applyNumberFormat="1" applyFill="1" applyBorder="1"/>
    <xf numFmtId="14" fontId="2" fillId="7" borderId="1" xfId="0" applyNumberFormat="1" applyFont="1" applyFill="1" applyBorder="1"/>
    <xf numFmtId="14" fontId="0" fillId="4" borderId="1" xfId="0" applyNumberFormat="1" applyFill="1" applyBorder="1" applyAlignment="1">
      <alignment horizontal="right" vertical="center"/>
    </xf>
    <xf numFmtId="14" fontId="0" fillId="4" borderId="7" xfId="0" applyNumberFormat="1" applyFill="1" applyBorder="1" applyAlignment="1">
      <alignment horizontal="right" vertical="center"/>
    </xf>
    <xf numFmtId="14" fontId="0" fillId="4" borderId="5" xfId="0" applyNumberFormat="1" applyFill="1" applyBorder="1"/>
    <xf numFmtId="14" fontId="0" fillId="4" borderId="6" xfId="0" applyNumberFormat="1" applyFill="1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5" borderId="8" xfId="0" applyFill="1" applyBorder="1"/>
    <xf numFmtId="0" fontId="0" fillId="5" borderId="2" xfId="0" applyFill="1" applyBorder="1"/>
    <xf numFmtId="0" fontId="0" fillId="0" borderId="20" xfId="0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3" fillId="4" borderId="5" xfId="0" applyFont="1" applyFill="1" applyBorder="1" applyAlignment="1">
      <alignment horizontal="right"/>
    </xf>
    <xf numFmtId="164" fontId="0" fillId="4" borderId="1" xfId="0" applyNumberFormat="1" applyFill="1" applyBorder="1"/>
    <xf numFmtId="14" fontId="3" fillId="4" borderId="1" xfId="0" applyNumberFormat="1" applyFont="1" applyFill="1" applyBorder="1"/>
    <xf numFmtId="49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8080"/>
      <color rgb="FFFF99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</a:t>
            </a:r>
            <a:r>
              <a:rPr lang="it-IT"/>
              <a:t>ore lavoro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Califano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</c:v>
                </c:pt>
                <c:pt idx="29">
                  <c:v>0.25</c:v>
                </c:pt>
                <c:pt idx="30">
                  <c:v>0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1.25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1.25</c:v>
                </c:pt>
                <c:pt idx="43">
                  <c:v>1.5</c:v>
                </c:pt>
                <c:pt idx="44">
                  <c:v>2.5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0.75</c:v>
                </c:pt>
                <c:pt idx="50">
                  <c:v>0</c:v>
                </c:pt>
                <c:pt idx="51">
                  <c:v>0.25</c:v>
                </c:pt>
                <c:pt idx="52">
                  <c:v>2.75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0.25</c:v>
                </c:pt>
                <c:pt idx="79">
                  <c:v>4.25</c:v>
                </c:pt>
                <c:pt idx="80">
                  <c:v>2</c:v>
                </c:pt>
                <c:pt idx="81">
                  <c:v>0.55000000000000004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0.3</c:v>
                </c:pt>
                <c:pt idx="86">
                  <c:v>0.25</c:v>
                </c:pt>
                <c:pt idx="87">
                  <c:v>0</c:v>
                </c:pt>
                <c:pt idx="88">
                  <c:v>0.75</c:v>
                </c:pt>
                <c:pt idx="89">
                  <c:v>0</c:v>
                </c:pt>
                <c:pt idx="90">
                  <c:v>1.5</c:v>
                </c:pt>
                <c:pt idx="91">
                  <c:v>0.5</c:v>
                </c:pt>
                <c:pt idx="92">
                  <c:v>0.5</c:v>
                </c:pt>
                <c:pt idx="93">
                  <c:v>1.25</c:v>
                </c:pt>
                <c:pt idx="94">
                  <c:v>1</c:v>
                </c:pt>
                <c:pt idx="95">
                  <c:v>2.25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2-487F-8A7C-178A56979B99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Zitouni</c:v>
                </c:pt>
              </c:strCache>
            </c:strRef>
          </c:tx>
          <c:spPr>
            <a:ln w="19050" cap="rnd" cmpd="sng" algn="ctr">
              <a:solidFill>
                <a:srgbClr val="FF99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0.5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0.75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0.75</c:v>
                </c:pt>
                <c:pt idx="50">
                  <c:v>0</c:v>
                </c:pt>
                <c:pt idx="51">
                  <c:v>1.25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3.2</c:v>
                </c:pt>
                <c:pt idx="79">
                  <c:v>0.95</c:v>
                </c:pt>
                <c:pt idx="80">
                  <c:v>0</c:v>
                </c:pt>
                <c:pt idx="81">
                  <c:v>2.75</c:v>
                </c:pt>
                <c:pt idx="82">
                  <c:v>0</c:v>
                </c:pt>
                <c:pt idx="83">
                  <c:v>2.75</c:v>
                </c:pt>
                <c:pt idx="84">
                  <c:v>0</c:v>
                </c:pt>
                <c:pt idx="85">
                  <c:v>0</c:v>
                </c:pt>
                <c:pt idx="86">
                  <c:v>1.25</c:v>
                </c:pt>
                <c:pt idx="87">
                  <c:v>0.75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2.5</c:v>
                </c:pt>
                <c:pt idx="95">
                  <c:v>1.5</c:v>
                </c:pt>
                <c:pt idx="96">
                  <c:v>0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2-487F-8A7C-178A56979B99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de Gregorio</c:v>
                </c:pt>
              </c:strCache>
            </c:strRef>
          </c:tx>
          <c:spPr>
            <a:ln w="19050" cap="rnd" cmpd="sng" algn="ctr">
              <a:solidFill>
                <a:srgbClr val="FF33CC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1.5</c:v>
                </c:pt>
                <c:pt idx="34">
                  <c:v>0</c:v>
                </c:pt>
                <c:pt idx="35">
                  <c:v>1.25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2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1.5</c:v>
                </c:pt>
                <c:pt idx="44">
                  <c:v>0.45</c:v>
                </c:pt>
                <c:pt idx="45">
                  <c:v>1.45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0.75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3.25</c:v>
                </c:pt>
                <c:pt idx="79">
                  <c:v>2.25</c:v>
                </c:pt>
                <c:pt idx="80">
                  <c:v>2</c:v>
                </c:pt>
                <c:pt idx="81">
                  <c:v>0.75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2</c:v>
                </c:pt>
                <c:pt idx="86">
                  <c:v>0</c:v>
                </c:pt>
                <c:pt idx="87">
                  <c:v>0.25</c:v>
                </c:pt>
                <c:pt idx="88">
                  <c:v>0.25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0.5</c:v>
                </c:pt>
                <c:pt idx="93">
                  <c:v>1.25</c:v>
                </c:pt>
                <c:pt idx="94">
                  <c:v>1</c:v>
                </c:pt>
                <c:pt idx="95">
                  <c:v>1.25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2-487F-8A7C-178A56979B99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di Sarno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0.75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0.75</c:v>
                </c:pt>
                <c:pt idx="36">
                  <c:v>0</c:v>
                </c:pt>
                <c:pt idx="37">
                  <c:v>1</c:v>
                </c:pt>
                <c:pt idx="38">
                  <c:v>0.5</c:v>
                </c:pt>
                <c:pt idx="39">
                  <c:v>0.25</c:v>
                </c:pt>
                <c:pt idx="40">
                  <c:v>1.5</c:v>
                </c:pt>
                <c:pt idx="41">
                  <c:v>0</c:v>
                </c:pt>
                <c:pt idx="42">
                  <c:v>0.5</c:v>
                </c:pt>
                <c:pt idx="43">
                  <c:v>1.75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1.25</c:v>
                </c:pt>
                <c:pt idx="79">
                  <c:v>1.75</c:v>
                </c:pt>
                <c:pt idx="80">
                  <c:v>0.5</c:v>
                </c:pt>
                <c:pt idx="81">
                  <c:v>0.75</c:v>
                </c:pt>
                <c:pt idx="82">
                  <c:v>0</c:v>
                </c:pt>
                <c:pt idx="83">
                  <c:v>0</c:v>
                </c:pt>
                <c:pt idx="84">
                  <c:v>1.25</c:v>
                </c:pt>
                <c:pt idx="85">
                  <c:v>0</c:v>
                </c:pt>
                <c:pt idx="86">
                  <c:v>0.25</c:v>
                </c:pt>
                <c:pt idx="87">
                  <c:v>0</c:v>
                </c:pt>
                <c:pt idx="88">
                  <c:v>0.75</c:v>
                </c:pt>
                <c:pt idx="89">
                  <c:v>0</c:v>
                </c:pt>
                <c:pt idx="90">
                  <c:v>1.5</c:v>
                </c:pt>
                <c:pt idx="91">
                  <c:v>0.25</c:v>
                </c:pt>
                <c:pt idx="92">
                  <c:v>0</c:v>
                </c:pt>
                <c:pt idx="93">
                  <c:v>2.25</c:v>
                </c:pt>
                <c:pt idx="94">
                  <c:v>0.25</c:v>
                </c:pt>
                <c:pt idx="95">
                  <c:v>1.25</c:v>
                </c:pt>
                <c:pt idx="96">
                  <c:v>2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2-487F-8A7C-178A56979B99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Pasquariello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1.75</c:v>
                </c:pt>
                <c:pt idx="29">
                  <c:v>0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1.25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1.5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0.25</c:v>
                </c:pt>
                <c:pt idx="44">
                  <c:v>1.75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3.25</c:v>
                </c:pt>
                <c:pt idx="79">
                  <c:v>1.25</c:v>
                </c:pt>
                <c:pt idx="80">
                  <c:v>1.5</c:v>
                </c:pt>
                <c:pt idx="81">
                  <c:v>1.25</c:v>
                </c:pt>
                <c:pt idx="82">
                  <c:v>0</c:v>
                </c:pt>
                <c:pt idx="83">
                  <c:v>0</c:v>
                </c:pt>
                <c:pt idx="84">
                  <c:v>1.25</c:v>
                </c:pt>
                <c:pt idx="85">
                  <c:v>0</c:v>
                </c:pt>
                <c:pt idx="86">
                  <c:v>0.75</c:v>
                </c:pt>
                <c:pt idx="87">
                  <c:v>1</c:v>
                </c:pt>
                <c:pt idx="88">
                  <c:v>0.75</c:v>
                </c:pt>
                <c:pt idx="89">
                  <c:v>0</c:v>
                </c:pt>
                <c:pt idx="90">
                  <c:v>1.5</c:v>
                </c:pt>
                <c:pt idx="91">
                  <c:v>0.25</c:v>
                </c:pt>
                <c:pt idx="92">
                  <c:v>0</c:v>
                </c:pt>
                <c:pt idx="93">
                  <c:v>1.25</c:v>
                </c:pt>
                <c:pt idx="94">
                  <c:v>1</c:v>
                </c:pt>
                <c:pt idx="95">
                  <c:v>1.25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2-487F-8A7C-178A56979B99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Martino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0.75</c:v>
                </c:pt>
                <c:pt idx="37">
                  <c:v>2.5</c:v>
                </c:pt>
                <c:pt idx="38">
                  <c:v>0.25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0.5</c:v>
                </c:pt>
                <c:pt idx="43">
                  <c:v>1.5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1.75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1.25</c:v>
                </c:pt>
                <c:pt idx="79">
                  <c:v>2.25</c:v>
                </c:pt>
                <c:pt idx="80">
                  <c:v>1.5</c:v>
                </c:pt>
                <c:pt idx="81">
                  <c:v>0.75</c:v>
                </c:pt>
                <c:pt idx="82">
                  <c:v>0</c:v>
                </c:pt>
                <c:pt idx="83">
                  <c:v>0</c:v>
                </c:pt>
                <c:pt idx="84">
                  <c:v>0.75</c:v>
                </c:pt>
                <c:pt idx="85">
                  <c:v>1.5</c:v>
                </c:pt>
                <c:pt idx="86">
                  <c:v>0.75</c:v>
                </c:pt>
                <c:pt idx="87">
                  <c:v>1.5</c:v>
                </c:pt>
                <c:pt idx="88">
                  <c:v>2</c:v>
                </c:pt>
                <c:pt idx="89">
                  <c:v>0</c:v>
                </c:pt>
                <c:pt idx="90">
                  <c:v>1.5</c:v>
                </c:pt>
                <c:pt idx="91">
                  <c:v>1.25</c:v>
                </c:pt>
                <c:pt idx="92">
                  <c:v>0.5</c:v>
                </c:pt>
                <c:pt idx="93">
                  <c:v>1.25</c:v>
                </c:pt>
                <c:pt idx="94">
                  <c:v>2.25</c:v>
                </c:pt>
                <c:pt idx="95">
                  <c:v>1.5</c:v>
                </c:pt>
                <c:pt idx="96">
                  <c:v>1.25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2-487F-8A7C-178A56979B99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Mattiello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riassunto!$I$2:$I$99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0.75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0.75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1.5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0.25</c:v>
                </c:pt>
                <c:pt idx="79">
                  <c:v>0.25</c:v>
                </c:pt>
                <c:pt idx="80">
                  <c:v>0</c:v>
                </c:pt>
                <c:pt idx="81">
                  <c:v>1.75</c:v>
                </c:pt>
                <c:pt idx="82">
                  <c:v>0.25</c:v>
                </c:pt>
                <c:pt idx="83">
                  <c:v>1.5</c:v>
                </c:pt>
                <c:pt idx="84">
                  <c:v>0.45</c:v>
                </c:pt>
                <c:pt idx="85">
                  <c:v>1.5</c:v>
                </c:pt>
                <c:pt idx="86">
                  <c:v>1</c:v>
                </c:pt>
                <c:pt idx="87">
                  <c:v>1</c:v>
                </c:pt>
                <c:pt idx="88">
                  <c:v>2.5</c:v>
                </c:pt>
                <c:pt idx="89">
                  <c:v>0</c:v>
                </c:pt>
                <c:pt idx="90">
                  <c:v>0</c:v>
                </c:pt>
                <c:pt idx="91">
                  <c:v>0.75</c:v>
                </c:pt>
                <c:pt idx="92">
                  <c:v>0.5</c:v>
                </c:pt>
                <c:pt idx="93">
                  <c:v>1.25</c:v>
                </c:pt>
                <c:pt idx="94">
                  <c:v>0.5</c:v>
                </c:pt>
                <c:pt idx="95">
                  <c:v>0.75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2-487F-8A7C-178A5697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</c:lineChart>
      <c:catAx>
        <c:axId val="4614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3360"/>
        <c:crosses val="autoZero"/>
        <c:auto val="1"/>
        <c:lblAlgn val="ctr"/>
        <c:lblOffset val="100"/>
        <c:noMultiLvlLbl val="0"/>
      </c:catAx>
      <c:valAx>
        <c:axId val="461433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Riassunto 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statistiche!$B$3</c:f>
              <c:strCache>
                <c:ptCount val="1"/>
                <c:pt idx="0">
                  <c:v>numero ore lavoro complessive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statistiche!$A$4:$A$10</c:f>
              <c:strCache>
                <c:ptCount val="7"/>
                <c:pt idx="0">
                  <c:v>0512114371</c:v>
                </c:pt>
                <c:pt idx="1">
                  <c:v>0512109724</c:v>
                </c:pt>
                <c:pt idx="2">
                  <c:v>0512104693</c:v>
                </c:pt>
                <c:pt idx="3">
                  <c:v>0512114278</c:v>
                </c:pt>
                <c:pt idx="4">
                  <c:v>0512115622</c:v>
                </c:pt>
                <c:pt idx="5">
                  <c:v>0512115424</c:v>
                </c:pt>
                <c:pt idx="6">
                  <c:v>0512114128</c:v>
                </c:pt>
              </c:strCache>
            </c:strRef>
          </c:cat>
          <c:val>
            <c:numRef>
              <c:f>statistiche!$B$4:$B$10</c:f>
              <c:numCache>
                <c:formatCode>General</c:formatCode>
                <c:ptCount val="7"/>
                <c:pt idx="0">
                  <c:v>60.099999999999994</c:v>
                </c:pt>
                <c:pt idx="1">
                  <c:v>51.349999999999994</c:v>
                </c:pt>
                <c:pt idx="2">
                  <c:v>61.9</c:v>
                </c:pt>
                <c:pt idx="3">
                  <c:v>50</c:v>
                </c:pt>
                <c:pt idx="4">
                  <c:v>49.25</c:v>
                </c:pt>
                <c:pt idx="5">
                  <c:v>63.5</c:v>
                </c:pt>
                <c:pt idx="6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7-4A4F-8786-97F236C8305C}"/>
            </c:ext>
          </c:extLst>
        </c:ser>
        <c:ser>
          <c:idx val="1"/>
          <c:order val="1"/>
          <c:tx>
            <c:strRef>
              <c:f>statistiche!$C$3</c:f>
              <c:strCache>
                <c:ptCount val="1"/>
                <c:pt idx="0">
                  <c:v>numero ore lavoro budget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statistiche!$A$4:$A$10</c:f>
              <c:strCache>
                <c:ptCount val="7"/>
                <c:pt idx="0">
                  <c:v>0512114371</c:v>
                </c:pt>
                <c:pt idx="1">
                  <c:v>0512109724</c:v>
                </c:pt>
                <c:pt idx="2">
                  <c:v>0512104693</c:v>
                </c:pt>
                <c:pt idx="3">
                  <c:v>0512114278</c:v>
                </c:pt>
                <c:pt idx="4">
                  <c:v>0512115622</c:v>
                </c:pt>
                <c:pt idx="5">
                  <c:v>0512115424</c:v>
                </c:pt>
                <c:pt idx="6">
                  <c:v>0512114128</c:v>
                </c:pt>
              </c:strCache>
            </c:strRef>
          </c:cat>
          <c:val>
            <c:numRef>
              <c:f>statistiche!$C$4:$C$10</c:f>
              <c:numCache>
                <c:formatCode>General</c:formatCode>
                <c:ptCount val="7"/>
                <c:pt idx="0">
                  <c:v>47.85</c:v>
                </c:pt>
                <c:pt idx="1">
                  <c:v>41.349999999999994</c:v>
                </c:pt>
                <c:pt idx="2">
                  <c:v>50.15</c:v>
                </c:pt>
                <c:pt idx="3">
                  <c:v>40.25</c:v>
                </c:pt>
                <c:pt idx="4">
                  <c:v>47.5</c:v>
                </c:pt>
                <c:pt idx="5">
                  <c:v>51</c:v>
                </c:pt>
                <c:pt idx="6">
                  <c:v>45.95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7-4A4F-8786-97F236C8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7876127"/>
        <c:axId val="1896914511"/>
      </c:barChart>
      <c:catAx>
        <c:axId val="190787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14511"/>
        <c:crosses val="autoZero"/>
        <c:auto val="1"/>
        <c:lblAlgn val="ctr"/>
        <c:lblOffset val="100"/>
        <c:noMultiLvlLbl val="0"/>
      </c:catAx>
      <c:valAx>
        <c:axId val="1896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19</xdr:row>
      <xdr:rowOff>95250</xdr:rowOff>
    </xdr:from>
    <xdr:to>
      <xdr:col>15</xdr:col>
      <xdr:colOff>230505</xdr:colOff>
      <xdr:row>34</xdr:row>
      <xdr:rowOff>102870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F7F430-4DD3-4EA5-B7E8-02DC2BCDA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1440180</xdr:colOff>
      <xdr:row>37</xdr:row>
      <xdr:rowOff>125730</xdr:rowOff>
    </xdr:from>
    <xdr:to>
      <xdr:col>10</xdr:col>
      <xdr:colOff>76200</xdr:colOff>
      <xdr:row>52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3D86B9-4450-4FC0-BC7B-40E6CD8D3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6BE-3624-4132-B4F1-F2E618D89639}">
  <dimension ref="A1:G8"/>
  <sheetViews>
    <sheetView workbookViewId="0">
      <selection activeCell="B2" sqref="B2"/>
    </sheetView>
  </sheetViews>
  <sheetFormatPr defaultRowHeight="14.4" x14ac:dyDescent="0.3"/>
  <cols>
    <col min="1" max="1" width="20.88671875" customWidth="1"/>
    <col min="2" max="2" width="13.44140625" customWidth="1"/>
    <col min="3" max="3" width="17" customWidth="1"/>
    <col min="6" max="6" width="13.5546875" customWidth="1"/>
    <col min="7" max="7" width="12.109375" customWidth="1"/>
    <col min="9" max="9" width="31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F1" s="34"/>
    </row>
    <row r="2" spans="1:7" x14ac:dyDescent="0.3">
      <c r="A2" s="12" t="s">
        <v>3</v>
      </c>
      <c r="B2" s="10" t="s">
        <v>4</v>
      </c>
      <c r="C2" s="10" t="s">
        <v>5</v>
      </c>
    </row>
    <row r="3" spans="1:7" x14ac:dyDescent="0.3">
      <c r="A3" s="12" t="s">
        <v>6</v>
      </c>
      <c r="B3" s="10" t="s">
        <v>7</v>
      </c>
      <c r="C3" s="10" t="s">
        <v>8</v>
      </c>
    </row>
    <row r="4" spans="1:7" x14ac:dyDescent="0.3">
      <c r="A4" s="12" t="s">
        <v>9</v>
      </c>
      <c r="B4" s="10" t="s">
        <v>10</v>
      </c>
      <c r="C4" s="10" t="s">
        <v>11</v>
      </c>
    </row>
    <row r="5" spans="1:7" x14ac:dyDescent="0.3">
      <c r="A5" s="12" t="s">
        <v>12</v>
      </c>
      <c r="B5" s="10" t="s">
        <v>13</v>
      </c>
      <c r="C5" s="10" t="s">
        <v>14</v>
      </c>
    </row>
    <row r="6" spans="1:7" x14ac:dyDescent="0.3">
      <c r="A6" s="12" t="s">
        <v>15</v>
      </c>
      <c r="B6" s="10" t="s">
        <v>16</v>
      </c>
      <c r="C6" s="10" t="s">
        <v>17</v>
      </c>
      <c r="G6" s="34"/>
    </row>
    <row r="7" spans="1:7" x14ac:dyDescent="0.3">
      <c r="A7" s="12" t="s">
        <v>18</v>
      </c>
      <c r="B7" s="10" t="s">
        <v>19</v>
      </c>
      <c r="C7" s="10" t="s">
        <v>20</v>
      </c>
    </row>
    <row r="8" spans="1:7" x14ac:dyDescent="0.3">
      <c r="A8" s="12" t="s">
        <v>21</v>
      </c>
      <c r="B8" s="10" t="s">
        <v>22</v>
      </c>
      <c r="C8" s="10" t="s">
        <v>23</v>
      </c>
    </row>
  </sheetData>
  <protectedRanges>
    <protectedRange password="E169" sqref="A2:C8" name="Intervallo1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AEA-2458-4D9F-920E-3F711D7088A7}">
  <dimension ref="A1:J118"/>
  <sheetViews>
    <sheetView topLeftCell="A49" workbookViewId="0">
      <selection activeCell="C66" sqref="C66"/>
    </sheetView>
  </sheetViews>
  <sheetFormatPr defaultRowHeight="14.4" x14ac:dyDescent="0.3"/>
  <cols>
    <col min="1" max="1" width="22.5546875" customWidth="1"/>
    <col min="2" max="2" width="30" customWidth="1"/>
    <col min="3" max="3" width="46.5546875" customWidth="1"/>
    <col min="4" max="4" width="35.109375" customWidth="1"/>
    <col min="5" max="5" width="25.88671875" customWidth="1"/>
    <col min="6" max="6" width="16.5546875" customWidth="1"/>
    <col min="7" max="7" width="30.5546875" customWidth="1"/>
    <col min="8" max="8" width="23" customWidth="1"/>
    <col min="9" max="9" width="18.6640625" customWidth="1"/>
    <col min="10" max="10" width="17" customWidth="1"/>
  </cols>
  <sheetData>
    <row r="1" spans="1:10" x14ac:dyDescent="0.3">
      <c r="B1" s="1" t="s">
        <v>147</v>
      </c>
      <c r="C1" s="1" t="str">
        <f>info!A8</f>
        <v>0512114128</v>
      </c>
      <c r="D1" s="1" t="str">
        <f>info!C8</f>
        <v>Mattiello</v>
      </c>
    </row>
    <row r="3" spans="1:10" x14ac:dyDescent="0.3">
      <c r="A3" s="3" t="s">
        <v>24</v>
      </c>
      <c r="B3" s="3" t="s">
        <v>25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IF(ISBLANK($B4),"",INDEX(riassunto!$A$2:$A$116, MATCH($B4,riassunto!$B$2:$B$99,0)))</f>
        <v>giorno 1</v>
      </c>
      <c r="B4" s="37">
        <v>45215</v>
      </c>
      <c r="C4" s="4" t="s">
        <v>156</v>
      </c>
      <c r="D4" s="4" t="s">
        <v>157</v>
      </c>
      <c r="E4" s="4"/>
      <c r="F4" s="13">
        <v>1</v>
      </c>
      <c r="G4" s="13">
        <v>1</v>
      </c>
      <c r="H4" s="6">
        <v>1</v>
      </c>
      <c r="I4" s="6">
        <v>1</v>
      </c>
      <c r="J4" s="6">
        <f t="shared" ref="J4:J64" si="0">SUM(H4,-I4)</f>
        <v>0</v>
      </c>
    </row>
    <row r="5" spans="1:10" x14ac:dyDescent="0.3">
      <c r="A5" s="11" t="str">
        <f>IF(ISBLANK($B5),"",INDEX(riassunto!$A$2:$A$116, MATCH($B5,riassunto!$B$2:$B$99,0)))</f>
        <v>giorno 1</v>
      </c>
      <c r="B5" s="37">
        <v>45215</v>
      </c>
      <c r="C5" s="4" t="s">
        <v>156</v>
      </c>
      <c r="D5" s="4" t="s">
        <v>158</v>
      </c>
      <c r="E5" s="4"/>
      <c r="F5" s="13">
        <v>1</v>
      </c>
      <c r="G5" s="13">
        <v>1</v>
      </c>
      <c r="H5" s="6">
        <v>1</v>
      </c>
      <c r="I5" s="6">
        <v>1</v>
      </c>
      <c r="J5" s="6">
        <f t="shared" si="0"/>
        <v>0</v>
      </c>
    </row>
    <row r="6" spans="1:10" x14ac:dyDescent="0.3">
      <c r="A6" s="11" t="str">
        <f>IF(ISBLANK($B6),"",INDEX(riassunto!$A$2:$A$116, MATCH($B6,riassunto!$B$2:$B$99,0)))</f>
        <v>giorno 8</v>
      </c>
      <c r="B6" s="37">
        <v>45222</v>
      </c>
      <c r="C6" s="4" t="s">
        <v>156</v>
      </c>
      <c r="D6" s="4" t="s">
        <v>159</v>
      </c>
      <c r="E6" s="4"/>
      <c r="F6" s="13">
        <v>1.5</v>
      </c>
      <c r="G6" s="13">
        <v>1.5</v>
      </c>
      <c r="H6" s="6">
        <v>1.5</v>
      </c>
      <c r="I6" s="6">
        <v>1.5</v>
      </c>
      <c r="J6" s="6">
        <f t="shared" si="0"/>
        <v>0</v>
      </c>
    </row>
    <row r="7" spans="1:10" x14ac:dyDescent="0.3">
      <c r="A7" s="11" t="str">
        <f>IF(ISBLANK($B7),"",INDEX(riassunto!$A$2:$A$116, MATCH($B7,riassunto!$B$2:$B$99,0)))</f>
        <v>giorno 13</v>
      </c>
      <c r="B7" s="37">
        <v>45227</v>
      </c>
      <c r="C7" s="4" t="s">
        <v>455</v>
      </c>
      <c r="D7" s="4" t="s">
        <v>527</v>
      </c>
      <c r="E7" s="4"/>
      <c r="F7" s="7">
        <v>1</v>
      </c>
      <c r="G7" s="7">
        <v>0</v>
      </c>
      <c r="H7" s="6">
        <v>1</v>
      </c>
      <c r="I7" s="6">
        <v>0</v>
      </c>
      <c r="J7" s="6">
        <f t="shared" si="0"/>
        <v>1</v>
      </c>
    </row>
    <row r="8" spans="1:10" x14ac:dyDescent="0.3">
      <c r="A8" s="11" t="str">
        <f>IF(ISBLANK($B8),"",INDEX(riassunto!$A$2:$A$116, MATCH($B8,riassunto!$B$2:$B$99,0)))</f>
        <v>giorno 12</v>
      </c>
      <c r="B8" s="37">
        <v>45226</v>
      </c>
      <c r="C8" s="4" t="s">
        <v>376</v>
      </c>
      <c r="D8" s="4" t="s">
        <v>528</v>
      </c>
      <c r="E8" s="4"/>
      <c r="F8" s="7">
        <v>1</v>
      </c>
      <c r="G8" s="7">
        <v>0</v>
      </c>
      <c r="H8" s="6">
        <v>1</v>
      </c>
      <c r="I8" s="6">
        <v>0</v>
      </c>
      <c r="J8" s="6">
        <f t="shared" si="0"/>
        <v>1</v>
      </c>
    </row>
    <row r="9" spans="1:10" x14ac:dyDescent="0.3">
      <c r="A9" s="11" t="str">
        <f>IF(ISBLANK($B9),"",INDEX(riassunto!$A$2:$A$116, MATCH($B9,riassunto!$B$2:$B$99,0)))</f>
        <v>giorno 15</v>
      </c>
      <c r="B9" s="37">
        <v>45229</v>
      </c>
      <c r="C9" s="4" t="s">
        <v>156</v>
      </c>
      <c r="D9" s="4" t="s">
        <v>162</v>
      </c>
      <c r="E9" s="4"/>
      <c r="F9" s="4">
        <v>1</v>
      </c>
      <c r="G9" s="4">
        <v>1</v>
      </c>
      <c r="H9" s="6">
        <v>1</v>
      </c>
      <c r="I9" s="6">
        <v>1</v>
      </c>
      <c r="J9" s="6">
        <f t="shared" si="0"/>
        <v>0</v>
      </c>
    </row>
    <row r="10" spans="1:10" x14ac:dyDescent="0.3">
      <c r="A10" s="11" t="str">
        <f>IF(ISBLANK($B10),"",INDEX(riassunto!$A$2:$A$116, MATCH($B10,riassunto!$B$2:$B$99,0)))</f>
        <v>giorno 19</v>
      </c>
      <c r="B10" s="37">
        <v>45233</v>
      </c>
      <c r="C10" s="4" t="s">
        <v>313</v>
      </c>
      <c r="D10" s="4" t="s">
        <v>529</v>
      </c>
      <c r="E10" s="4"/>
      <c r="F10" s="7">
        <v>1</v>
      </c>
      <c r="G10" s="7">
        <v>0</v>
      </c>
      <c r="H10" s="6">
        <v>1</v>
      </c>
      <c r="I10" s="6">
        <v>0</v>
      </c>
      <c r="J10" s="6">
        <f t="shared" si="0"/>
        <v>1</v>
      </c>
    </row>
    <row r="11" spans="1:10" x14ac:dyDescent="0.3">
      <c r="A11" s="11" t="str">
        <f>IF(ISBLANK($B11),"",INDEX(riassunto!$A$2:$A$116, MATCH($B11,riassunto!$B$2:$B$99,0)))</f>
        <v>giorno 24</v>
      </c>
      <c r="B11" s="37">
        <v>45238</v>
      </c>
      <c r="C11" s="4" t="s">
        <v>156</v>
      </c>
      <c r="D11" s="4" t="s">
        <v>166</v>
      </c>
      <c r="E11" s="4"/>
      <c r="F11" s="4">
        <v>1.5</v>
      </c>
      <c r="G11" s="4">
        <v>1.5</v>
      </c>
      <c r="H11" s="6">
        <v>1.5</v>
      </c>
      <c r="I11" s="6">
        <v>1.5</v>
      </c>
      <c r="J11" s="6">
        <f t="shared" si="0"/>
        <v>0</v>
      </c>
    </row>
    <row r="12" spans="1:10" x14ac:dyDescent="0.3">
      <c r="A12" s="11" t="str">
        <f>IF(ISBLANK($B12),"",INDEX(riassunto!$A$2:$A$116, MATCH($B12,riassunto!$B$2:$B$99,0)))</f>
        <v>giorno 28</v>
      </c>
      <c r="B12" s="37">
        <v>45242</v>
      </c>
      <c r="C12" s="4" t="s">
        <v>167</v>
      </c>
      <c r="D12" s="4" t="s">
        <v>530</v>
      </c>
      <c r="E12" s="4"/>
      <c r="F12" s="7">
        <v>1</v>
      </c>
      <c r="G12" s="7">
        <v>0</v>
      </c>
      <c r="H12" s="6">
        <v>1</v>
      </c>
      <c r="I12" s="6">
        <v>0</v>
      </c>
      <c r="J12" s="6">
        <f t="shared" si="0"/>
        <v>1</v>
      </c>
    </row>
    <row r="13" spans="1:10" x14ac:dyDescent="0.3">
      <c r="A13" s="11" t="str">
        <f>IF(ISBLANK($B13),"",INDEX(riassunto!$A$2:$A$116, MATCH($B13,riassunto!$B$2:$B$99,0)))</f>
        <v>giorno 29</v>
      </c>
      <c r="B13" s="37">
        <v>45243</v>
      </c>
      <c r="C13" s="4" t="s">
        <v>172</v>
      </c>
      <c r="D13" s="4" t="s">
        <v>531</v>
      </c>
      <c r="E13" s="4"/>
      <c r="F13" s="7">
        <v>0.75</v>
      </c>
      <c r="G13" s="7">
        <v>0</v>
      </c>
      <c r="H13" s="6">
        <v>0.75</v>
      </c>
      <c r="I13" s="6">
        <v>0</v>
      </c>
      <c r="J13" s="6">
        <f t="shared" si="0"/>
        <v>0.75</v>
      </c>
    </row>
    <row r="14" spans="1:10" x14ac:dyDescent="0.3">
      <c r="A14" s="11" t="str">
        <f>IF(ISBLANK($B14),"",INDEX(riassunto!$A$2:$A$116, MATCH($B14,riassunto!$B$2:$B$99,0)))</f>
        <v>giorno 31</v>
      </c>
      <c r="B14" s="37">
        <v>45245</v>
      </c>
      <c r="C14" s="4" t="s">
        <v>463</v>
      </c>
      <c r="D14" s="4"/>
      <c r="E14" s="4"/>
      <c r="F14" s="7">
        <v>1</v>
      </c>
      <c r="G14" s="7">
        <v>0</v>
      </c>
      <c r="H14" s="6">
        <v>1</v>
      </c>
      <c r="I14" s="6">
        <v>0</v>
      </c>
      <c r="J14" s="6">
        <f t="shared" si="0"/>
        <v>1</v>
      </c>
    </row>
    <row r="15" spans="1:10" x14ac:dyDescent="0.3">
      <c r="A15" s="11" t="str">
        <f>IF(ISBLANK($B15),"",INDEX(riassunto!$A$2:$A$116, MATCH($B15,riassunto!$B$2:$B$99,0)))</f>
        <v>giorno 36</v>
      </c>
      <c r="B15" s="37">
        <v>45250</v>
      </c>
      <c r="C15" s="4" t="s">
        <v>156</v>
      </c>
      <c r="D15" s="4" t="s">
        <v>180</v>
      </c>
      <c r="E15" s="4"/>
      <c r="F15" s="13">
        <v>0.75</v>
      </c>
      <c r="G15" s="13">
        <v>0.75</v>
      </c>
      <c r="H15" s="6">
        <v>0.75</v>
      </c>
      <c r="I15" s="6">
        <v>0.75</v>
      </c>
      <c r="J15" s="6">
        <f t="shared" si="0"/>
        <v>0</v>
      </c>
    </row>
    <row r="16" spans="1:10" x14ac:dyDescent="0.3">
      <c r="A16" s="11" t="str">
        <f>IF(ISBLANK($B16),"",INDEX(riassunto!$A$2:$A$116, MATCH($B16,riassunto!$B$2:$B$99,0)))</f>
        <v>giorno 37</v>
      </c>
      <c r="B16" s="37">
        <v>45251</v>
      </c>
      <c r="C16" s="4" t="s">
        <v>333</v>
      </c>
      <c r="D16" s="4" t="s">
        <v>532</v>
      </c>
      <c r="E16" s="4"/>
      <c r="F16" s="4">
        <v>1</v>
      </c>
      <c r="G16" s="4">
        <v>0</v>
      </c>
      <c r="H16" s="6">
        <v>1</v>
      </c>
      <c r="I16" s="6">
        <v>0</v>
      </c>
      <c r="J16" s="6">
        <f t="shared" si="0"/>
        <v>1</v>
      </c>
    </row>
    <row r="17" spans="1:10" x14ac:dyDescent="0.3">
      <c r="A17" s="11" t="str">
        <f>IF(ISBLANK($B17),"",INDEX(riassunto!$A$2:$A$116, MATCH($B17,riassunto!$B$2:$B$99,0)))</f>
        <v>giorno 38</v>
      </c>
      <c r="B17" s="37">
        <v>45252</v>
      </c>
      <c r="C17" s="4" t="s">
        <v>376</v>
      </c>
      <c r="D17" s="4" t="s">
        <v>533</v>
      </c>
      <c r="E17" s="4"/>
      <c r="F17" s="4">
        <v>1</v>
      </c>
      <c r="G17" s="4">
        <v>0</v>
      </c>
      <c r="H17" s="6">
        <v>1</v>
      </c>
      <c r="I17" s="6">
        <v>0</v>
      </c>
      <c r="J17" s="6">
        <f t="shared" si="0"/>
        <v>1</v>
      </c>
    </row>
    <row r="18" spans="1:10" x14ac:dyDescent="0.3">
      <c r="A18" s="11" t="str">
        <f>IF(ISBLANK($B18),"",INDEX(riassunto!$A$2:$A$116, MATCH($B18,riassunto!$B$2:$B$99,0)))</f>
        <v>giorno 40</v>
      </c>
      <c r="B18" s="37">
        <v>45254</v>
      </c>
      <c r="C18" s="4" t="s">
        <v>330</v>
      </c>
      <c r="D18" s="4"/>
      <c r="E18" s="4"/>
      <c r="F18" s="4">
        <v>1</v>
      </c>
      <c r="G18" s="4">
        <v>0</v>
      </c>
      <c r="H18" s="6">
        <v>1</v>
      </c>
      <c r="I18" s="6">
        <v>0</v>
      </c>
      <c r="J18" s="6">
        <f t="shared" si="0"/>
        <v>1</v>
      </c>
    </row>
    <row r="19" spans="1:10" x14ac:dyDescent="0.3">
      <c r="A19" s="11" t="str">
        <f>IF(ISBLANK($B19),"",INDEX(riassunto!$A$2:$A$116, MATCH($B19,riassunto!$B$2:$B$99,0)))</f>
        <v>giorno 40</v>
      </c>
      <c r="B19" s="37">
        <v>45254</v>
      </c>
      <c r="C19" s="4" t="s">
        <v>534</v>
      </c>
      <c r="D19" s="4"/>
      <c r="E19" s="4"/>
      <c r="F19" s="4">
        <v>1</v>
      </c>
      <c r="G19" s="4">
        <v>0</v>
      </c>
      <c r="H19" s="6">
        <v>1</v>
      </c>
      <c r="I19" s="6">
        <v>0</v>
      </c>
      <c r="J19" s="6">
        <f t="shared" si="0"/>
        <v>1</v>
      </c>
    </row>
    <row r="20" spans="1:10" x14ac:dyDescent="0.3">
      <c r="A20" s="11" t="str">
        <f>IF(ISBLANK($B20),"",INDEX(riassunto!$A$2:$A$116, MATCH($B20,riassunto!$B$2:$B$99,0)))</f>
        <v>giorno 43</v>
      </c>
      <c r="B20" s="37">
        <v>45257</v>
      </c>
      <c r="C20" s="4" t="s">
        <v>191</v>
      </c>
      <c r="D20" s="4"/>
      <c r="E20" s="4"/>
      <c r="F20" s="4">
        <v>0.5</v>
      </c>
      <c r="G20" s="4">
        <v>0.5</v>
      </c>
      <c r="H20" s="6">
        <v>0.5</v>
      </c>
      <c r="I20" s="6">
        <v>0.5</v>
      </c>
      <c r="J20" s="6">
        <f t="shared" si="0"/>
        <v>0</v>
      </c>
    </row>
    <row r="21" spans="1:10" x14ac:dyDescent="0.3">
      <c r="A21" s="11" t="str">
        <f>IF(ISBLANK($B21),"",INDEX(riassunto!$A$2:$A$116, MATCH($B21,riassunto!$B$2:$B$99,0)))</f>
        <v>giorno 43</v>
      </c>
      <c r="B21" s="37">
        <v>45257</v>
      </c>
      <c r="C21" s="4" t="s">
        <v>535</v>
      </c>
      <c r="D21" s="4"/>
      <c r="E21" s="4"/>
      <c r="F21" s="4">
        <v>1</v>
      </c>
      <c r="G21" s="4">
        <v>1</v>
      </c>
      <c r="H21" s="6">
        <v>1</v>
      </c>
      <c r="I21" s="6">
        <v>1</v>
      </c>
      <c r="J21" s="6">
        <f t="shared" si="0"/>
        <v>0</v>
      </c>
    </row>
    <row r="22" spans="1:10" x14ac:dyDescent="0.3">
      <c r="A22" s="11" t="str">
        <f>IF(ISBLANK($B22),"",INDEX(riassunto!$A$2:$A$116, MATCH($B22,riassunto!$B$2:$B$99,0)))</f>
        <v>giorno 44</v>
      </c>
      <c r="B22" s="37">
        <v>45258</v>
      </c>
      <c r="C22" s="4" t="s">
        <v>536</v>
      </c>
      <c r="D22" s="4"/>
      <c r="E22" s="4"/>
      <c r="F22" s="4">
        <v>0.5</v>
      </c>
      <c r="G22" s="4">
        <v>0</v>
      </c>
      <c r="H22" s="6">
        <v>0.5</v>
      </c>
      <c r="I22" s="6">
        <v>0</v>
      </c>
      <c r="J22" s="6">
        <f t="shared" si="0"/>
        <v>0.5</v>
      </c>
    </row>
    <row r="23" spans="1:10" x14ac:dyDescent="0.3">
      <c r="A23" s="11" t="str">
        <f>IF(ISBLANK($B23),"",INDEX(riassunto!$A$2:$A$116, MATCH($B23,riassunto!$B$2:$B$99,0)))</f>
        <v>giorno 47</v>
      </c>
      <c r="B23" s="37">
        <v>45261</v>
      </c>
      <c r="C23" s="4" t="s">
        <v>537</v>
      </c>
      <c r="D23" s="4"/>
      <c r="E23" s="4"/>
      <c r="F23" s="4">
        <v>1.5</v>
      </c>
      <c r="G23" s="4">
        <v>0</v>
      </c>
      <c r="H23" s="6">
        <v>1.5</v>
      </c>
      <c r="I23" s="6">
        <v>0</v>
      </c>
      <c r="J23" s="6">
        <f t="shared" si="0"/>
        <v>1.5</v>
      </c>
    </row>
    <row r="24" spans="1:10" x14ac:dyDescent="0.3">
      <c r="A24" s="11" t="str">
        <f>IF(ISBLANK($B24),"",INDEX(riassunto!$A$2:$A$116, MATCH($B24,riassunto!$B$2:$B$99,0)))</f>
        <v>giorno 44</v>
      </c>
      <c r="B24" s="37">
        <v>45258</v>
      </c>
      <c r="C24" s="4" t="s">
        <v>538</v>
      </c>
      <c r="D24" s="4" t="s">
        <v>539</v>
      </c>
      <c r="E24" s="4"/>
      <c r="F24" s="4">
        <v>0.25</v>
      </c>
      <c r="G24" s="4">
        <v>0</v>
      </c>
      <c r="H24" s="6" t="s">
        <v>486</v>
      </c>
      <c r="I24" s="6">
        <v>0</v>
      </c>
      <c r="J24" s="6">
        <f t="shared" si="0"/>
        <v>0</v>
      </c>
    </row>
    <row r="25" spans="1:10" x14ac:dyDescent="0.3">
      <c r="A25" s="11" t="str">
        <f>IF(ISBLANK($B25),"",INDEX(riassunto!$A$2:$A$116, MATCH($B25,riassunto!$B$2:$B$99,0)))</f>
        <v>giorno 53</v>
      </c>
      <c r="B25" s="37">
        <v>45267</v>
      </c>
      <c r="C25" s="4" t="s">
        <v>204</v>
      </c>
      <c r="D25" s="4" t="s">
        <v>540</v>
      </c>
      <c r="E25" s="4"/>
      <c r="F25" s="4">
        <v>1.5</v>
      </c>
      <c r="G25" s="4">
        <v>0</v>
      </c>
      <c r="H25" s="6">
        <v>1.5</v>
      </c>
      <c r="I25" s="6">
        <v>0</v>
      </c>
      <c r="J25" s="6">
        <f t="shared" si="0"/>
        <v>1.5</v>
      </c>
    </row>
    <row r="26" spans="1:10" x14ac:dyDescent="0.3">
      <c r="A26" s="11" t="str">
        <f>IF(ISBLANK($B26),"",INDEX(riassunto!$A$2:$A$116, MATCH($B26,riassunto!$B$2:$B$99,0)))</f>
        <v>giorno 53</v>
      </c>
      <c r="B26" s="37">
        <v>45267</v>
      </c>
      <c r="C26" s="4" t="s">
        <v>541</v>
      </c>
      <c r="D26" s="4" t="s">
        <v>542</v>
      </c>
      <c r="E26" s="4"/>
      <c r="F26" s="4">
        <v>1</v>
      </c>
      <c r="G26" s="4">
        <v>0</v>
      </c>
      <c r="H26" s="6">
        <v>1</v>
      </c>
      <c r="I26" s="6">
        <v>0</v>
      </c>
      <c r="J26" s="6">
        <f t="shared" si="0"/>
        <v>1</v>
      </c>
    </row>
    <row r="27" spans="1:10" x14ac:dyDescent="0.3">
      <c r="A27" s="11" t="str">
        <f>IF(ISBLANK($B27),"",INDEX(riassunto!$A$2:$A$116, MATCH($B27,riassunto!$B$2:$B$99,0)))</f>
        <v>giorno 50</v>
      </c>
      <c r="B27" s="39">
        <v>45264</v>
      </c>
      <c r="C27" s="4" t="s">
        <v>394</v>
      </c>
      <c r="D27" s="4" t="s">
        <v>284</v>
      </c>
      <c r="E27" s="4"/>
      <c r="F27" s="4">
        <v>1</v>
      </c>
      <c r="G27" s="4">
        <v>1</v>
      </c>
      <c r="H27" s="6">
        <v>1</v>
      </c>
      <c r="I27" s="6">
        <v>1</v>
      </c>
      <c r="J27" s="6">
        <f t="shared" si="0"/>
        <v>0</v>
      </c>
    </row>
    <row r="28" spans="1:10" x14ac:dyDescent="0.3">
      <c r="A28" s="11" t="str">
        <f>IF(ISBLANK($B28),"",INDEX(riassunto!$A$2:$A$116, MATCH($B28,riassunto!$B$2:$B$99,0)))</f>
        <v>giorno 57</v>
      </c>
      <c r="B28" s="39">
        <v>45271</v>
      </c>
      <c r="C28" s="4" t="s">
        <v>394</v>
      </c>
      <c r="D28" s="4" t="s">
        <v>395</v>
      </c>
      <c r="E28" s="4"/>
      <c r="F28" s="4">
        <v>1</v>
      </c>
      <c r="G28" s="4">
        <v>1</v>
      </c>
      <c r="H28" s="6">
        <v>1</v>
      </c>
      <c r="I28" s="6">
        <v>1</v>
      </c>
      <c r="J28" s="6">
        <f t="shared" si="0"/>
        <v>0</v>
      </c>
    </row>
    <row r="29" spans="1:10" x14ac:dyDescent="0.3">
      <c r="A29" s="11" t="str">
        <f>IF(ISBLANK($B29),"",INDEX(riassunto!$A$2:$A$116, MATCH($B29,riassunto!$B$2:$B$99,0)))</f>
        <v>giorno 57</v>
      </c>
      <c r="B29" s="37">
        <v>45271</v>
      </c>
      <c r="C29" s="4" t="s">
        <v>193</v>
      </c>
      <c r="D29" s="4"/>
      <c r="E29" s="4"/>
      <c r="F29" s="4">
        <v>0.5</v>
      </c>
      <c r="G29" s="4">
        <v>0.5</v>
      </c>
      <c r="H29" s="6">
        <v>0.5</v>
      </c>
      <c r="I29" s="6">
        <v>0.5</v>
      </c>
      <c r="J29" s="6">
        <f t="shared" si="0"/>
        <v>0</v>
      </c>
    </row>
    <row r="30" spans="1:10" x14ac:dyDescent="0.3">
      <c r="A30" s="11" t="str">
        <f>IF(ISBLANK($B30),"",INDEX(riassunto!$A$2:$A$116, MATCH($B30,riassunto!$B$2:$B$99,0)))</f>
        <v>giorno 68</v>
      </c>
      <c r="B30" s="39">
        <v>45282</v>
      </c>
      <c r="C30" s="17" t="s">
        <v>351</v>
      </c>
      <c r="D30" s="4" t="s">
        <v>482</v>
      </c>
      <c r="E30" s="4"/>
      <c r="F30" s="4">
        <v>0.75</v>
      </c>
      <c r="G30" s="4">
        <v>0</v>
      </c>
      <c r="H30" s="6">
        <v>0.75</v>
      </c>
      <c r="I30" s="6">
        <v>0</v>
      </c>
      <c r="J30" s="6">
        <f t="shared" si="0"/>
        <v>0.75</v>
      </c>
    </row>
    <row r="31" spans="1:10" x14ac:dyDescent="0.3">
      <c r="A31" s="11" t="str">
        <f>IF(ISBLANK($B31),"",INDEX(riassunto!$A$2:$A$116, MATCH($B31,riassunto!$B$2:$B$99,0)))</f>
        <v>giorno 73</v>
      </c>
      <c r="B31" s="37">
        <v>45287</v>
      </c>
      <c r="C31" s="4" t="s">
        <v>214</v>
      </c>
      <c r="D31" s="4" t="s">
        <v>354</v>
      </c>
      <c r="E31" s="4"/>
      <c r="F31" s="4">
        <v>3</v>
      </c>
      <c r="G31" s="4">
        <v>0</v>
      </c>
      <c r="H31" s="6">
        <v>3</v>
      </c>
      <c r="I31" s="6">
        <v>0</v>
      </c>
      <c r="J31" s="6">
        <f t="shared" si="0"/>
        <v>3</v>
      </c>
    </row>
    <row r="32" spans="1:10" x14ac:dyDescent="0.3">
      <c r="A32" s="11" t="str">
        <f>IF(ISBLANK($B32),"",INDEX(riassunto!$A$2:$A$116, MATCH($B32,riassunto!$B$2:$B$99,0)))</f>
        <v>giorno 74</v>
      </c>
      <c r="B32" s="37">
        <v>45288</v>
      </c>
      <c r="C32" s="4" t="s">
        <v>214</v>
      </c>
      <c r="D32" s="4" t="s">
        <v>355</v>
      </c>
      <c r="E32" s="4"/>
      <c r="F32" s="4">
        <v>3</v>
      </c>
      <c r="G32" s="4">
        <v>0</v>
      </c>
      <c r="H32" s="6">
        <v>0</v>
      </c>
      <c r="I32" s="6">
        <v>0</v>
      </c>
      <c r="J32" s="6">
        <f t="shared" si="0"/>
        <v>0</v>
      </c>
    </row>
    <row r="33" spans="1:10" x14ac:dyDescent="0.3">
      <c r="A33" s="11" t="str">
        <f>IF(ISBLANK($B33),"",INDEX(riassunto!$A$2:$A$116, MATCH($B33,riassunto!$B$2:$B$99,0)))</f>
        <v>giorno 76</v>
      </c>
      <c r="B33" s="37">
        <v>45290</v>
      </c>
      <c r="C33" s="4" t="s">
        <v>356</v>
      </c>
      <c r="D33" s="4"/>
      <c r="E33" s="4"/>
      <c r="F33" s="4">
        <v>0.25</v>
      </c>
      <c r="G33" s="4">
        <v>0</v>
      </c>
      <c r="H33" s="6">
        <v>1.5</v>
      </c>
      <c r="I33" s="6">
        <v>0</v>
      </c>
      <c r="J33" s="6">
        <f t="shared" si="0"/>
        <v>1.5</v>
      </c>
    </row>
    <row r="34" spans="1:10" x14ac:dyDescent="0.3">
      <c r="A34" s="11" t="str">
        <f>IF(ISBLANK($B34),"",INDEX(riassunto!$A$2:$A$116, MATCH($B34,riassunto!$B$2:$B$99,0)))</f>
        <v>giorno 79</v>
      </c>
      <c r="B34" s="36">
        <v>45293</v>
      </c>
      <c r="C34" s="4" t="s">
        <v>218</v>
      </c>
      <c r="D34" s="4" t="s">
        <v>219</v>
      </c>
      <c r="E34" s="4"/>
      <c r="F34" s="4">
        <v>0.25</v>
      </c>
      <c r="G34" s="4">
        <v>0</v>
      </c>
      <c r="H34" s="6">
        <v>0.25</v>
      </c>
      <c r="I34" s="6">
        <v>0</v>
      </c>
      <c r="J34" s="6">
        <f>SUM(H34,-I34)</f>
        <v>0.25</v>
      </c>
    </row>
    <row r="35" spans="1:10" x14ac:dyDescent="0.3">
      <c r="A35" s="11" t="str">
        <f>IF(ISBLANK($B35),"",INDEX(riassunto!$A$2:$A$116, MATCH($B35,riassunto!$B$2:$B$99,0)))</f>
        <v>giorno 80</v>
      </c>
      <c r="B35" s="37">
        <v>45294</v>
      </c>
      <c r="C35" s="4" t="s">
        <v>218</v>
      </c>
      <c r="D35" s="4" t="s">
        <v>220</v>
      </c>
      <c r="E35" s="4"/>
      <c r="F35" s="4">
        <v>0.25</v>
      </c>
      <c r="G35" s="4">
        <v>0</v>
      </c>
      <c r="H35" s="6">
        <v>0.25</v>
      </c>
      <c r="I35" s="6">
        <v>0</v>
      </c>
      <c r="J35" s="6">
        <f>SUM(H35,-I35)</f>
        <v>0.25</v>
      </c>
    </row>
    <row r="36" spans="1:10" x14ac:dyDescent="0.3">
      <c r="A36" s="11" t="str">
        <f>IF(ISBLANK($B36),"",INDEX(riassunto!$A$2:$A$116, MATCH($B36,riassunto!$B$2:$B$99,0)))</f>
        <v>giorno 82</v>
      </c>
      <c r="B36" s="37">
        <v>45296</v>
      </c>
      <c r="C36" s="4" t="s">
        <v>218</v>
      </c>
      <c r="D36" s="4" t="s">
        <v>225</v>
      </c>
      <c r="E36" s="4"/>
      <c r="F36" s="4">
        <v>0.25</v>
      </c>
      <c r="G36" s="4">
        <v>0</v>
      </c>
      <c r="H36" s="6">
        <v>0.25</v>
      </c>
      <c r="I36" s="6">
        <v>0</v>
      </c>
      <c r="J36" s="6">
        <f>SUM(H36,-I36)</f>
        <v>0.25</v>
      </c>
    </row>
    <row r="37" spans="1:10" x14ac:dyDescent="0.3">
      <c r="A37" s="11" t="str">
        <f>IF(ISBLANK($B37),"",INDEX(riassunto!$A$2:$A$116, MATCH($B37,riassunto!$B$2:$B$99,0)))</f>
        <v>giorno 82</v>
      </c>
      <c r="B37" s="37">
        <v>45296</v>
      </c>
      <c r="C37" s="4" t="s">
        <v>543</v>
      </c>
      <c r="D37" s="4"/>
      <c r="E37" s="4"/>
      <c r="F37" s="4">
        <v>1.5</v>
      </c>
      <c r="G37" s="4">
        <v>0</v>
      </c>
      <c r="H37" s="6">
        <v>1.5</v>
      </c>
      <c r="I37" s="6">
        <v>0</v>
      </c>
      <c r="J37" s="6">
        <f t="shared" si="0"/>
        <v>1.5</v>
      </c>
    </row>
    <row r="38" spans="1:10" x14ac:dyDescent="0.3">
      <c r="A38" s="11" t="str">
        <f>IF(ISBLANK($B38),"",INDEX(riassunto!$A$2:$A$116, MATCH($B38,riassunto!$B$2:$B$99,0)))</f>
        <v>giorno 83</v>
      </c>
      <c r="B38" s="37">
        <v>45297</v>
      </c>
      <c r="C38" s="4" t="s">
        <v>544</v>
      </c>
      <c r="D38" s="4"/>
      <c r="E38" s="4"/>
      <c r="F38" s="4">
        <v>0.5</v>
      </c>
      <c r="G38" s="4">
        <v>0</v>
      </c>
      <c r="H38" s="6">
        <v>0.25</v>
      </c>
      <c r="I38" s="6">
        <v>0</v>
      </c>
      <c r="J38" s="6">
        <f t="shared" si="0"/>
        <v>0.25</v>
      </c>
    </row>
    <row r="39" spans="1:10" x14ac:dyDescent="0.3">
      <c r="A39" s="11" t="str">
        <f>IF(ISBLANK($B39),"",INDEX(riassunto!$A$2:$A$116, MATCH($B39,riassunto!$B$2:$B$99,0)))</f>
        <v>giorno 84</v>
      </c>
      <c r="B39" s="37">
        <v>45298</v>
      </c>
      <c r="C39" s="4" t="s">
        <v>543</v>
      </c>
      <c r="D39" s="4"/>
      <c r="E39" s="4"/>
      <c r="F39" s="4">
        <v>1.5</v>
      </c>
      <c r="G39" s="4">
        <v>0</v>
      </c>
      <c r="H39" s="6">
        <v>1.5</v>
      </c>
      <c r="I39" s="6">
        <v>0</v>
      </c>
      <c r="J39" s="6">
        <f t="shared" si="0"/>
        <v>1.5</v>
      </c>
    </row>
    <row r="40" spans="1:10" x14ac:dyDescent="0.3">
      <c r="A40" s="11" t="str">
        <f>IF(ISBLANK($B40),"",INDEX(riassunto!$A$2:$A$116, MATCH($B40,riassunto!$B$2:$B$99,0)))</f>
        <v>giorno 85</v>
      </c>
      <c r="B40" s="37">
        <v>45299</v>
      </c>
      <c r="C40" s="4" t="s">
        <v>218</v>
      </c>
      <c r="D40" s="4"/>
      <c r="E40" s="4"/>
      <c r="F40" s="4">
        <v>0.25</v>
      </c>
      <c r="G40" s="4">
        <v>0</v>
      </c>
      <c r="H40" s="6">
        <v>0.25</v>
      </c>
      <c r="I40" s="6">
        <v>0</v>
      </c>
      <c r="J40" s="6">
        <f t="shared" si="0"/>
        <v>0.25</v>
      </c>
    </row>
    <row r="41" spans="1:10" x14ac:dyDescent="0.3">
      <c r="A41" s="11" t="str">
        <f>IF(ISBLANK($B41),"",INDEX(riassunto!$A$2:$A$116, MATCH($B41,riassunto!$B$2:$B$99,0)))</f>
        <v>giorno 85</v>
      </c>
      <c r="B41" s="37">
        <v>45299</v>
      </c>
      <c r="C41" s="4" t="s">
        <v>404</v>
      </c>
      <c r="D41" s="4"/>
      <c r="E41" s="4"/>
      <c r="F41" s="4">
        <v>0.2</v>
      </c>
      <c r="G41" s="4">
        <v>0</v>
      </c>
      <c r="H41" s="6">
        <v>0.2</v>
      </c>
      <c r="I41" s="6">
        <v>0</v>
      </c>
      <c r="J41" s="6">
        <f t="shared" si="0"/>
        <v>0.2</v>
      </c>
    </row>
    <row r="42" spans="1:10" x14ac:dyDescent="0.3">
      <c r="A42" s="11" t="str">
        <f>IF(ISBLANK($B42),"",INDEX(riassunto!$A$2:$A$116, MATCH($B42,riassunto!$B$2:$B$99,0)))</f>
        <v>giorno 86</v>
      </c>
      <c r="B42" s="37">
        <v>45300</v>
      </c>
      <c r="C42" s="4" t="s">
        <v>545</v>
      </c>
      <c r="D42" s="4"/>
      <c r="E42" s="4"/>
      <c r="F42" s="4">
        <v>1.5</v>
      </c>
      <c r="G42" s="4">
        <v>0</v>
      </c>
      <c r="H42" s="6">
        <v>1.5</v>
      </c>
      <c r="I42" s="6">
        <v>0</v>
      </c>
      <c r="J42" s="6">
        <f t="shared" si="0"/>
        <v>1.5</v>
      </c>
    </row>
    <row r="43" spans="1:10" x14ac:dyDescent="0.3">
      <c r="A43" s="11" t="str">
        <f>IF(ISBLANK($B43),"",INDEX(riassunto!$A$2:$A$116, MATCH($B43,riassunto!$B$2:$B$99,0)))</f>
        <v>giorno 87</v>
      </c>
      <c r="B43" s="37">
        <v>45301</v>
      </c>
      <c r="C43" s="4" t="s">
        <v>545</v>
      </c>
      <c r="D43" s="4"/>
      <c r="E43" s="4"/>
      <c r="F43" s="4">
        <v>1</v>
      </c>
      <c r="G43" s="4">
        <v>0</v>
      </c>
      <c r="H43" s="6">
        <v>1</v>
      </c>
      <c r="I43" s="6">
        <v>0</v>
      </c>
      <c r="J43" s="6">
        <f t="shared" si="0"/>
        <v>1</v>
      </c>
    </row>
    <row r="44" spans="1:10" x14ac:dyDescent="0.3">
      <c r="A44" s="11" t="str">
        <f>IF(ISBLANK($B44),"",INDEX(riassunto!$A$2:$A$116, MATCH($B44,riassunto!$B$2:$B$99,0)))</f>
        <v>giorno 88</v>
      </c>
      <c r="B44" s="37">
        <v>45302</v>
      </c>
      <c r="C44" s="4" t="s">
        <v>545</v>
      </c>
      <c r="D44" s="4"/>
      <c r="E44" s="4"/>
      <c r="F44" s="4">
        <v>1</v>
      </c>
      <c r="G44" s="4">
        <v>0</v>
      </c>
      <c r="H44" s="6">
        <v>1</v>
      </c>
      <c r="I44" s="6">
        <v>0</v>
      </c>
      <c r="J44" s="6">
        <f t="shared" si="0"/>
        <v>1</v>
      </c>
    </row>
    <row r="45" spans="1:10" x14ac:dyDescent="0.3">
      <c r="A45" s="11" t="str">
        <f>IF(ISBLANK($B45),"",INDEX(riassunto!$A$2:$A$116, MATCH($B45,riassunto!$B$2:$B$99,0)))</f>
        <v>giorno 89</v>
      </c>
      <c r="B45" s="37">
        <v>45303</v>
      </c>
      <c r="C45" s="4" t="s">
        <v>545</v>
      </c>
      <c r="D45" s="4"/>
      <c r="E45" s="4"/>
      <c r="F45" s="4">
        <v>1.5</v>
      </c>
      <c r="G45" s="4">
        <v>0</v>
      </c>
      <c r="H45" s="6">
        <v>1.5</v>
      </c>
      <c r="I45" s="6">
        <v>0</v>
      </c>
      <c r="J45" s="6">
        <f t="shared" si="0"/>
        <v>1.5</v>
      </c>
    </row>
    <row r="46" spans="1:10" x14ac:dyDescent="0.3">
      <c r="A46" s="11" t="str">
        <f>IF(ISBLANK($B46),"",INDEX(riassunto!$A$2:$A$116, MATCH($B46,riassunto!$B$2:$B$99,0)))</f>
        <v>giorno 89</v>
      </c>
      <c r="B46" s="37">
        <v>45303</v>
      </c>
      <c r="C46" s="4" t="s">
        <v>546</v>
      </c>
      <c r="D46" s="4"/>
      <c r="E46" s="4"/>
      <c r="F46" s="4">
        <v>1</v>
      </c>
      <c r="G46" s="4">
        <v>0</v>
      </c>
      <c r="H46" s="6">
        <v>1</v>
      </c>
      <c r="I46" s="6">
        <v>0</v>
      </c>
      <c r="J46" s="6">
        <f t="shared" si="0"/>
        <v>1</v>
      </c>
    </row>
    <row r="47" spans="1:10" x14ac:dyDescent="0.3">
      <c r="A47" s="11" t="str">
        <f>IF(ISBLANK($B47),"",INDEX(riassunto!$A$2:$A$116, MATCH($B47,riassunto!$B$2:$B$99,0)))</f>
        <v>giorno 92</v>
      </c>
      <c r="B47" s="37">
        <v>45306</v>
      </c>
      <c r="C47" s="4" t="s">
        <v>218</v>
      </c>
      <c r="D47" s="4"/>
      <c r="E47" s="4"/>
      <c r="F47" s="4">
        <v>0.25</v>
      </c>
      <c r="G47" s="4">
        <v>0</v>
      </c>
      <c r="H47" s="6">
        <v>0.25</v>
      </c>
      <c r="I47" s="6">
        <v>0</v>
      </c>
      <c r="J47" s="6">
        <f t="shared" ref="J47:J84" si="1">SUM(H47,-I47)</f>
        <v>0.25</v>
      </c>
    </row>
    <row r="48" spans="1:10" x14ac:dyDescent="0.3">
      <c r="A48" s="11" t="str">
        <f>IF(ISBLANK($B48),"",INDEX(riassunto!$A$2:$A$116, MATCH($B48,riassunto!$B$2:$B$99,0)))</f>
        <v>giorno 92</v>
      </c>
      <c r="B48" s="37">
        <v>45306</v>
      </c>
      <c r="C48" s="4" t="s">
        <v>546</v>
      </c>
      <c r="D48" s="4"/>
      <c r="E48" s="4"/>
      <c r="F48" s="4">
        <v>0.5</v>
      </c>
      <c r="G48" s="4">
        <v>0</v>
      </c>
      <c r="H48" s="6">
        <v>0.5</v>
      </c>
      <c r="I48" s="6">
        <v>0</v>
      </c>
      <c r="J48" s="6">
        <f t="shared" si="0"/>
        <v>0.5</v>
      </c>
    </row>
    <row r="49" spans="1:10" x14ac:dyDescent="0.3">
      <c r="A49" s="11" t="str">
        <f>IF(ISBLANK($B49),"",INDEX(riassunto!$A$2:$A$116, MATCH($B49,riassunto!$B$2:$B$99,0)))</f>
        <v>giorno 93</v>
      </c>
      <c r="B49" s="37">
        <v>45307</v>
      </c>
      <c r="C49" s="4" t="s">
        <v>546</v>
      </c>
      <c r="D49" s="4"/>
      <c r="E49" s="4"/>
      <c r="F49" s="4">
        <v>0.5</v>
      </c>
      <c r="G49" s="4">
        <v>0</v>
      </c>
      <c r="H49" s="6">
        <v>0.5</v>
      </c>
      <c r="I49" s="6">
        <v>0</v>
      </c>
      <c r="J49" s="6">
        <f t="shared" si="0"/>
        <v>0.5</v>
      </c>
    </row>
    <row r="50" spans="1:10" x14ac:dyDescent="0.3">
      <c r="A50" s="11" t="str">
        <f>IF(ISBLANK($B50),"",INDEX(riassunto!$A$2:$A$116, MATCH($B50,riassunto!$B$2:$B$99,0)))</f>
        <v>giorno 94</v>
      </c>
      <c r="B50" s="37">
        <v>45308</v>
      </c>
      <c r="C50" s="4" t="s">
        <v>218</v>
      </c>
      <c r="D50" s="4"/>
      <c r="E50" s="4"/>
      <c r="F50" s="4">
        <v>0.25</v>
      </c>
      <c r="G50" s="4">
        <v>0</v>
      </c>
      <c r="H50" s="6">
        <v>0.25</v>
      </c>
      <c r="I50" s="6">
        <v>0</v>
      </c>
      <c r="J50" s="6">
        <f t="shared" si="1"/>
        <v>0.25</v>
      </c>
    </row>
    <row r="51" spans="1:10" x14ac:dyDescent="0.3">
      <c r="A51" s="11" t="str">
        <f>IF(ISBLANK($B51),"",INDEX(riassunto!$A$2:$A$116, MATCH($B51,riassunto!$B$2:$B$99,0)))</f>
        <v>giorno 94</v>
      </c>
      <c r="B51" s="37">
        <v>45308</v>
      </c>
      <c r="C51" s="4" t="s">
        <v>546</v>
      </c>
      <c r="D51" s="4"/>
      <c r="E51" s="4"/>
      <c r="F51" s="4">
        <v>1</v>
      </c>
      <c r="G51" s="4">
        <v>0</v>
      </c>
      <c r="H51" s="6">
        <v>1</v>
      </c>
      <c r="I51" s="6">
        <v>0</v>
      </c>
      <c r="J51" s="6">
        <f t="shared" si="0"/>
        <v>1</v>
      </c>
    </row>
    <row r="52" spans="1:10" x14ac:dyDescent="0.3">
      <c r="A52" s="11" t="str">
        <f>IF(ISBLANK($B52),"",INDEX(riassunto!$A$2:$A$116, MATCH($B52,riassunto!$B$2:$B$99,0)))</f>
        <v>giorno 95</v>
      </c>
      <c r="B52" s="37">
        <v>45309</v>
      </c>
      <c r="C52" s="4" t="s">
        <v>547</v>
      </c>
      <c r="D52" s="4"/>
      <c r="E52" s="4"/>
      <c r="F52" s="4">
        <v>0.5</v>
      </c>
      <c r="G52" s="4">
        <v>0</v>
      </c>
      <c r="H52" s="6">
        <v>0.5</v>
      </c>
      <c r="I52" s="6">
        <v>0</v>
      </c>
      <c r="J52" s="6">
        <f t="shared" si="0"/>
        <v>0.5</v>
      </c>
    </row>
    <row r="53" spans="1:10" x14ac:dyDescent="0.3">
      <c r="A53" s="11" t="str">
        <f>IF(ISBLANK($B53),"",INDEX(riassunto!$A$2:$A$116, MATCH($B53,riassunto!$B$2:$B$99,0)))</f>
        <v>giorno 96</v>
      </c>
      <c r="B53" s="37">
        <v>45310</v>
      </c>
      <c r="C53" s="4" t="s">
        <v>218</v>
      </c>
      <c r="D53" s="4"/>
      <c r="E53" s="4"/>
      <c r="F53" s="4">
        <v>0.25</v>
      </c>
      <c r="G53" s="4">
        <v>0</v>
      </c>
      <c r="H53" s="6">
        <v>0.25</v>
      </c>
      <c r="I53" s="6">
        <v>0</v>
      </c>
      <c r="J53" s="6">
        <f t="shared" si="1"/>
        <v>0.25</v>
      </c>
    </row>
    <row r="54" spans="1:10" x14ac:dyDescent="0.3">
      <c r="A54" s="11" t="str">
        <f>IF(ISBLANK($B54),"",INDEX(riassunto!$A$2:$A$116, MATCH($B54,riassunto!$B$2:$B$99,0)))</f>
        <v>giorno 96</v>
      </c>
      <c r="B54" s="37">
        <v>45310</v>
      </c>
      <c r="C54" s="4" t="s">
        <v>547</v>
      </c>
      <c r="D54" s="4"/>
      <c r="E54" s="4"/>
      <c r="F54" s="4">
        <v>0.5</v>
      </c>
      <c r="G54" s="4">
        <v>0</v>
      </c>
      <c r="H54" s="6">
        <v>0.5</v>
      </c>
      <c r="I54" s="6">
        <v>0</v>
      </c>
      <c r="J54" s="6">
        <f t="shared" si="0"/>
        <v>0.5</v>
      </c>
    </row>
    <row r="55" spans="1:10" x14ac:dyDescent="0.3">
      <c r="A55" s="11" t="str">
        <f>IF(ISBLANK($B55),"",INDEX(riassunto!$A$2:$A$116, MATCH($B55,riassunto!$B$2:$B$116,0)))</f>
        <v>giorno 99</v>
      </c>
      <c r="B55" s="37">
        <v>45313</v>
      </c>
      <c r="C55" s="4" t="s">
        <v>548</v>
      </c>
      <c r="D55" s="4"/>
      <c r="E55" s="4"/>
      <c r="F55" s="4">
        <v>1</v>
      </c>
      <c r="G55" s="4">
        <v>0</v>
      </c>
      <c r="H55" s="6">
        <v>1</v>
      </c>
      <c r="I55" s="6">
        <v>0</v>
      </c>
      <c r="J55" s="6">
        <f t="shared" si="0"/>
        <v>1</v>
      </c>
    </row>
    <row r="56" spans="1:10" x14ac:dyDescent="0.3">
      <c r="A56" s="11" t="str">
        <f>IF(ISBLANK($B56),"",INDEX(riassunto!$A$2:$A$116, MATCH($B56,riassunto!$B$2:$B$116,0)))</f>
        <v>giorno 99</v>
      </c>
      <c r="B56" s="37">
        <v>45313</v>
      </c>
      <c r="C56" s="4" t="s">
        <v>549</v>
      </c>
      <c r="D56" s="4"/>
      <c r="E56" s="4"/>
      <c r="F56" s="4">
        <v>1</v>
      </c>
      <c r="G56" s="4">
        <v>0</v>
      </c>
      <c r="H56" s="6">
        <v>1</v>
      </c>
      <c r="I56" s="6">
        <v>0</v>
      </c>
      <c r="J56" s="6">
        <f t="shared" si="0"/>
        <v>1</v>
      </c>
    </row>
    <row r="57" spans="1:10" x14ac:dyDescent="0.3">
      <c r="A57" s="11" t="str">
        <f>IF(ISBLANK($B57),"",INDEX(riassunto!$A$2:$A$116, MATCH($B57,riassunto!$B$2:$B$116,0)))</f>
        <v>giorno 99</v>
      </c>
      <c r="B57" s="37">
        <v>45313</v>
      </c>
      <c r="C57" s="4" t="s">
        <v>550</v>
      </c>
      <c r="D57" s="4"/>
      <c r="E57" s="4"/>
      <c r="F57" s="4">
        <v>0.25</v>
      </c>
      <c r="G57" s="4">
        <v>0</v>
      </c>
      <c r="H57" s="6">
        <v>0.25</v>
      </c>
      <c r="I57" s="6">
        <v>0</v>
      </c>
      <c r="J57" s="6">
        <f t="shared" si="0"/>
        <v>0.25</v>
      </c>
    </row>
    <row r="58" spans="1:10" x14ac:dyDescent="0.3">
      <c r="A58" s="11" t="str">
        <f>IF(ISBLANK($B58),"",INDEX(riassunto!$A$2:$A$116, MATCH($B58,riassunto!$B$2:$B$116,0)))</f>
        <v>giorno 100</v>
      </c>
      <c r="B58" s="37">
        <v>45314</v>
      </c>
      <c r="C58" s="4" t="s">
        <v>550</v>
      </c>
      <c r="D58" s="4"/>
      <c r="E58" s="4"/>
      <c r="F58" s="4">
        <v>0.25</v>
      </c>
      <c r="G58" s="4">
        <v>0</v>
      </c>
      <c r="H58" s="6">
        <v>0.25</v>
      </c>
      <c r="I58" s="6">
        <v>0</v>
      </c>
      <c r="J58" s="6">
        <f t="shared" si="0"/>
        <v>0.25</v>
      </c>
    </row>
    <row r="59" spans="1:10" x14ac:dyDescent="0.3">
      <c r="A59" s="11" t="str">
        <f>IF(ISBLANK($B59),"",INDEX(riassunto!$A$2:$A$116, MATCH($B59,riassunto!$B$2:$B$116,0)))</f>
        <v>giorno 100</v>
      </c>
      <c r="B59" s="37">
        <v>45314</v>
      </c>
      <c r="C59" s="4" t="s">
        <v>551</v>
      </c>
      <c r="D59" s="4"/>
      <c r="E59" s="4"/>
      <c r="F59" s="4">
        <v>1</v>
      </c>
      <c r="G59" s="4">
        <v>0</v>
      </c>
      <c r="H59" s="6">
        <v>1</v>
      </c>
      <c r="I59" s="6">
        <v>0</v>
      </c>
      <c r="J59" s="6">
        <f t="shared" si="0"/>
        <v>1</v>
      </c>
    </row>
    <row r="60" spans="1:10" x14ac:dyDescent="0.3">
      <c r="A60" s="11" t="str">
        <f>IF(ISBLANK($B60),"",INDEX(riassunto!$A$2:$A$116, MATCH($B60,riassunto!$B$2:$B$116,0)))</f>
        <v>giorno 101</v>
      </c>
      <c r="B60" s="37">
        <v>45315</v>
      </c>
      <c r="C60" s="4" t="s">
        <v>552</v>
      </c>
      <c r="D60" s="4"/>
      <c r="E60" s="4"/>
      <c r="F60" s="4">
        <v>0.25</v>
      </c>
      <c r="G60" s="4">
        <v>0</v>
      </c>
      <c r="H60" s="6">
        <v>0.25</v>
      </c>
      <c r="I60" s="6">
        <v>0</v>
      </c>
      <c r="J60" s="6">
        <f t="shared" si="0"/>
        <v>0.25</v>
      </c>
    </row>
    <row r="61" spans="1:10" x14ac:dyDescent="0.3">
      <c r="A61" s="11" t="str">
        <f>IF(ISBLANK($B61),"",INDEX(riassunto!$A$2:$A$116, MATCH($B61,riassunto!$B$2:$B$116,0)))</f>
        <v>giorno 101</v>
      </c>
      <c r="B61" s="37">
        <v>45315</v>
      </c>
      <c r="C61" s="4" t="s">
        <v>553</v>
      </c>
      <c r="D61" s="4"/>
      <c r="E61" s="4"/>
      <c r="F61" s="4">
        <v>1</v>
      </c>
      <c r="G61" s="4">
        <v>0</v>
      </c>
      <c r="H61" s="6">
        <v>1</v>
      </c>
      <c r="I61" s="6">
        <v>0</v>
      </c>
      <c r="J61" s="6">
        <f t="shared" si="0"/>
        <v>1</v>
      </c>
    </row>
    <row r="62" spans="1:10" x14ac:dyDescent="0.3">
      <c r="A62" s="11" t="str">
        <f>IF(ISBLANK($B62),"",INDEX(riassunto!$A$2:$A$116, MATCH($B62,riassunto!$B$2:$B$116,0)))</f>
        <v>giorno 101</v>
      </c>
      <c r="B62" s="37">
        <v>45315</v>
      </c>
      <c r="C62" s="4" t="s">
        <v>554</v>
      </c>
      <c r="D62" s="4"/>
      <c r="E62" s="4"/>
      <c r="F62" s="4">
        <v>2</v>
      </c>
      <c r="G62" s="4">
        <v>0</v>
      </c>
      <c r="H62" s="6">
        <v>2</v>
      </c>
      <c r="I62" s="6">
        <v>0</v>
      </c>
      <c r="J62" s="6">
        <f t="shared" si="0"/>
        <v>2</v>
      </c>
    </row>
    <row r="63" spans="1:10" x14ac:dyDescent="0.3">
      <c r="A63" s="11" t="str">
        <f>IF(ISBLANK($B63),"",INDEX(riassunto!$A$2:$A$116, MATCH($B63,riassunto!$B$2:$B$116,0)))</f>
        <v>giorno 102</v>
      </c>
      <c r="B63" s="37">
        <v>45316</v>
      </c>
      <c r="C63" s="4" t="s">
        <v>555</v>
      </c>
      <c r="D63" s="4"/>
      <c r="E63" s="4"/>
      <c r="F63" s="4">
        <v>1</v>
      </c>
      <c r="G63" s="4">
        <v>0</v>
      </c>
      <c r="H63" s="6">
        <v>1</v>
      </c>
      <c r="I63" s="6">
        <v>0</v>
      </c>
      <c r="J63" s="6">
        <f t="shared" si="0"/>
        <v>1</v>
      </c>
    </row>
    <row r="64" spans="1:10" x14ac:dyDescent="0.3">
      <c r="A64" s="11" t="str">
        <f>IF(ISBLANK($B64),"",INDEX(riassunto!$A$2:$A$116, MATCH($B64,riassunto!$B$2:$B$116,0)))</f>
        <v>giorno 102</v>
      </c>
      <c r="B64" s="37">
        <v>45316</v>
      </c>
      <c r="C64" s="4" t="s">
        <v>556</v>
      </c>
      <c r="D64" s="4"/>
      <c r="E64" s="4"/>
      <c r="F64" s="4">
        <v>1</v>
      </c>
      <c r="G64" s="4">
        <v>0</v>
      </c>
      <c r="H64" s="6">
        <v>1</v>
      </c>
      <c r="I64" s="6">
        <v>0</v>
      </c>
      <c r="J64" s="6">
        <f t="shared" si="0"/>
        <v>1</v>
      </c>
    </row>
    <row r="65" spans="1:10" x14ac:dyDescent="0.3">
      <c r="A65" s="11" t="str">
        <f>IF(ISBLANK($B65),"",INDEX(riassunto!$A$2:$A$116, MATCH($B65,riassunto!$B$2:$B$116,0)))</f>
        <v>giorno 101</v>
      </c>
      <c r="B65" s="37">
        <v>45315</v>
      </c>
      <c r="C65" s="4" t="s">
        <v>218</v>
      </c>
      <c r="D65" s="4"/>
      <c r="E65" s="4"/>
      <c r="F65" s="4">
        <v>0.25</v>
      </c>
      <c r="G65" s="4">
        <v>0</v>
      </c>
      <c r="H65" s="6">
        <v>0.25</v>
      </c>
      <c r="I65" s="6">
        <v>0</v>
      </c>
      <c r="J65" s="6">
        <f t="shared" ref="J65" si="2">SUM(H65,-I65)</f>
        <v>0.25</v>
      </c>
    </row>
    <row r="66" spans="1:10" x14ac:dyDescent="0.3">
      <c r="A66" s="11" t="str">
        <f>IF(ISBLANK($B66),"",INDEX(riassunto!$A$2:$A$116, MATCH($B66,riassunto!$B$2:$B$116,0)))</f>
        <v>giorno 103</v>
      </c>
      <c r="B66" s="37">
        <v>45317</v>
      </c>
      <c r="C66" s="4" t="s">
        <v>218</v>
      </c>
      <c r="D66" s="4"/>
      <c r="E66" s="4"/>
      <c r="F66" s="4">
        <v>0.25</v>
      </c>
      <c r="G66" s="4">
        <v>0</v>
      </c>
      <c r="H66" s="6">
        <v>0.25</v>
      </c>
      <c r="I66" s="6">
        <v>0</v>
      </c>
      <c r="J66" s="6">
        <f t="shared" ref="J66" si="3">SUM(H66,-I66)</f>
        <v>0.25</v>
      </c>
    </row>
    <row r="67" spans="1:10" x14ac:dyDescent="0.3">
      <c r="A67" s="11" t="str">
        <f>IF(ISBLANK($B67),"",INDEX(riassunto!$A$2:$A$116, MATCH($B67,riassunto!$B$2:$B$116,0)))</f>
        <v>giorno 109</v>
      </c>
      <c r="B67" s="37">
        <v>45323</v>
      </c>
      <c r="C67" s="4" t="s">
        <v>557</v>
      </c>
      <c r="D67" s="4"/>
      <c r="E67" s="4"/>
      <c r="F67" s="4">
        <v>2</v>
      </c>
      <c r="G67" s="4">
        <v>0</v>
      </c>
      <c r="H67" s="6">
        <v>2</v>
      </c>
      <c r="I67" s="6">
        <v>0</v>
      </c>
      <c r="J67" s="6">
        <f t="shared" si="1"/>
        <v>2</v>
      </c>
    </row>
    <row r="68" spans="1:10" x14ac:dyDescent="0.3">
      <c r="A68" s="11" t="str">
        <f>IF(ISBLANK($B68),"",INDEX(riassunto!$A$2:$A$116, MATCH($B68,riassunto!$B$2:$B$116,0)))</f>
        <v>giorno 110</v>
      </c>
      <c r="B68" s="37">
        <v>45324</v>
      </c>
      <c r="C68" s="4" t="s">
        <v>557</v>
      </c>
      <c r="D68" s="4"/>
      <c r="E68" s="4"/>
      <c r="F68" s="4">
        <v>1</v>
      </c>
      <c r="G68" s="4">
        <v>0</v>
      </c>
      <c r="H68" s="6">
        <v>1</v>
      </c>
      <c r="I68" s="6">
        <v>0</v>
      </c>
      <c r="J68" s="6">
        <f t="shared" si="1"/>
        <v>1</v>
      </c>
    </row>
    <row r="69" spans="1:10" x14ac:dyDescent="0.3">
      <c r="A69" s="11" t="str">
        <f>IF(ISBLANK($B69),"",INDEX(riassunto!$A$2:$A$99, MATCH($B69,riassunto!$B$2:$B$99,0)))</f>
        <v/>
      </c>
      <c r="B69" s="4"/>
      <c r="C69" s="4"/>
      <c r="D69" s="4"/>
      <c r="E69" s="4"/>
      <c r="F69" s="4"/>
      <c r="G69" s="4"/>
      <c r="H69" s="6"/>
      <c r="I69" s="6"/>
      <c r="J69" s="6">
        <f t="shared" si="1"/>
        <v>0</v>
      </c>
    </row>
    <row r="70" spans="1:10" x14ac:dyDescent="0.3">
      <c r="A70" s="11" t="str">
        <f>IF(ISBLANK($B70),"",INDEX(riassunto!$A$2:$A$99, MATCH($B70,riassunto!$B$2:$B$99,0)))</f>
        <v/>
      </c>
      <c r="B70" s="4"/>
      <c r="C70" s="4"/>
      <c r="D70" s="4"/>
      <c r="E70" s="4"/>
      <c r="F70" s="4"/>
      <c r="G70" s="4"/>
      <c r="H70" s="6"/>
      <c r="I70" s="6"/>
      <c r="J70" s="6">
        <f t="shared" si="1"/>
        <v>0</v>
      </c>
    </row>
    <row r="71" spans="1:10" x14ac:dyDescent="0.3">
      <c r="A71" s="11" t="str">
        <f>IF(ISBLANK($B71),"",INDEX(riassunto!$A$2:$A$99, MATCH($B71,riassunto!$B$2:$B$99,0)))</f>
        <v/>
      </c>
      <c r="B71" s="4"/>
      <c r="C71" s="4"/>
      <c r="D71" s="4"/>
      <c r="E71" s="4"/>
      <c r="F71" s="4"/>
      <c r="G71" s="4"/>
      <c r="H71" s="6"/>
      <c r="I71" s="6"/>
      <c r="J71" s="6">
        <f t="shared" si="1"/>
        <v>0</v>
      </c>
    </row>
    <row r="72" spans="1:10" x14ac:dyDescent="0.3">
      <c r="A72" s="11" t="str">
        <f>IF(ISBLANK($B72),"",INDEX(riassunto!$A$2:$A$99, MATCH($B72,riassunto!$B$2:$B$99,0)))</f>
        <v/>
      </c>
      <c r="B72" s="4"/>
      <c r="C72" s="4"/>
      <c r="D72" s="4"/>
      <c r="E72" s="4"/>
      <c r="F72" s="4"/>
      <c r="G72" s="4"/>
      <c r="H72" s="6"/>
      <c r="I72" s="6"/>
      <c r="J72" s="6">
        <f t="shared" si="1"/>
        <v>0</v>
      </c>
    </row>
    <row r="73" spans="1:10" x14ac:dyDescent="0.3">
      <c r="A73" s="11" t="str">
        <f>IF(ISBLANK($B73),"",INDEX(riassunto!$A$2:$A$99, MATCH($B73,riassunto!$B$2:$B$99,0)))</f>
        <v/>
      </c>
      <c r="B73" s="4"/>
      <c r="C73" s="4"/>
      <c r="D73" s="4"/>
      <c r="E73" s="4"/>
      <c r="F73" s="4"/>
      <c r="G73" s="4"/>
      <c r="H73" s="6"/>
      <c r="I73" s="6"/>
      <c r="J73" s="6">
        <f t="shared" si="1"/>
        <v>0</v>
      </c>
    </row>
    <row r="74" spans="1:10" x14ac:dyDescent="0.3">
      <c r="A74" s="11" t="str">
        <f>IF(ISBLANK($B74),"",INDEX(riassunto!$A$2:$A$99, MATCH($B74,riassunto!$B$2:$B$99,0)))</f>
        <v/>
      </c>
      <c r="B74" s="4"/>
      <c r="C74" s="4"/>
      <c r="D74" s="4"/>
      <c r="E74" s="4"/>
      <c r="F74" s="4"/>
      <c r="G74" s="4"/>
      <c r="H74" s="6"/>
      <c r="I74" s="6"/>
      <c r="J74" s="6">
        <f t="shared" si="1"/>
        <v>0</v>
      </c>
    </row>
    <row r="75" spans="1:10" x14ac:dyDescent="0.3">
      <c r="A75" s="11" t="str">
        <f>IF(ISBLANK($B75),"",INDEX(riassunto!$A$2:$A$99, MATCH($B75,riassunto!$B$2:$B$99,0)))</f>
        <v/>
      </c>
      <c r="B75" s="4"/>
      <c r="C75" s="4"/>
      <c r="D75" s="4"/>
      <c r="E75" s="4"/>
      <c r="F75" s="4"/>
      <c r="G75" s="4"/>
      <c r="H75" s="6"/>
      <c r="I75" s="6"/>
      <c r="J75" s="6">
        <f t="shared" si="1"/>
        <v>0</v>
      </c>
    </row>
    <row r="76" spans="1:10" x14ac:dyDescent="0.3">
      <c r="A76" s="11" t="str">
        <f>IF(ISBLANK($B76),"",INDEX(riassunto!$A$2:$A$99, MATCH($B76,riassunto!$B$2:$B$99,0)))</f>
        <v/>
      </c>
      <c r="B76" s="4"/>
      <c r="C76" s="4"/>
      <c r="D76" s="4"/>
      <c r="E76" s="4"/>
      <c r="F76" s="4"/>
      <c r="G76" s="4"/>
      <c r="H76" s="6"/>
      <c r="I76" s="6"/>
      <c r="J76" s="6">
        <f t="shared" si="1"/>
        <v>0</v>
      </c>
    </row>
    <row r="77" spans="1:10" x14ac:dyDescent="0.3">
      <c r="A77" s="11" t="str">
        <f>IF(ISBLANK($B77),"",INDEX(riassunto!$A$2:$A$99, MATCH($B77,riassunto!$B$2:$B$99,0)))</f>
        <v/>
      </c>
      <c r="B77" s="4"/>
      <c r="C77" s="4"/>
      <c r="D77" s="4"/>
      <c r="E77" s="4"/>
      <c r="F77" s="4"/>
      <c r="G77" s="4"/>
      <c r="H77" s="6"/>
      <c r="I77" s="6"/>
      <c r="J77" s="6">
        <f t="shared" si="1"/>
        <v>0</v>
      </c>
    </row>
    <row r="78" spans="1:10" x14ac:dyDescent="0.3">
      <c r="A78" s="11" t="str">
        <f>IF(ISBLANK($B78),"",INDEX(riassunto!$A$2:$A$99, MATCH($B78,riassunto!$B$2:$B$99,0)))</f>
        <v/>
      </c>
      <c r="B78" s="4"/>
      <c r="C78" s="4"/>
      <c r="D78" s="4"/>
      <c r="E78" s="4"/>
      <c r="F78" s="4"/>
      <c r="G78" s="4"/>
      <c r="H78" s="6"/>
      <c r="I78" s="6"/>
      <c r="J78" s="6">
        <f t="shared" si="1"/>
        <v>0</v>
      </c>
    </row>
    <row r="79" spans="1:10" x14ac:dyDescent="0.3">
      <c r="A79" s="11" t="str">
        <f>IF(ISBLANK($B79),"",INDEX(riassunto!$A$2:$A$99, MATCH($B79,riassunto!$B$2:$B$99,0)))</f>
        <v/>
      </c>
      <c r="B79" s="4"/>
      <c r="C79" s="4"/>
      <c r="D79" s="4"/>
      <c r="E79" s="4"/>
      <c r="F79" s="4"/>
      <c r="G79" s="4"/>
      <c r="H79" s="6"/>
      <c r="I79" s="6"/>
      <c r="J79" s="6">
        <f t="shared" si="1"/>
        <v>0</v>
      </c>
    </row>
    <row r="80" spans="1:10" x14ac:dyDescent="0.3">
      <c r="A80" s="11" t="str">
        <f>IF(ISBLANK($B80),"",INDEX(riassunto!$A$2:$A$99, MATCH($B80,riassunto!$B$2:$B$99,0)))</f>
        <v/>
      </c>
      <c r="B80" s="4"/>
      <c r="C80" s="4"/>
      <c r="D80" s="4"/>
      <c r="E80" s="4"/>
      <c r="F80" s="4"/>
      <c r="G80" s="4"/>
      <c r="H80" s="6"/>
      <c r="I80" s="6"/>
      <c r="J80" s="6">
        <f t="shared" si="1"/>
        <v>0</v>
      </c>
    </row>
    <row r="81" spans="1:10" x14ac:dyDescent="0.3">
      <c r="A81" s="11" t="str">
        <f>IF(ISBLANK($B81),"",INDEX(riassunto!$A$2:$A$99, MATCH($B81,riassunto!$B$2:$B$99,0)))</f>
        <v/>
      </c>
      <c r="B81" s="4"/>
      <c r="C81" s="4"/>
      <c r="D81" s="4"/>
      <c r="E81" s="4"/>
      <c r="F81" s="4"/>
      <c r="G81" s="4"/>
      <c r="H81" s="6"/>
      <c r="I81" s="6"/>
      <c r="J81" s="6">
        <f t="shared" si="1"/>
        <v>0</v>
      </c>
    </row>
    <row r="82" spans="1:10" x14ac:dyDescent="0.3">
      <c r="A82" s="11" t="str">
        <f>IF(ISBLANK($B82),"",INDEX(riassunto!$A$2:$A$99, MATCH($B82,riassunto!$B$2:$B$99,0)))</f>
        <v/>
      </c>
      <c r="B82" s="4"/>
      <c r="C82" s="4"/>
      <c r="D82" s="4"/>
      <c r="E82" s="4"/>
      <c r="F82" s="4"/>
      <c r="G82" s="4"/>
      <c r="H82" s="6"/>
      <c r="I82" s="6"/>
      <c r="J82" s="6">
        <f t="shared" si="1"/>
        <v>0</v>
      </c>
    </row>
    <row r="83" spans="1:10" x14ac:dyDescent="0.3">
      <c r="A83" s="11" t="str">
        <f>IF(ISBLANK($B83),"",INDEX(riassunto!$A$2:$A$99, MATCH($B83,riassunto!$B$2:$B$99,0)))</f>
        <v/>
      </c>
      <c r="B83" s="4"/>
      <c r="C83" s="4"/>
      <c r="D83" s="4"/>
      <c r="E83" s="4"/>
      <c r="F83" s="4"/>
      <c r="G83" s="4"/>
      <c r="H83" s="6"/>
      <c r="I83" s="6"/>
      <c r="J83" s="6">
        <f t="shared" si="1"/>
        <v>0</v>
      </c>
    </row>
    <row r="84" spans="1:10" x14ac:dyDescent="0.3">
      <c r="A84" s="11" t="str">
        <f>IF(ISBLANK($B84),"",INDEX(riassunto!$A$2:$A$99, MATCH($B84,riassunto!$B$2:$B$99,0)))</f>
        <v/>
      </c>
      <c r="B84" s="4"/>
      <c r="C84" s="4"/>
      <c r="D84" s="4"/>
      <c r="E84" s="4"/>
      <c r="F84" s="4"/>
      <c r="G84" s="4"/>
      <c r="H84" s="6"/>
      <c r="I84" s="6"/>
      <c r="J84" s="6">
        <f t="shared" si="1"/>
        <v>0</v>
      </c>
    </row>
    <row r="85" spans="1:10" x14ac:dyDescent="0.3">
      <c r="A85" s="11" t="str">
        <f>IF(ISBLANK($B85),"",INDEX(riassunto!$A$2:$A$99, MATCH($B85,riassunto!$B$2:$B$99,0)))</f>
        <v/>
      </c>
      <c r="B85" s="4"/>
      <c r="C85" s="4"/>
      <c r="D85" s="4"/>
      <c r="E85" s="4"/>
      <c r="F85" s="4"/>
      <c r="G85" s="4"/>
      <c r="H85" s="6"/>
      <c r="I85" s="6"/>
      <c r="J85" s="6">
        <f t="shared" ref="J85:J116" si="4">SUM(H85,-I85)</f>
        <v>0</v>
      </c>
    </row>
    <row r="86" spans="1:10" x14ac:dyDescent="0.3">
      <c r="A86" s="11" t="str">
        <f>IF(ISBLANK($B86),"",INDEX(riassunto!$A$2:$A$99, MATCH($B86,riassunto!$B$2:$B$99,0)))</f>
        <v/>
      </c>
      <c r="B86" s="4"/>
      <c r="C86" s="4"/>
      <c r="D86" s="4"/>
      <c r="E86" s="4"/>
      <c r="F86" s="4"/>
      <c r="G86" s="4"/>
      <c r="H86" s="6"/>
      <c r="I86" s="6"/>
      <c r="J86" s="6">
        <f t="shared" si="4"/>
        <v>0</v>
      </c>
    </row>
    <row r="87" spans="1:10" x14ac:dyDescent="0.3">
      <c r="A87" s="11" t="str">
        <f>IF(ISBLANK($B87),"",INDEX(riassunto!$A$2:$A$99, MATCH($B87,riassunto!$B$2:$B$99,0)))</f>
        <v/>
      </c>
      <c r="B87" s="4"/>
      <c r="C87" s="4"/>
      <c r="D87" s="4"/>
      <c r="E87" s="4"/>
      <c r="F87" s="4"/>
      <c r="G87" s="4"/>
      <c r="H87" s="6"/>
      <c r="I87" s="6"/>
      <c r="J87" s="6">
        <f t="shared" si="4"/>
        <v>0</v>
      </c>
    </row>
    <row r="88" spans="1:10" x14ac:dyDescent="0.3">
      <c r="A88" s="11" t="str">
        <f>IF(ISBLANK($B88),"",INDEX(riassunto!$A$2:$A$99, MATCH($B88,riassunto!$B$2:$B$99,0)))</f>
        <v/>
      </c>
      <c r="B88" s="4"/>
      <c r="C88" s="4"/>
      <c r="D88" s="4"/>
      <c r="E88" s="4"/>
      <c r="F88" s="4"/>
      <c r="G88" s="4"/>
      <c r="H88" s="6"/>
      <c r="I88" s="6"/>
      <c r="J88" s="6">
        <f t="shared" si="4"/>
        <v>0</v>
      </c>
    </row>
    <row r="89" spans="1:10" x14ac:dyDescent="0.3">
      <c r="A89" s="11" t="str">
        <f>IF(ISBLANK($B89),"",INDEX(riassunto!$A$2:$A$99, MATCH($B89,riassunto!$B$2:$B$99,0)))</f>
        <v/>
      </c>
      <c r="B89" s="4"/>
      <c r="C89" s="4"/>
      <c r="D89" s="4"/>
      <c r="E89" s="4"/>
      <c r="F89" s="4"/>
      <c r="G89" s="4"/>
      <c r="H89" s="6"/>
      <c r="I89" s="6"/>
      <c r="J89" s="6">
        <f t="shared" si="4"/>
        <v>0</v>
      </c>
    </row>
    <row r="90" spans="1:10" x14ac:dyDescent="0.3">
      <c r="A90" s="11" t="str">
        <f>IF(ISBLANK($B90),"",INDEX(riassunto!$A$2:$A$99, MATCH($B90,riassunto!$B$2:$B$99,0)))</f>
        <v/>
      </c>
      <c r="B90" s="4"/>
      <c r="C90" s="4"/>
      <c r="D90" s="4"/>
      <c r="E90" s="4"/>
      <c r="F90" s="4"/>
      <c r="G90" s="4"/>
      <c r="H90" s="6"/>
      <c r="I90" s="6"/>
      <c r="J90" s="6">
        <f t="shared" si="4"/>
        <v>0</v>
      </c>
    </row>
    <row r="91" spans="1:10" x14ac:dyDescent="0.3">
      <c r="A91" s="11" t="str">
        <f>IF(ISBLANK($B91),"",INDEX(riassunto!$A$2:$A$99, MATCH($B91,riassunto!$B$2:$B$99,0)))</f>
        <v/>
      </c>
      <c r="B91" s="4"/>
      <c r="C91" s="4"/>
      <c r="D91" s="4"/>
      <c r="E91" s="4"/>
      <c r="F91" s="4"/>
      <c r="G91" s="4"/>
      <c r="H91" s="6"/>
      <c r="I91" s="6"/>
      <c r="J91" s="6">
        <f t="shared" si="4"/>
        <v>0</v>
      </c>
    </row>
    <row r="92" spans="1:10" x14ac:dyDescent="0.3">
      <c r="A92" s="11" t="str">
        <f>IF(ISBLANK($B92),"",INDEX(riassunto!$A$2:$A$99, MATCH($B92,riassunto!$B$2:$B$99,0)))</f>
        <v/>
      </c>
      <c r="B92" s="4"/>
      <c r="C92" s="4"/>
      <c r="D92" s="4"/>
      <c r="E92" s="4"/>
      <c r="F92" s="4"/>
      <c r="G92" s="4"/>
      <c r="H92" s="6"/>
      <c r="I92" s="6"/>
      <c r="J92" s="6">
        <f t="shared" si="4"/>
        <v>0</v>
      </c>
    </row>
    <row r="93" spans="1:10" x14ac:dyDescent="0.3">
      <c r="A93" s="11" t="str">
        <f>IF(ISBLANK($B93),"",INDEX(riassunto!$A$2:$A$99, MATCH($B93,riassunto!$B$2:$B$99,0)))</f>
        <v/>
      </c>
      <c r="B93" s="4"/>
      <c r="C93" s="4"/>
      <c r="D93" s="4"/>
      <c r="E93" s="4"/>
      <c r="F93" s="4"/>
      <c r="G93" s="4"/>
      <c r="H93" s="6"/>
      <c r="I93" s="6"/>
      <c r="J93" s="6">
        <f t="shared" si="4"/>
        <v>0</v>
      </c>
    </row>
    <row r="94" spans="1:10" x14ac:dyDescent="0.3">
      <c r="A94" s="11" t="str">
        <f>IF(ISBLANK($B94),"",INDEX(riassunto!$A$2:$A$99, MATCH($B94,riassunto!$B$2:$B$99,0)))</f>
        <v/>
      </c>
      <c r="B94" s="4"/>
      <c r="C94" s="4"/>
      <c r="D94" s="4"/>
      <c r="E94" s="4"/>
      <c r="F94" s="4"/>
      <c r="G94" s="4"/>
      <c r="H94" s="6"/>
      <c r="I94" s="6"/>
      <c r="J94" s="6">
        <f t="shared" si="4"/>
        <v>0</v>
      </c>
    </row>
    <row r="95" spans="1:10" x14ac:dyDescent="0.3">
      <c r="A95" s="11" t="str">
        <f>IF(ISBLANK($B95),"",INDEX(riassunto!$A$2:$A$99, MATCH($B95,riassunto!$B$2:$B$99,0)))</f>
        <v/>
      </c>
      <c r="B95" s="4"/>
      <c r="C95" s="4"/>
      <c r="D95" s="4"/>
      <c r="E95" s="4"/>
      <c r="F95" s="4"/>
      <c r="G95" s="4"/>
      <c r="H95" s="6"/>
      <c r="I95" s="6"/>
      <c r="J95" s="6">
        <f t="shared" si="4"/>
        <v>0</v>
      </c>
    </row>
    <row r="96" spans="1:10" x14ac:dyDescent="0.3">
      <c r="A96" s="11" t="str">
        <f>IF(ISBLANK($B96),"",INDEX(riassunto!$A$2:$A$99, MATCH($B96,riassunto!$B$2:$B$99,0)))</f>
        <v/>
      </c>
      <c r="B96" s="4"/>
      <c r="C96" s="4"/>
      <c r="D96" s="4"/>
      <c r="E96" s="4"/>
      <c r="F96" s="4"/>
      <c r="G96" s="4"/>
      <c r="H96" s="6"/>
      <c r="I96" s="6"/>
      <c r="J96" s="6">
        <f t="shared" si="4"/>
        <v>0</v>
      </c>
    </row>
    <row r="97" spans="1:10" x14ac:dyDescent="0.3">
      <c r="A97" s="11" t="str">
        <f>IF(ISBLANK($B97),"",INDEX(riassunto!$A$2:$A$99, MATCH($B97,riassunto!$B$2:$B$99,0)))</f>
        <v/>
      </c>
      <c r="B97" s="4"/>
      <c r="C97" s="4"/>
      <c r="D97" s="4"/>
      <c r="E97" s="4"/>
      <c r="F97" s="4"/>
      <c r="G97" s="4"/>
      <c r="H97" s="6"/>
      <c r="I97" s="6"/>
      <c r="J97" s="6">
        <f t="shared" si="4"/>
        <v>0</v>
      </c>
    </row>
    <row r="98" spans="1:10" x14ac:dyDescent="0.3">
      <c r="A98" s="11" t="str">
        <f>IF(ISBLANK($B98),"",INDEX(riassunto!$A$2:$A$99, MATCH($B98,riassunto!$B$2:$B$99,0)))</f>
        <v/>
      </c>
      <c r="B98" s="4"/>
      <c r="C98" s="4"/>
      <c r="D98" s="4"/>
      <c r="E98" s="4"/>
      <c r="F98" s="4"/>
      <c r="G98" s="4"/>
      <c r="H98" s="6"/>
      <c r="I98" s="6"/>
      <c r="J98" s="6">
        <f t="shared" si="4"/>
        <v>0</v>
      </c>
    </row>
    <row r="99" spans="1:10" x14ac:dyDescent="0.3">
      <c r="A99" s="11" t="str">
        <f>IF(ISBLANK($B99),"",INDEX(riassunto!$A$2:$A$99, MATCH($B99,riassunto!$B$2:$B$99,0)))</f>
        <v/>
      </c>
      <c r="B99" s="4"/>
      <c r="C99" s="4"/>
      <c r="D99" s="4"/>
      <c r="E99" s="4"/>
      <c r="F99" s="4"/>
      <c r="G99" s="4"/>
      <c r="H99" s="6"/>
      <c r="I99" s="6"/>
      <c r="J99" s="6">
        <f t="shared" si="4"/>
        <v>0</v>
      </c>
    </row>
    <row r="100" spans="1:10" x14ac:dyDescent="0.3">
      <c r="A100" s="11" t="str">
        <f>IF(ISBLANK($B100),"",INDEX(riassunto!$A$2:$A$99, MATCH($B100,riassunto!$B$2:$B$99,0)))</f>
        <v/>
      </c>
      <c r="B100" s="4"/>
      <c r="C100" s="4"/>
      <c r="D100" s="4"/>
      <c r="E100" s="4"/>
      <c r="F100" s="4"/>
      <c r="G100" s="4"/>
      <c r="H100" s="6"/>
      <c r="I100" s="6"/>
      <c r="J100" s="6">
        <f t="shared" si="4"/>
        <v>0</v>
      </c>
    </row>
    <row r="101" spans="1:10" x14ac:dyDescent="0.3">
      <c r="A101" s="11" t="str">
        <f>IF(ISBLANK($B101),"",INDEX(riassunto!$A$2:$A$99, MATCH($B101,riassunto!$B$2:$B$99,0)))</f>
        <v/>
      </c>
      <c r="B101" s="4"/>
      <c r="C101" s="4"/>
      <c r="D101" s="4"/>
      <c r="E101" s="4"/>
      <c r="F101" s="4"/>
      <c r="G101" s="4"/>
      <c r="H101" s="6"/>
      <c r="I101" s="6"/>
      <c r="J101" s="6">
        <f t="shared" si="4"/>
        <v>0</v>
      </c>
    </row>
    <row r="102" spans="1:10" x14ac:dyDescent="0.3">
      <c r="A102" s="11" t="str">
        <f>IF(ISBLANK($B102),"",INDEX(riassunto!$A$2:$A$99, MATCH($B102,riassunto!$B$2:$B$99,0)))</f>
        <v/>
      </c>
      <c r="B102" s="4"/>
      <c r="C102" s="4"/>
      <c r="D102" s="4"/>
      <c r="E102" s="4"/>
      <c r="F102" s="4"/>
      <c r="G102" s="4"/>
      <c r="H102" s="6"/>
      <c r="I102" s="6"/>
      <c r="J102" s="6">
        <f t="shared" si="4"/>
        <v>0</v>
      </c>
    </row>
    <row r="103" spans="1:10" x14ac:dyDescent="0.3">
      <c r="A103" s="11" t="str">
        <f>IF(ISBLANK($B103),"",INDEX(riassunto!$A$2:$A$99, MATCH($B103,riassunto!$B$2:$B$99,0)))</f>
        <v/>
      </c>
      <c r="B103" s="4"/>
      <c r="C103" s="4"/>
      <c r="D103" s="4"/>
      <c r="E103" s="4"/>
      <c r="F103" s="4"/>
      <c r="G103" s="4"/>
      <c r="H103" s="6"/>
      <c r="I103" s="6"/>
      <c r="J103" s="6">
        <f t="shared" si="4"/>
        <v>0</v>
      </c>
    </row>
    <row r="104" spans="1:10" x14ac:dyDescent="0.3">
      <c r="A104" s="11" t="str">
        <f>IF(ISBLANK($B104),"",INDEX(riassunto!$A$2:$A$99, MATCH($B104,riassunto!$B$2:$B$99,0)))</f>
        <v/>
      </c>
      <c r="B104" s="4"/>
      <c r="C104" s="4"/>
      <c r="D104" s="4"/>
      <c r="E104" s="4"/>
      <c r="F104" s="4"/>
      <c r="G104" s="4"/>
      <c r="H104" s="6"/>
      <c r="I104" s="6"/>
      <c r="J104" s="6">
        <f t="shared" si="4"/>
        <v>0</v>
      </c>
    </row>
    <row r="105" spans="1:10" x14ac:dyDescent="0.3">
      <c r="A105" s="11" t="str">
        <f>IF(ISBLANK($B105),"",INDEX(riassunto!$A$2:$A$99, MATCH($B105,riassunto!$B$2:$B$99,0)))</f>
        <v/>
      </c>
      <c r="B105" s="4"/>
      <c r="C105" s="4"/>
      <c r="D105" s="4"/>
      <c r="E105" s="4"/>
      <c r="F105" s="4"/>
      <c r="G105" s="4"/>
      <c r="H105" s="6"/>
      <c r="I105" s="6"/>
      <c r="J105" s="6">
        <f t="shared" si="4"/>
        <v>0</v>
      </c>
    </row>
    <row r="106" spans="1:10" x14ac:dyDescent="0.3">
      <c r="A106" s="11" t="str">
        <f>IF(ISBLANK($B106),"",INDEX(riassunto!$A$2:$A$99, MATCH($B106,riassunto!$B$2:$B$99,0)))</f>
        <v/>
      </c>
      <c r="B106" s="4"/>
      <c r="C106" s="4"/>
      <c r="D106" s="4"/>
      <c r="E106" s="4"/>
      <c r="F106" s="4"/>
      <c r="G106" s="4"/>
      <c r="H106" s="6"/>
      <c r="I106" s="6"/>
      <c r="J106" s="6">
        <f t="shared" si="4"/>
        <v>0</v>
      </c>
    </row>
    <row r="107" spans="1:10" x14ac:dyDescent="0.3">
      <c r="A107" s="11" t="str">
        <f>IF(ISBLANK($B107),"",INDEX(riassunto!$A$2:$A$99, MATCH($B107,riassunto!$B$2:$B$99,0)))</f>
        <v/>
      </c>
      <c r="B107" s="4"/>
      <c r="C107" s="4"/>
      <c r="D107" s="4"/>
      <c r="E107" s="4"/>
      <c r="F107" s="4"/>
      <c r="G107" s="4"/>
      <c r="H107" s="6"/>
      <c r="I107" s="6"/>
      <c r="J107" s="6">
        <f t="shared" si="4"/>
        <v>0</v>
      </c>
    </row>
    <row r="108" spans="1:10" x14ac:dyDescent="0.3">
      <c r="A108" s="11" t="str">
        <f>IF(ISBLANK($B108),"",INDEX(riassunto!$A$2:$A$99, MATCH($B108,riassunto!$B$2:$B$99,0)))</f>
        <v/>
      </c>
      <c r="B108" s="4"/>
      <c r="C108" s="4"/>
      <c r="D108" s="4"/>
      <c r="E108" s="4"/>
      <c r="F108" s="4"/>
      <c r="G108" s="4"/>
      <c r="H108" s="6"/>
      <c r="I108" s="6"/>
      <c r="J108" s="6">
        <f t="shared" si="4"/>
        <v>0</v>
      </c>
    </row>
    <row r="109" spans="1:10" x14ac:dyDescent="0.3">
      <c r="A109" s="11" t="str">
        <f>IF(ISBLANK($B109),"",INDEX(riassunto!$A$2:$A$99, MATCH($B109,riassunto!$B$2:$B$99,0)))</f>
        <v/>
      </c>
      <c r="B109" s="4"/>
      <c r="C109" s="4"/>
      <c r="D109" s="4"/>
      <c r="E109" s="4"/>
      <c r="F109" s="4"/>
      <c r="G109" s="4"/>
      <c r="H109" s="6"/>
      <c r="I109" s="6"/>
      <c r="J109" s="6">
        <f t="shared" si="4"/>
        <v>0</v>
      </c>
    </row>
    <row r="110" spans="1:10" x14ac:dyDescent="0.3">
      <c r="A110" s="11" t="str">
        <f>IF(ISBLANK($B110),"",INDEX(riassunto!$A$2:$A$99, MATCH($B110,riassunto!$B$2:$B$99,0)))</f>
        <v/>
      </c>
      <c r="B110" s="4"/>
      <c r="C110" s="4"/>
      <c r="D110" s="4"/>
      <c r="E110" s="4"/>
      <c r="F110" s="4"/>
      <c r="G110" s="4"/>
      <c r="H110" s="6"/>
      <c r="I110" s="6"/>
      <c r="J110" s="6">
        <f t="shared" si="4"/>
        <v>0</v>
      </c>
    </row>
    <row r="111" spans="1:10" x14ac:dyDescent="0.3">
      <c r="A111" s="11" t="str">
        <f>IF(ISBLANK($B111),"",INDEX(riassunto!$A$2:$A$99, MATCH($B111,riassunto!$B$2:$B$99,0)))</f>
        <v/>
      </c>
      <c r="B111" s="4"/>
      <c r="C111" s="4"/>
      <c r="D111" s="4"/>
      <c r="E111" s="4"/>
      <c r="F111" s="4"/>
      <c r="G111" s="4"/>
      <c r="H111" s="6"/>
      <c r="I111" s="6"/>
      <c r="J111" s="6">
        <f t="shared" si="4"/>
        <v>0</v>
      </c>
    </row>
    <row r="112" spans="1:10" x14ac:dyDescent="0.3">
      <c r="A112" s="11" t="str">
        <f>IF(ISBLANK($B112),"",INDEX(riassunto!$A$2:$A$99, MATCH($B112,riassunto!$B$2:$B$99,0)))</f>
        <v/>
      </c>
      <c r="B112" s="4"/>
      <c r="C112" s="4"/>
      <c r="D112" s="4"/>
      <c r="E112" s="4"/>
      <c r="F112" s="4"/>
      <c r="G112" s="4"/>
      <c r="H112" s="6"/>
      <c r="I112" s="6"/>
      <c r="J112" s="6">
        <f t="shared" si="4"/>
        <v>0</v>
      </c>
    </row>
    <row r="113" spans="1:10" x14ac:dyDescent="0.3">
      <c r="A113" s="11" t="str">
        <f>IF(ISBLANK($B113),"",INDEX(riassunto!$A$2:$A$99, MATCH($B113,riassunto!$B$2:$B$99,0)))</f>
        <v/>
      </c>
      <c r="B113" s="4"/>
      <c r="C113" s="4"/>
      <c r="D113" s="4"/>
      <c r="E113" s="4"/>
      <c r="F113" s="4"/>
      <c r="G113" s="4"/>
      <c r="H113" s="6"/>
      <c r="I113" s="6"/>
      <c r="J113" s="6">
        <f t="shared" si="4"/>
        <v>0</v>
      </c>
    </row>
    <row r="114" spans="1:10" x14ac:dyDescent="0.3">
      <c r="A114" s="11" t="str">
        <f>IF(ISBLANK($B114),"",INDEX(riassunto!$A$2:$A$99, MATCH($B114,riassunto!$B$2:$B$99,0)))</f>
        <v/>
      </c>
      <c r="B114" s="4"/>
      <c r="C114" s="4"/>
      <c r="D114" s="4"/>
      <c r="E114" s="4"/>
      <c r="F114" s="4"/>
      <c r="G114" s="4"/>
      <c r="H114" s="6"/>
      <c r="I114" s="6"/>
      <c r="J114" s="6">
        <f t="shared" si="4"/>
        <v>0</v>
      </c>
    </row>
    <row r="115" spans="1:10" x14ac:dyDescent="0.3">
      <c r="A115" s="11" t="str">
        <f>IF(ISBLANK($B115),"",INDEX(riassunto!$A$2:$A$99, MATCH($B115,riassunto!$B$2:$B$99,0)))</f>
        <v/>
      </c>
      <c r="B115" s="4"/>
      <c r="C115" s="4"/>
      <c r="D115" s="4"/>
      <c r="E115" s="4"/>
      <c r="F115" s="4"/>
      <c r="G115" s="4"/>
      <c r="H115" s="6"/>
      <c r="I115" s="6"/>
      <c r="J115" s="6">
        <f t="shared" si="4"/>
        <v>0</v>
      </c>
    </row>
    <row r="116" spans="1:10" x14ac:dyDescent="0.3">
      <c r="A116" s="11" t="str">
        <f>IF(ISBLANK($B116),"",INDEX(riassunto!$A$2:$A$99, MATCH($B116,riassunto!$B$2:$B$99,0)))</f>
        <v/>
      </c>
      <c r="B116" s="4"/>
      <c r="C116" s="4"/>
      <c r="D116" s="4"/>
      <c r="E116" s="4"/>
      <c r="F116" s="4"/>
      <c r="G116" s="4"/>
      <c r="H116" s="6"/>
      <c r="I116" s="6"/>
      <c r="J116" s="6">
        <f t="shared" si="4"/>
        <v>0</v>
      </c>
    </row>
    <row r="117" spans="1:10" x14ac:dyDescent="0.3">
      <c r="A117" s="11" t="str">
        <f>IF(ISBLANK($B117),"",INDEX(riassunto!$A$2:$A$99, MATCH($B117,riassunto!$B$2:$B$99,0)))</f>
        <v/>
      </c>
      <c r="B117" s="4"/>
      <c r="C117" s="4"/>
      <c r="D117" s="4"/>
      <c r="E117" s="4"/>
      <c r="F117" s="4"/>
      <c r="G117" s="4"/>
      <c r="H117" s="6"/>
      <c r="I117" s="6"/>
      <c r="J117" s="6">
        <f t="shared" ref="J117" si="5">SUM(H117,-I117)</f>
        <v>0</v>
      </c>
    </row>
    <row r="118" spans="1:10" x14ac:dyDescent="0.3">
      <c r="A118" s="11" t="str">
        <f>IF(ISBLANK($B118),"",INDEX(riassunto!$A$2:$A$99, MATCH($B118,riassunto!$B$2:$B$99,0)))</f>
        <v/>
      </c>
      <c r="B118" s="1"/>
      <c r="C118" s="1"/>
      <c r="D118" s="1"/>
      <c r="E118" s="1"/>
      <c r="F118" s="1"/>
      <c r="G118" s="1"/>
      <c r="H118" s="1"/>
      <c r="I118" s="1"/>
      <c r="J118" s="1"/>
    </row>
  </sheetData>
  <protectedRanges>
    <protectedRange password="C15D" sqref="B21:E26 B29:E29 C27:E28 B37:E37 E30:E32 D33:E33 C38:E39 B38:B43 C42:C43 B44:E46 B48:E49 B47 D47:E47 B51:E52 B50 D50:E50 B53 D53:E53 D40:E43 B54:E64 B65:B66 D65:E66 B67:E117" name="Intervallo1_1"/>
    <protectedRange password="C95D" sqref="F21:G29 F31:G32 G30 F37:G117" name="Intervallo1_1_2"/>
    <protectedRange password="E169" sqref="H21:I117" name="Intervallo2_1_3"/>
    <protectedRange password="D95D" sqref="H16:I20" name="Intervallo1_2_1"/>
    <protectedRange password="C15D" sqref="B142" name="Intervallo1_1_7"/>
    <protectedRange password="C15D" sqref="B12:I12 B7:I8 B10:I10 B14:I14 B13:C13 E13:I13" name="Intervallo1_1_8"/>
    <protectedRange password="D95D" sqref="H15:I15 B15:G20 B4:I6 B9:I9 B11:I11" name="Intervallo1_2_8"/>
    <protectedRange password="C95D" sqref="D13" name="Intervallo1_1_1"/>
    <protectedRange password="C95D" sqref="B28" name="Intervallo1_1_3"/>
    <protectedRange password="C95D" sqref="B27" name="Intervallo1_1_4"/>
    <protectedRange password="C95D" sqref="B30" name="Intervallo1_1_5"/>
    <protectedRange password="C95D" sqref="C30" name="Intervallo1_1_6"/>
    <protectedRange password="C95D" sqref="F30" name="Intervallo1_1_10"/>
    <protectedRange password="E15D" sqref="B31" name="Intervallo1"/>
    <protectedRange password="E15D" sqref="B32" name="Intervallo1_2"/>
    <protectedRange password="E15D" sqref="B33" name="Intervallo1_3"/>
    <protectedRange password="E15D" sqref="C33" name="Intervallo1_4"/>
    <protectedRange password="C95D" sqref="F33" name="Intervallo1_1_11"/>
    <protectedRange password="C95D" sqref="G33" name="Intervallo1_1_12"/>
    <protectedRange password="E15D" sqref="C32" name="Intervallo1_5"/>
    <protectedRange password="E15D" sqref="C31" name="Intervallo1_6"/>
    <protectedRange password="E15D" sqref="D31" name="Intervallo1_7"/>
    <protectedRange password="E15D" sqref="D32" name="Intervallo1_11"/>
    <protectedRange password="E15D" sqref="C41" name="Intervallo1_2_2"/>
    <protectedRange password="C95D" sqref="G34:G36" name="Intervallo1_1_13"/>
    <protectedRange password="D95D" sqref="B34" name="Intervallo1_2_5"/>
    <protectedRange password="E15D" sqref="B35:E35 C34:E34 C36 C47 C50 C53 C40 C65:C66" name="Intervallo1_3_3"/>
    <protectedRange password="C95D" sqref="F34:F35" name="Intervallo1_1_4_1"/>
    <protectedRange password="E15D" sqref="B36 D36:E36" name="Intervallo1_3_4"/>
    <protectedRange password="C95D" sqref="F36" name="Intervallo1_1_4_2"/>
  </protectedRanges>
  <autoFilter ref="A3:J118" xr:uid="{9803AAEA-2458-4D9F-920E-3F711D7088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4EE7-8D4B-4C52-A1E4-2635989A2E89}">
  <dimension ref="A1:I117"/>
  <sheetViews>
    <sheetView workbookViewId="0">
      <selection activeCell="C45" sqref="C45"/>
    </sheetView>
  </sheetViews>
  <sheetFormatPr defaultColWidth="9.109375" defaultRowHeight="14.4" x14ac:dyDescent="0.3"/>
  <cols>
    <col min="1" max="2" width="13.33203125" customWidth="1"/>
    <col min="3" max="9" width="18.6640625" customWidth="1"/>
  </cols>
  <sheetData>
    <row r="1" spans="1:9" x14ac:dyDescent="0.3">
      <c r="A1" s="1" t="s">
        <v>24</v>
      </c>
      <c r="B1" s="1" t="s">
        <v>25</v>
      </c>
      <c r="C1" s="1" t="str">
        <f>info!C2</f>
        <v>Califano</v>
      </c>
      <c r="D1" s="1" t="str">
        <f>info!C3</f>
        <v>Zitouni</v>
      </c>
      <c r="E1" s="1" t="str">
        <f>info!C4</f>
        <v>de Gregorio</v>
      </c>
      <c r="F1" s="1" t="str">
        <f>info!C5</f>
        <v>di Sarno</v>
      </c>
      <c r="G1" s="1" t="str">
        <f>info!C6</f>
        <v>Pasquariello</v>
      </c>
      <c r="H1" s="1" t="str">
        <f>info!C7</f>
        <v>Martino</v>
      </c>
      <c r="I1" s="1" t="str">
        <f>info!C8</f>
        <v>Mattiello</v>
      </c>
    </row>
    <row r="2" spans="1:9" x14ac:dyDescent="0.3">
      <c r="A2" s="35" t="s">
        <v>26</v>
      </c>
      <c r="B2" s="35">
        <v>45215</v>
      </c>
      <c r="C2" s="9">
        <f>SUMIF('Davide Califano'!$A$4:$A$104, $A2,'Davide Califano'!$H$4:$H$104)</f>
        <v>2</v>
      </c>
      <c r="D2" s="9">
        <f>SUMIF('El Mehdi Zitouni'!$A$4:$A$105, $A2,'El Mehdi Zitouni'!$H$4:$H$105)</f>
        <v>2</v>
      </c>
      <c r="E2" s="9">
        <f ca="1">SUMIF('Giovanni De Gregorio'!$A$4:$A$107, A2,'Giovanni De Gregorio'!$H$4:$H$104)</f>
        <v>2</v>
      </c>
      <c r="F2" s="9">
        <f>SUMIF('Giuseppe di Sarno'!$A$4:$A$98, $A2,'Giuseppe di Sarno'!$H$4:$H$98)</f>
        <v>2</v>
      </c>
      <c r="G2" s="9">
        <f>SUMIF('Mauro Pasquariello'!$A$4:$A$102, $A2,'Mauro Pasquariello'!$H$4:$H$102)</f>
        <v>2</v>
      </c>
      <c r="H2" s="9">
        <f>SUMIF('Michele Martino'!$A$4:$A$110, $A2,'Michele Martino'!$H$4:$H$110)</f>
        <v>2</v>
      </c>
      <c r="I2" s="9">
        <f>SUMIF('Salvatore Mattiello'!$A$4:$A$120, A2,'Salvatore Mattiello'!$H$4:$H$120)</f>
        <v>2</v>
      </c>
    </row>
    <row r="3" spans="1:9" x14ac:dyDescent="0.3">
      <c r="A3" s="35" t="s">
        <v>27</v>
      </c>
      <c r="B3" s="35">
        <v>45216</v>
      </c>
      <c r="C3" s="9">
        <f>SUMIF('Davide Califano'!$A$4:$A$104, $A3,'Davide Califano'!$H$4:$H$104)</f>
        <v>0</v>
      </c>
      <c r="D3" s="9">
        <f>SUMIF('El Mehdi Zitouni'!$A$4:$A$105, $A3,'El Mehdi Zitouni'!$H$4:$H$105)</f>
        <v>0</v>
      </c>
      <c r="E3" s="9">
        <f ca="1">SUMIF('Giovanni De Gregorio'!$A$4:$A$107, A3,'Giovanni De Gregorio'!$H$4:$H$104)</f>
        <v>0</v>
      </c>
      <c r="F3" s="9">
        <f>SUMIF('Giuseppe di Sarno'!$A$4:$A$98, $A3,'Giuseppe di Sarno'!$H$4:$H$98)</f>
        <v>0</v>
      </c>
      <c r="G3" s="9">
        <f>SUMIF('Mauro Pasquariello'!$A$4:$A$102, $A3,'Mauro Pasquariello'!$H$4:$H$102)</f>
        <v>0</v>
      </c>
      <c r="H3" s="9">
        <f>SUMIF('Michele Martino'!$A$4:$A$110, $A3,'Michele Martino'!$H$4:$H$110)</f>
        <v>0</v>
      </c>
      <c r="I3" s="9">
        <f>SUMIF('Salvatore Mattiello'!$A$4:$A$120, A3,'Salvatore Mattiello'!$H$4:$H$120)</f>
        <v>0</v>
      </c>
    </row>
    <row r="4" spans="1:9" x14ac:dyDescent="0.3">
      <c r="A4" s="10" t="s">
        <v>28</v>
      </c>
      <c r="B4" s="35">
        <v>45217</v>
      </c>
      <c r="C4" s="9">
        <f>SUMIF('Davide Califano'!$A$4:$A$104, $A4,'Davide Califano'!$H$4:$H$104)</f>
        <v>0</v>
      </c>
      <c r="D4" s="9">
        <f>SUMIF('El Mehdi Zitouni'!$A$4:$A$105, $A4,'El Mehdi Zitouni'!$H$4:$H$105)</f>
        <v>0</v>
      </c>
      <c r="E4" s="9">
        <f ca="1">SUMIF('Giovanni De Gregorio'!$A$4:$A$107, A4,'Giovanni De Gregorio'!$H$4:$H$104)</f>
        <v>0</v>
      </c>
      <c r="F4" s="9">
        <f>SUMIF('Giuseppe di Sarno'!$A$4:$A$98, $A4,'Giuseppe di Sarno'!$H$4:$H$98)</f>
        <v>0</v>
      </c>
      <c r="G4" s="9">
        <f>SUMIF('Mauro Pasquariello'!$A$4:$A$102, $A4,'Mauro Pasquariello'!$H$4:$H$102)</f>
        <v>0</v>
      </c>
      <c r="H4" s="9">
        <f>SUMIF('Michele Martino'!$A$4:$A$110, $A4,'Michele Martino'!$H$4:$H$110)</f>
        <v>0</v>
      </c>
      <c r="I4" s="9">
        <f>SUMIF('Salvatore Mattiello'!$A$4:$A$120, A4,'Salvatore Mattiello'!$H$4:$H$120)</f>
        <v>0</v>
      </c>
    </row>
    <row r="5" spans="1:9" x14ac:dyDescent="0.3">
      <c r="A5" s="10" t="s">
        <v>29</v>
      </c>
      <c r="B5" s="35">
        <v>45218</v>
      </c>
      <c r="C5" s="9">
        <f>SUMIF('Davide Califano'!$A$4:$A$104, $A5,'Davide Califano'!$H$4:$H$104)</f>
        <v>0</v>
      </c>
      <c r="D5" s="9">
        <f>SUMIF('El Mehdi Zitouni'!$A$4:$A$105, $A5,'El Mehdi Zitouni'!$H$4:$H$105)</f>
        <v>0</v>
      </c>
      <c r="E5" s="9">
        <f ca="1">SUMIF('Giovanni De Gregorio'!$A$4:$A$107, A5,'Giovanni De Gregorio'!$H$4:$H$104)</f>
        <v>0</v>
      </c>
      <c r="F5" s="9">
        <f>SUMIF('Giuseppe di Sarno'!$A$4:$A$98, $A5,'Giuseppe di Sarno'!$H$4:$H$98)</f>
        <v>0</v>
      </c>
      <c r="G5" s="9">
        <f>SUMIF('Mauro Pasquariello'!$A$4:$A$102, $A5,'Mauro Pasquariello'!$H$4:$H$102)</f>
        <v>0</v>
      </c>
      <c r="H5" s="9">
        <f>SUMIF('Michele Martino'!$A$4:$A$110, $A5,'Michele Martino'!$H$4:$H$110)</f>
        <v>0</v>
      </c>
      <c r="I5" s="9">
        <f>SUMIF('Salvatore Mattiello'!$A$4:$A$120, A5,'Salvatore Mattiello'!$H$4:$H$120)</f>
        <v>0</v>
      </c>
    </row>
    <row r="6" spans="1:9" x14ac:dyDescent="0.3">
      <c r="A6" s="10" t="s">
        <v>30</v>
      </c>
      <c r="B6" s="35">
        <v>45219</v>
      </c>
      <c r="C6" s="9">
        <f>SUMIF('Davide Califano'!$A$4:$A$104, $A6,'Davide Califano'!$H$4:$H$104)</f>
        <v>0</v>
      </c>
      <c r="D6" s="9">
        <f>SUMIF('El Mehdi Zitouni'!$A$4:$A$105, $A6,'El Mehdi Zitouni'!$H$4:$H$105)</f>
        <v>0</v>
      </c>
      <c r="E6" s="9">
        <f ca="1">SUMIF('Giovanni De Gregorio'!$A$4:$A$107, A6,'Giovanni De Gregorio'!$H$4:$H$104)</f>
        <v>0</v>
      </c>
      <c r="F6" s="9">
        <f>SUMIF('Giuseppe di Sarno'!$A$4:$A$98, $A6,'Giuseppe di Sarno'!$H$4:$H$98)</f>
        <v>0</v>
      </c>
      <c r="G6" s="9">
        <f>SUMIF('Mauro Pasquariello'!$A$4:$A$102, $A6,'Mauro Pasquariello'!$H$4:$H$102)</f>
        <v>0</v>
      </c>
      <c r="H6" s="9">
        <f>SUMIF('Michele Martino'!$A$4:$A$110, $A6,'Michele Martino'!$H$4:$H$110)</f>
        <v>0</v>
      </c>
      <c r="I6" s="9">
        <f>SUMIF('Salvatore Mattiello'!$A$4:$A$120, A6,'Salvatore Mattiello'!$H$4:$H$120)</f>
        <v>0</v>
      </c>
    </row>
    <row r="7" spans="1:9" x14ac:dyDescent="0.3">
      <c r="A7" s="10" t="s">
        <v>31</v>
      </c>
      <c r="B7" s="35">
        <v>45220</v>
      </c>
      <c r="C7" s="9">
        <f>SUMIF('Davide Califano'!$A$4:$A$104, $A7,'Davide Califano'!$H$4:$H$104)</f>
        <v>0</v>
      </c>
      <c r="D7" s="9">
        <f>SUMIF('El Mehdi Zitouni'!$A$4:$A$105, $A7,'El Mehdi Zitouni'!$H$4:$H$105)</f>
        <v>0</v>
      </c>
      <c r="E7" s="9">
        <f ca="1">SUMIF('Giovanni De Gregorio'!$A$4:$A$107, A7,'Giovanni De Gregorio'!$H$4:$H$104)</f>
        <v>0</v>
      </c>
      <c r="F7" s="9">
        <f>SUMIF('Giuseppe di Sarno'!$A$4:$A$98, $A7,'Giuseppe di Sarno'!$H$4:$H$98)</f>
        <v>0</v>
      </c>
      <c r="G7" s="9">
        <f>SUMIF('Mauro Pasquariello'!$A$4:$A$102, $A7,'Mauro Pasquariello'!$H$4:$H$102)</f>
        <v>0</v>
      </c>
      <c r="H7" s="9">
        <f>SUMIF('Michele Martino'!$A$4:$A$110, $A7,'Michele Martino'!$H$4:$H$110)</f>
        <v>0</v>
      </c>
      <c r="I7" s="9">
        <f>SUMIF('Salvatore Mattiello'!$A$4:$A$120, A7,'Salvatore Mattiello'!$H$4:$H$120)</f>
        <v>0</v>
      </c>
    </row>
    <row r="8" spans="1:9" x14ac:dyDescent="0.3">
      <c r="A8" s="10" t="s">
        <v>32</v>
      </c>
      <c r="B8" s="35">
        <v>45221</v>
      </c>
      <c r="C8" s="9">
        <f>SUMIF('Davide Califano'!$A$4:$A$104, $A8,'Davide Califano'!$H$4:$H$104)</f>
        <v>0</v>
      </c>
      <c r="D8" s="9">
        <f>SUMIF('El Mehdi Zitouni'!$A$4:$A$105, $A8,'El Mehdi Zitouni'!$H$4:$H$105)</f>
        <v>0</v>
      </c>
      <c r="E8" s="9">
        <f ca="1">SUMIF('Giovanni De Gregorio'!$A$4:$A$107, A8,'Giovanni De Gregorio'!$H$4:$H$104)</f>
        <v>0</v>
      </c>
      <c r="F8" s="9">
        <f>SUMIF('Giuseppe di Sarno'!$A$4:$A$98, $A8,'Giuseppe di Sarno'!$H$4:$H$98)</f>
        <v>0</v>
      </c>
      <c r="G8" s="9">
        <f>SUMIF('Mauro Pasquariello'!$A$4:$A$102, $A8,'Mauro Pasquariello'!$H$4:$H$102)</f>
        <v>0</v>
      </c>
      <c r="H8" s="9">
        <f>SUMIF('Michele Martino'!$A$4:$A$110, $A8,'Michele Martino'!$H$4:$H$110)</f>
        <v>0</v>
      </c>
      <c r="I8" s="9">
        <f>SUMIF('Salvatore Mattiello'!$A$4:$A$120, A8,'Salvatore Mattiello'!$H$4:$H$120)</f>
        <v>0</v>
      </c>
    </row>
    <row r="9" spans="1:9" x14ac:dyDescent="0.3">
      <c r="A9" s="10" t="s">
        <v>33</v>
      </c>
      <c r="B9" s="35">
        <v>45222</v>
      </c>
      <c r="C9" s="9">
        <f>SUMIF('Davide Califano'!$A$4:$A$104, $A9,'Davide Califano'!$H$4:$H$104)</f>
        <v>2</v>
      </c>
      <c r="D9" s="9">
        <f>SUMIF('El Mehdi Zitouni'!$A$4:$A$105, $A9,'El Mehdi Zitouni'!$H$4:$H$105)</f>
        <v>1.5</v>
      </c>
      <c r="E9" s="9">
        <f ca="1">SUMIF('Giovanni De Gregorio'!$A$4:$A$107, A9,'Giovanni De Gregorio'!$H$4:$H$104)</f>
        <v>1.5</v>
      </c>
      <c r="F9" s="9">
        <f>SUMIF('Giuseppe di Sarno'!$A$4:$A$98, $A9,'Giuseppe di Sarno'!$H$4:$H$98)</f>
        <v>1.5</v>
      </c>
      <c r="G9" s="9">
        <f>SUMIF('Mauro Pasquariello'!$A$4:$A$102, $A9,'Mauro Pasquariello'!$H$4:$H$102)</f>
        <v>1.5</v>
      </c>
      <c r="H9" s="9">
        <f>SUMIF('Michele Martino'!$A$4:$A$110, $A9,'Michele Martino'!$H$4:$H$110)</f>
        <v>1.5</v>
      </c>
      <c r="I9" s="9">
        <f>SUMIF('Salvatore Mattiello'!$A$4:$A$120, A9,'Salvatore Mattiello'!$H$4:$H$120)</f>
        <v>1.5</v>
      </c>
    </row>
    <row r="10" spans="1:9" x14ac:dyDescent="0.3">
      <c r="A10" s="10" t="s">
        <v>34</v>
      </c>
      <c r="B10" s="35">
        <v>45223</v>
      </c>
      <c r="C10" s="9">
        <f>SUMIF('Davide Califano'!$A$4:$A$104, $A10,'Davide Califano'!$H$4:$H$104)</f>
        <v>0</v>
      </c>
      <c r="D10" s="9">
        <f>SUMIF('El Mehdi Zitouni'!$A$4:$A$105, $A10,'El Mehdi Zitouni'!$H$4:$H$105)</f>
        <v>0</v>
      </c>
      <c r="E10" s="9">
        <f ca="1">SUMIF('Giovanni De Gregorio'!$A$4:$A$107, A10,'Giovanni De Gregorio'!$H$4:$H$104)</f>
        <v>0</v>
      </c>
      <c r="F10" s="9">
        <f>SUMIF('Giuseppe di Sarno'!$A$4:$A$98, $A10,'Giuseppe di Sarno'!$H$4:$H$98)</f>
        <v>0</v>
      </c>
      <c r="G10" s="9">
        <f>SUMIF('Mauro Pasquariello'!$A$4:$A$102, $A10,'Mauro Pasquariello'!$H$4:$H$102)</f>
        <v>0</v>
      </c>
      <c r="H10" s="9">
        <f>SUMIF('Michele Martino'!$A$4:$A$110, $A10,'Michele Martino'!$H$4:$H$110)</f>
        <v>0</v>
      </c>
      <c r="I10" s="9">
        <f>SUMIF('Salvatore Mattiello'!$A$4:$A$120, A10,'Salvatore Mattiello'!$H$4:$H$120)</f>
        <v>0</v>
      </c>
    </row>
    <row r="11" spans="1:9" x14ac:dyDescent="0.3">
      <c r="A11" s="10" t="s">
        <v>35</v>
      </c>
      <c r="B11" s="35">
        <v>45224</v>
      </c>
      <c r="C11" s="9">
        <f>SUMIF('Davide Califano'!$A$4:$A$104, $A11,'Davide Califano'!$H$4:$H$104)</f>
        <v>0</v>
      </c>
      <c r="D11" s="9">
        <f>SUMIF('El Mehdi Zitouni'!$A$4:$A$105, $A11,'El Mehdi Zitouni'!$H$4:$H$105)</f>
        <v>0</v>
      </c>
      <c r="E11" s="9">
        <f ca="1">SUMIF('Giovanni De Gregorio'!$A$4:$A$107, A11,'Giovanni De Gregorio'!$H$4:$H$104)</f>
        <v>0</v>
      </c>
      <c r="F11" s="9">
        <f>SUMIF('Giuseppe di Sarno'!$A$4:$A$98, $A11,'Giuseppe di Sarno'!$H$4:$H$98)</f>
        <v>0</v>
      </c>
      <c r="G11" s="9">
        <f>SUMIF('Mauro Pasquariello'!$A$4:$A$102, $A11,'Mauro Pasquariello'!$H$4:$H$102)</f>
        <v>0</v>
      </c>
      <c r="H11" s="9">
        <f>SUMIF('Michele Martino'!$A$4:$A$110, $A11,'Michele Martino'!$H$4:$H$110)</f>
        <v>0</v>
      </c>
      <c r="I11" s="9">
        <f>SUMIF('Salvatore Mattiello'!$A$4:$A$120, A11,'Salvatore Mattiello'!$H$4:$H$120)</f>
        <v>0</v>
      </c>
    </row>
    <row r="12" spans="1:9" x14ac:dyDescent="0.3">
      <c r="A12" s="10" t="s">
        <v>36</v>
      </c>
      <c r="B12" s="35">
        <v>45225</v>
      </c>
      <c r="C12" s="9">
        <f>SUMIF('Davide Califano'!$A$4:$A$104, $A12,'Davide Califano'!$H$4:$H$104)</f>
        <v>0</v>
      </c>
      <c r="D12" s="9">
        <f>SUMIF('El Mehdi Zitouni'!$A$4:$A$105, $A12,'El Mehdi Zitouni'!$H$4:$H$105)</f>
        <v>0</v>
      </c>
      <c r="E12" s="9">
        <f ca="1">SUMIF('Giovanni De Gregorio'!$A$4:$A$107, A12,'Giovanni De Gregorio'!$H$4:$H$104)</f>
        <v>1</v>
      </c>
      <c r="F12" s="9">
        <f>SUMIF('Giuseppe di Sarno'!$A$4:$A$98, $A12,'Giuseppe di Sarno'!$H$4:$H$98)</f>
        <v>0</v>
      </c>
      <c r="G12" s="9">
        <f>SUMIF('Mauro Pasquariello'!$A$4:$A$102, $A12,'Mauro Pasquariello'!$H$4:$H$102)</f>
        <v>0</v>
      </c>
      <c r="H12" s="9">
        <f>SUMIF('Michele Martino'!$A$4:$A$110, $A12,'Michele Martino'!$H$4:$H$110)</f>
        <v>0</v>
      </c>
      <c r="I12" s="9">
        <f>SUMIF('Salvatore Mattiello'!$A$4:$A$120, A12,'Salvatore Mattiello'!$H$4:$H$120)</f>
        <v>0</v>
      </c>
    </row>
    <row r="13" spans="1:9" x14ac:dyDescent="0.3">
      <c r="A13" s="10" t="s">
        <v>37</v>
      </c>
      <c r="B13" s="35">
        <v>45226</v>
      </c>
      <c r="C13" s="9">
        <f>SUMIF('Davide Califano'!$A$4:$A$104, $A13,'Davide Califano'!$H$4:$H$104)</f>
        <v>0</v>
      </c>
      <c r="D13" s="9">
        <f>SUMIF('El Mehdi Zitouni'!$A$4:$A$105, $A13,'El Mehdi Zitouni'!$H$4:$H$105)</f>
        <v>1</v>
      </c>
      <c r="E13" s="9">
        <f ca="1">SUMIF('Giovanni De Gregorio'!$A$4:$A$107, A13,'Giovanni De Gregorio'!$H$4:$H$104)</f>
        <v>0</v>
      </c>
      <c r="F13" s="9">
        <f>SUMIF('Giuseppe di Sarno'!$A$4:$A$98, $A13,'Giuseppe di Sarno'!$H$4:$H$98)</f>
        <v>1.75</v>
      </c>
      <c r="G13" s="9">
        <f>SUMIF('Mauro Pasquariello'!$A$4:$A$102, $A13,'Mauro Pasquariello'!$H$4:$H$102)</f>
        <v>0</v>
      </c>
      <c r="H13" s="9">
        <f>SUMIF('Michele Martino'!$A$4:$A$110, $A13,'Michele Martino'!$H$4:$H$110)</f>
        <v>0</v>
      </c>
      <c r="I13" s="9">
        <f>SUMIF('Salvatore Mattiello'!$A$4:$A$120, A13,'Salvatore Mattiello'!$H$4:$H$120)</f>
        <v>1</v>
      </c>
    </row>
    <row r="14" spans="1:9" x14ac:dyDescent="0.3">
      <c r="A14" s="10" t="s">
        <v>38</v>
      </c>
      <c r="B14" s="35">
        <v>45227</v>
      </c>
      <c r="C14" s="9">
        <f>SUMIF('Davide Califano'!$A$4:$A$104, $A14,'Davide Califano'!$H$4:$H$104)</f>
        <v>0</v>
      </c>
      <c r="D14" s="9">
        <f>SUMIF('El Mehdi Zitouni'!$A$4:$A$105, $A14,'El Mehdi Zitouni'!$H$4:$H$105)</f>
        <v>0</v>
      </c>
      <c r="E14" s="9">
        <f ca="1">SUMIF('Giovanni De Gregorio'!$A$4:$A$107, A14,'Giovanni De Gregorio'!$H$4:$H$104)</f>
        <v>0</v>
      </c>
      <c r="F14" s="9">
        <f>SUMIF('Giuseppe di Sarno'!$A$4:$A$98, $A14,'Giuseppe di Sarno'!$H$4:$H$98)</f>
        <v>0</v>
      </c>
      <c r="G14" s="9">
        <f>SUMIF('Mauro Pasquariello'!$A$4:$A$102, $A14,'Mauro Pasquariello'!$H$4:$H$102)</f>
        <v>0</v>
      </c>
      <c r="H14" s="9">
        <f>SUMIF('Michele Martino'!$A$4:$A$110, $A14,'Michele Martino'!$H$4:$H$110)</f>
        <v>2</v>
      </c>
      <c r="I14" s="9">
        <f>SUMIF('Salvatore Mattiello'!$A$4:$A$120, A14,'Salvatore Mattiello'!$H$4:$H$120)</f>
        <v>1</v>
      </c>
    </row>
    <row r="15" spans="1:9" x14ac:dyDescent="0.3">
      <c r="A15" s="10" t="s">
        <v>39</v>
      </c>
      <c r="B15" s="35">
        <v>45228</v>
      </c>
      <c r="C15" s="9">
        <f>SUMIF('Davide Califano'!$A$4:$A$104, $A15,'Davide Califano'!$H$4:$H$104)</f>
        <v>0</v>
      </c>
      <c r="D15" s="9">
        <f>SUMIF('El Mehdi Zitouni'!$A$4:$A$105, $A15,'El Mehdi Zitouni'!$H$4:$H$105)</f>
        <v>0</v>
      </c>
      <c r="E15" s="9">
        <f ca="1">SUMIF('Giovanni De Gregorio'!$A$4:$A$107, A15,'Giovanni De Gregorio'!$H$4:$H$104)</f>
        <v>0</v>
      </c>
      <c r="F15" s="9">
        <f>SUMIF('Giuseppe di Sarno'!$A$4:$A$98, $A15,'Giuseppe di Sarno'!$H$4:$H$98)</f>
        <v>0</v>
      </c>
      <c r="G15" s="9">
        <f>SUMIF('Mauro Pasquariello'!$A$4:$A$102, $A15,'Mauro Pasquariello'!$H$4:$H$102)</f>
        <v>0</v>
      </c>
      <c r="H15" s="9">
        <f>SUMIF('Michele Martino'!$A$4:$A$110, $A15,'Michele Martino'!$H$4:$H$110)</f>
        <v>0</v>
      </c>
      <c r="I15" s="9">
        <f>SUMIF('Salvatore Mattiello'!$A$4:$A$120, A15,'Salvatore Mattiello'!$H$4:$H$120)</f>
        <v>0</v>
      </c>
    </row>
    <row r="16" spans="1:9" x14ac:dyDescent="0.3">
      <c r="A16" s="10" t="s">
        <v>40</v>
      </c>
      <c r="B16" s="35">
        <v>45229</v>
      </c>
      <c r="C16" s="9">
        <f>SUMIF('Davide Califano'!$A$4:$A$104, $A16,'Davide Califano'!$H$4:$H$104)</f>
        <v>1</v>
      </c>
      <c r="D16" s="9">
        <f>SUMIF('El Mehdi Zitouni'!$A$4:$A$105, $A16,'El Mehdi Zitouni'!$H$4:$H$105)</f>
        <v>1</v>
      </c>
      <c r="E16" s="9">
        <f ca="1">SUMIF('Giovanni De Gregorio'!$A$4:$A$107, A16,'Giovanni De Gregorio'!$H$4:$H$104)</f>
        <v>1</v>
      </c>
      <c r="F16" s="9">
        <f>SUMIF('Giuseppe di Sarno'!$A$4:$A$98, $A16,'Giuseppe di Sarno'!$H$4:$H$98)</f>
        <v>1</v>
      </c>
      <c r="G16" s="9">
        <f>SUMIF('Mauro Pasquariello'!$A$4:$A$102, $A16,'Mauro Pasquariello'!$H$4:$H$102)</f>
        <v>1</v>
      </c>
      <c r="H16" s="9">
        <f>SUMIF('Michele Martino'!$A$4:$A$110, $A16,'Michele Martino'!$H$4:$H$110)</f>
        <v>1</v>
      </c>
      <c r="I16" s="9">
        <f>SUMIF('Salvatore Mattiello'!$A$4:$A$120, A16,'Salvatore Mattiello'!$H$4:$H$120)</f>
        <v>1</v>
      </c>
    </row>
    <row r="17" spans="1:9" x14ac:dyDescent="0.3">
      <c r="A17" s="10" t="s">
        <v>41</v>
      </c>
      <c r="B17" s="35">
        <v>45230</v>
      </c>
      <c r="C17" s="9">
        <f>SUMIF('Davide Califano'!$A$4:$A$104, $A17,'Davide Califano'!$H$4:$H$104)</f>
        <v>0</v>
      </c>
      <c r="D17" s="9">
        <f>SUMIF('El Mehdi Zitouni'!$A$4:$A$105, $A17,'El Mehdi Zitouni'!$H$4:$H$105)</f>
        <v>0</v>
      </c>
      <c r="E17" s="9">
        <f ca="1">SUMIF('Giovanni De Gregorio'!$A$4:$A$107, A17,'Giovanni De Gregorio'!$H$4:$H$104)</f>
        <v>0</v>
      </c>
      <c r="F17" s="9">
        <f>SUMIF('Giuseppe di Sarno'!$A$4:$A$98, $A17,'Giuseppe di Sarno'!$H$4:$H$98)</f>
        <v>0</v>
      </c>
      <c r="G17" s="9">
        <f>SUMIF('Mauro Pasquariello'!$A$4:$A$102, $A17,'Mauro Pasquariello'!$H$4:$H$102)</f>
        <v>0</v>
      </c>
      <c r="H17" s="9">
        <f>SUMIF('Michele Martino'!$A$4:$A$110, $A17,'Michele Martino'!$H$4:$H$110)</f>
        <v>0</v>
      </c>
      <c r="I17" s="9">
        <f>SUMIF('Salvatore Mattiello'!$A$4:$A$120, A17,'Salvatore Mattiello'!$H$4:$H$120)</f>
        <v>0</v>
      </c>
    </row>
    <row r="18" spans="1:9" x14ac:dyDescent="0.3">
      <c r="A18" s="10" t="s">
        <v>42</v>
      </c>
      <c r="B18" s="35">
        <v>45231</v>
      </c>
      <c r="C18" s="9">
        <f>SUMIF('Davide Califano'!$A$4:$A$104, $A18,'Davide Califano'!$H$4:$H$104)</f>
        <v>0</v>
      </c>
      <c r="D18" s="9">
        <f>SUMIF('El Mehdi Zitouni'!$A$4:$A$105, $A18,'El Mehdi Zitouni'!$H$4:$H$105)</f>
        <v>0</v>
      </c>
      <c r="E18" s="9">
        <f ca="1">SUMIF('Giovanni De Gregorio'!$A$4:$A$107, A18,'Giovanni De Gregorio'!$H$4:$H$104)</f>
        <v>0</v>
      </c>
      <c r="F18" s="9">
        <f>SUMIF('Giuseppe di Sarno'!$A$4:$A$98, $A18,'Giuseppe di Sarno'!$H$4:$H$98)</f>
        <v>0</v>
      </c>
      <c r="G18" s="9">
        <f>SUMIF('Mauro Pasquariello'!$A$4:$A$102, $A18,'Mauro Pasquariello'!$H$4:$H$102)</f>
        <v>0</v>
      </c>
      <c r="H18" s="9">
        <f>SUMIF('Michele Martino'!$A$4:$A$110, $A18,'Michele Martino'!$H$4:$H$110)</f>
        <v>0</v>
      </c>
      <c r="I18" s="9">
        <f>SUMIF('Salvatore Mattiello'!$A$4:$A$120, A18,'Salvatore Mattiello'!$H$4:$H$120)</f>
        <v>0</v>
      </c>
    </row>
    <row r="19" spans="1:9" x14ac:dyDescent="0.3">
      <c r="A19" s="10" t="s">
        <v>43</v>
      </c>
      <c r="B19" s="35">
        <v>45232</v>
      </c>
      <c r="C19" s="9">
        <f>SUMIF('Davide Califano'!$A$4:$A$104, $A19,'Davide Califano'!$H$4:$H$104)</f>
        <v>0</v>
      </c>
      <c r="D19" s="9">
        <f>SUMIF('El Mehdi Zitouni'!$A$4:$A$105, $A19,'El Mehdi Zitouni'!$H$4:$H$105)</f>
        <v>0</v>
      </c>
      <c r="E19" s="9">
        <f ca="1">SUMIF('Giovanni De Gregorio'!$A$4:$A$107, A19,'Giovanni De Gregorio'!$H$4:$H$104)</f>
        <v>0</v>
      </c>
      <c r="F19" s="9">
        <f>SUMIF('Giuseppe di Sarno'!$A$4:$A$98, $A19,'Giuseppe di Sarno'!$H$4:$H$98)</f>
        <v>0</v>
      </c>
      <c r="G19" s="9">
        <f>SUMIF('Mauro Pasquariello'!$A$4:$A$102, $A19,'Mauro Pasquariello'!$H$4:$H$102)</f>
        <v>0</v>
      </c>
      <c r="H19" s="9">
        <f>SUMIF('Michele Martino'!$A$4:$A$110, $A19,'Michele Martino'!$H$4:$H$110)</f>
        <v>0</v>
      </c>
      <c r="I19" s="9">
        <f>SUMIF('Salvatore Mattiello'!$A$4:$A$120, A19,'Salvatore Mattiello'!$H$4:$H$120)</f>
        <v>0</v>
      </c>
    </row>
    <row r="20" spans="1:9" x14ac:dyDescent="0.3">
      <c r="A20" s="10" t="s">
        <v>44</v>
      </c>
      <c r="B20" s="35">
        <v>45233</v>
      </c>
      <c r="C20" s="9">
        <f>SUMIF('Davide Califano'!$A$4:$A$104, $A20,'Davide Califano'!$H$4:$H$104)</f>
        <v>0</v>
      </c>
      <c r="D20" s="9">
        <f>SUMIF('El Mehdi Zitouni'!$A$4:$A$105, $A20,'El Mehdi Zitouni'!$H$4:$H$105)</f>
        <v>0</v>
      </c>
      <c r="E20" s="9">
        <f ca="1">SUMIF('Giovanni De Gregorio'!$A$4:$A$107, A20,'Giovanni De Gregorio'!$H$4:$H$104)</f>
        <v>0</v>
      </c>
      <c r="F20" s="9">
        <f>SUMIF('Giuseppe di Sarno'!$A$4:$A$98, $A20,'Giuseppe di Sarno'!$H$4:$H$98)</f>
        <v>0</v>
      </c>
      <c r="G20" s="9">
        <f>SUMIF('Mauro Pasquariello'!$A$4:$A$102, $A20,'Mauro Pasquariello'!$H$4:$H$102)</f>
        <v>2</v>
      </c>
      <c r="H20" s="9">
        <f>SUMIF('Michele Martino'!$A$4:$A$110, $A20,'Michele Martino'!$H$4:$H$110)</f>
        <v>0.75</v>
      </c>
      <c r="I20" s="9">
        <f>SUMIF('Salvatore Mattiello'!$A$4:$A$120, A20,'Salvatore Mattiello'!$H$4:$H$120)</f>
        <v>1</v>
      </c>
    </row>
    <row r="21" spans="1:9" x14ac:dyDescent="0.3">
      <c r="A21" s="10" t="s">
        <v>45</v>
      </c>
      <c r="B21" s="35">
        <v>45234</v>
      </c>
      <c r="C21" s="9">
        <f>SUMIF('Davide Califano'!$A$4:$A$104, $A21,'Davide Califano'!$H$4:$H$104)</f>
        <v>0</v>
      </c>
      <c r="D21" s="9">
        <f>SUMIF('El Mehdi Zitouni'!$A$4:$A$105, $A21,'El Mehdi Zitouni'!$H$4:$H$105)</f>
        <v>1</v>
      </c>
      <c r="E21" s="9">
        <f ca="1">SUMIF('Giovanni De Gregorio'!$A$4:$A$107, A21,'Giovanni De Gregorio'!$H$4:$H$104)</f>
        <v>0.75</v>
      </c>
      <c r="F21" s="9">
        <f>SUMIF('Giuseppe di Sarno'!$A$4:$A$98, $A21,'Giuseppe di Sarno'!$H$4:$H$98)</f>
        <v>0</v>
      </c>
      <c r="G21" s="9">
        <f>SUMIF('Mauro Pasquariello'!$A$4:$A$102, $A21,'Mauro Pasquariello'!$H$4:$H$102)</f>
        <v>0</v>
      </c>
      <c r="H21" s="9">
        <f>SUMIF('Michele Martino'!$A$4:$A$110, $A21,'Michele Martino'!$H$4:$H$110)</f>
        <v>1</v>
      </c>
      <c r="I21" s="9">
        <f>SUMIF('Salvatore Mattiello'!$A$4:$A$120, A21,'Salvatore Mattiello'!$H$4:$H$120)</f>
        <v>0</v>
      </c>
    </row>
    <row r="22" spans="1:9" x14ac:dyDescent="0.3">
      <c r="A22" s="10" t="s">
        <v>46</v>
      </c>
      <c r="B22" s="35">
        <v>45235</v>
      </c>
      <c r="C22" s="9">
        <f>SUMIF('Davide Califano'!$A$4:$A$104, $A22,'Davide Califano'!$H$4:$H$104)</f>
        <v>0.75</v>
      </c>
      <c r="D22" s="9">
        <f>SUMIF('El Mehdi Zitouni'!$A$4:$A$105, $A22,'El Mehdi Zitouni'!$H$4:$H$105)</f>
        <v>0</v>
      </c>
      <c r="E22" s="9">
        <f ca="1">SUMIF('Giovanni De Gregorio'!$A$4:$A$107, A22,'Giovanni De Gregorio'!$H$4:$H$104)</f>
        <v>1</v>
      </c>
      <c r="F22" s="9">
        <f>SUMIF('Giuseppe di Sarno'!$A$4:$A$98, $A22,'Giuseppe di Sarno'!$H$4:$H$98)</f>
        <v>0</v>
      </c>
      <c r="G22" s="9">
        <f>SUMIF('Mauro Pasquariello'!$A$4:$A$102, $A22,'Mauro Pasquariello'!$H$4:$H$102)</f>
        <v>0</v>
      </c>
      <c r="H22" s="9">
        <f>SUMIF('Michele Martino'!$A$4:$A$110, $A22,'Michele Martino'!$H$4:$H$110)</f>
        <v>0</v>
      </c>
      <c r="I22" s="9">
        <f>SUMIF('Salvatore Mattiello'!$A$4:$A$120, A22,'Salvatore Mattiello'!$H$4:$H$120)</f>
        <v>0</v>
      </c>
    </row>
    <row r="23" spans="1:9" x14ac:dyDescent="0.3">
      <c r="A23" s="10" t="s">
        <v>47</v>
      </c>
      <c r="B23" s="35">
        <v>45236</v>
      </c>
      <c r="C23" s="9">
        <f>SUMIF('Davide Califano'!$A$4:$A$104, $A23,'Davide Califano'!$H$4:$H$104)</f>
        <v>0</v>
      </c>
      <c r="D23" s="9">
        <f>SUMIF('El Mehdi Zitouni'!$A$4:$A$105, $A23,'El Mehdi Zitouni'!$H$4:$H$105)</f>
        <v>0</v>
      </c>
      <c r="E23" s="9">
        <f ca="1">SUMIF('Giovanni De Gregorio'!$A$4:$A$107, A23,'Giovanni De Gregorio'!$H$4:$H$104)</f>
        <v>0</v>
      </c>
      <c r="F23" s="9">
        <f>SUMIF('Giuseppe di Sarno'!$A$4:$A$98, $A23,'Giuseppe di Sarno'!$H$4:$H$98)</f>
        <v>0</v>
      </c>
      <c r="G23" s="9">
        <f>SUMIF('Mauro Pasquariello'!$A$4:$A$102, $A23,'Mauro Pasquariello'!$H$4:$H$102)</f>
        <v>0</v>
      </c>
      <c r="H23" s="9">
        <f>SUMIF('Michele Martino'!$A$4:$A$110, $A23,'Michele Martino'!$H$4:$H$110)</f>
        <v>0</v>
      </c>
      <c r="I23" s="9">
        <f>SUMIF('Salvatore Mattiello'!$A$4:$A$120, A23,'Salvatore Mattiello'!$H$4:$H$120)</f>
        <v>0</v>
      </c>
    </row>
    <row r="24" spans="1:9" x14ac:dyDescent="0.3">
      <c r="A24" s="10" t="s">
        <v>48</v>
      </c>
      <c r="B24" s="35">
        <v>45237</v>
      </c>
      <c r="C24" s="9">
        <f>SUMIF('Davide Califano'!$A$4:$A$104, $A24,'Davide Califano'!$H$4:$H$104)</f>
        <v>0</v>
      </c>
      <c r="D24" s="9">
        <f>SUMIF('El Mehdi Zitouni'!$A$4:$A$105, $A24,'El Mehdi Zitouni'!$H$4:$H$105)</f>
        <v>0</v>
      </c>
      <c r="E24" s="9">
        <f ca="1">SUMIF('Giovanni De Gregorio'!$A$4:$A$107, A24,'Giovanni De Gregorio'!$H$4:$H$104)</f>
        <v>0</v>
      </c>
      <c r="F24" s="9">
        <f>SUMIF('Giuseppe di Sarno'!$A$4:$A$98, $A24,'Giuseppe di Sarno'!$H$4:$H$98)</f>
        <v>0.75</v>
      </c>
      <c r="G24" s="9">
        <f>SUMIF('Mauro Pasquariello'!$A$4:$A$102, $A24,'Mauro Pasquariello'!$H$4:$H$102)</f>
        <v>0</v>
      </c>
      <c r="H24" s="9">
        <f>SUMIF('Michele Martino'!$A$4:$A$110, $A24,'Michele Martino'!$H$4:$H$110)</f>
        <v>0</v>
      </c>
      <c r="I24" s="9">
        <f>SUMIF('Salvatore Mattiello'!$A$4:$A$120, A24,'Salvatore Mattiello'!$H$4:$H$120)</f>
        <v>0</v>
      </c>
    </row>
    <row r="25" spans="1:9" x14ac:dyDescent="0.3">
      <c r="A25" s="10" t="s">
        <v>49</v>
      </c>
      <c r="B25" s="35">
        <v>45238</v>
      </c>
      <c r="C25" s="9">
        <f>SUMIF('Davide Califano'!$A$4:$A$104, $A25,'Davide Califano'!$H$4:$H$104)</f>
        <v>1.5</v>
      </c>
      <c r="D25" s="9">
        <f>SUMIF('El Mehdi Zitouni'!$A$4:$A$105, $A25,'El Mehdi Zitouni'!$H$4:$H$105)</f>
        <v>1.5</v>
      </c>
      <c r="E25" s="9">
        <f ca="1">SUMIF('Giovanni De Gregorio'!$A$4:$A$107, A25,'Giovanni De Gregorio'!$H$4:$H$104)</f>
        <v>1.5</v>
      </c>
      <c r="F25" s="9">
        <f>SUMIF('Giuseppe di Sarno'!$A$4:$A$98, $A25,'Giuseppe di Sarno'!$H$4:$H$98)</f>
        <v>1.5</v>
      </c>
      <c r="G25" s="9">
        <f>SUMIF('Mauro Pasquariello'!$A$4:$A$102, $A25,'Mauro Pasquariello'!$H$4:$H$102)</f>
        <v>1.5</v>
      </c>
      <c r="H25" s="9">
        <f>SUMIF('Michele Martino'!$A$4:$A$110, $A25,'Michele Martino'!$H$4:$H$110)</f>
        <v>1.5</v>
      </c>
      <c r="I25" s="9">
        <f>SUMIF('Salvatore Mattiello'!$A$4:$A$120, A25,'Salvatore Mattiello'!$H$4:$H$120)</f>
        <v>1.5</v>
      </c>
    </row>
    <row r="26" spans="1:9" x14ac:dyDescent="0.3">
      <c r="A26" s="10" t="s">
        <v>50</v>
      </c>
      <c r="B26" s="35">
        <v>45239</v>
      </c>
      <c r="C26" s="9">
        <f>SUMIF('Davide Califano'!$A$4:$A$104, $A26,'Davide Califano'!$H$4:$H$104)</f>
        <v>0</v>
      </c>
      <c r="D26" s="9">
        <f>SUMIF('El Mehdi Zitouni'!$A$4:$A$105, $A26,'El Mehdi Zitouni'!$H$4:$H$105)</f>
        <v>0</v>
      </c>
      <c r="E26" s="9">
        <f ca="1">SUMIF('Giovanni De Gregorio'!$A$4:$A$107, A26,'Giovanni De Gregorio'!$H$4:$H$104)</f>
        <v>0</v>
      </c>
      <c r="F26" s="9">
        <f>SUMIF('Giuseppe di Sarno'!$A$4:$A$98, $A26,'Giuseppe di Sarno'!$H$4:$H$98)</f>
        <v>0</v>
      </c>
      <c r="G26" s="9">
        <f>SUMIF('Mauro Pasquariello'!$A$4:$A$102, $A26,'Mauro Pasquariello'!$H$4:$H$102)</f>
        <v>0</v>
      </c>
      <c r="H26" s="9">
        <f>SUMIF('Michele Martino'!$A$4:$A$110, $A26,'Michele Martino'!$H$4:$H$110)</f>
        <v>0</v>
      </c>
      <c r="I26" s="9">
        <f>SUMIF('Salvatore Mattiello'!$A$4:$A$120, A26,'Salvatore Mattiello'!$H$4:$H$120)</f>
        <v>0</v>
      </c>
    </row>
    <row r="27" spans="1:9" x14ac:dyDescent="0.3">
      <c r="A27" s="10" t="s">
        <v>51</v>
      </c>
      <c r="B27" s="35">
        <v>45240</v>
      </c>
      <c r="C27" s="9">
        <f>SUMIF('Davide Califano'!$A$4:$A$104, $A27,'Davide Califano'!$H$4:$H$104)</f>
        <v>0</v>
      </c>
      <c r="D27" s="9">
        <f>SUMIF('El Mehdi Zitouni'!$A$4:$A$105, $A27,'El Mehdi Zitouni'!$H$4:$H$105)</f>
        <v>0</v>
      </c>
      <c r="E27" s="9">
        <f ca="1">SUMIF('Giovanni De Gregorio'!$A$4:$A$107, A27,'Giovanni De Gregorio'!$H$4:$H$104)</f>
        <v>0</v>
      </c>
      <c r="F27" s="9">
        <f>SUMIF('Giuseppe di Sarno'!$A$4:$A$98, $A27,'Giuseppe di Sarno'!$H$4:$H$98)</f>
        <v>0</v>
      </c>
      <c r="G27" s="9">
        <f>SUMIF('Mauro Pasquariello'!$A$4:$A$102, $A27,'Mauro Pasquariello'!$H$4:$H$102)</f>
        <v>0</v>
      </c>
      <c r="H27" s="9">
        <f>SUMIF('Michele Martino'!$A$4:$A$110, $A27,'Michele Martino'!$H$4:$H$110)</f>
        <v>0</v>
      </c>
      <c r="I27" s="9">
        <f>SUMIF('Salvatore Mattiello'!$A$4:$A$120, A27,'Salvatore Mattiello'!$H$4:$H$120)</f>
        <v>0</v>
      </c>
    </row>
    <row r="28" spans="1:9" x14ac:dyDescent="0.3">
      <c r="A28" s="10" t="s">
        <v>52</v>
      </c>
      <c r="B28" s="35">
        <v>45241</v>
      </c>
      <c r="C28" s="9">
        <f>SUMIF('Davide Califano'!$A$4:$A$104, $A28,'Davide Califano'!$H$4:$H$104)</f>
        <v>0</v>
      </c>
      <c r="D28" s="9">
        <f>SUMIF('El Mehdi Zitouni'!$A$4:$A$105, $A28,'El Mehdi Zitouni'!$H$4:$H$105)</f>
        <v>1</v>
      </c>
      <c r="E28" s="9">
        <f ca="1">SUMIF('Giovanni De Gregorio'!$A$4:$A$107, A28,'Giovanni De Gregorio'!$H$4:$H$104)</f>
        <v>1</v>
      </c>
      <c r="F28" s="9">
        <f>SUMIF('Giuseppe di Sarno'!$A$4:$A$98, $A28,'Giuseppe di Sarno'!$H$4:$H$98)</f>
        <v>1</v>
      </c>
      <c r="G28" s="9">
        <f>SUMIF('Mauro Pasquariello'!$A$4:$A$102, $A28,'Mauro Pasquariello'!$H$4:$H$102)</f>
        <v>0</v>
      </c>
      <c r="H28" s="9">
        <f>SUMIF('Michele Martino'!$A$4:$A$110, $A28,'Michele Martino'!$H$4:$H$110)</f>
        <v>1</v>
      </c>
      <c r="I28" s="9">
        <f>SUMIF('Salvatore Mattiello'!$A$4:$A$120, A28,'Salvatore Mattiello'!$H$4:$H$120)</f>
        <v>0</v>
      </c>
    </row>
    <row r="29" spans="1:9" x14ac:dyDescent="0.3">
      <c r="A29" s="10" t="s">
        <v>53</v>
      </c>
      <c r="B29" s="35">
        <v>45242</v>
      </c>
      <c r="C29" s="9">
        <f>SUMIF('Davide Califano'!$A$4:$A$104, $A29,'Davide Califano'!$H$4:$H$104)</f>
        <v>0</v>
      </c>
      <c r="D29" s="9">
        <f>SUMIF('El Mehdi Zitouni'!$A$4:$A$105, $A29,'El Mehdi Zitouni'!$H$4:$H$105)</f>
        <v>0</v>
      </c>
      <c r="E29" s="9">
        <f ca="1">SUMIF('Giovanni De Gregorio'!$A$4:$A$107, A29,'Giovanni De Gregorio'!$H$4:$H$104)</f>
        <v>0</v>
      </c>
      <c r="F29" s="9">
        <f>SUMIF('Giuseppe di Sarno'!$A$4:$A$98, $A29,'Giuseppe di Sarno'!$H$4:$H$98)</f>
        <v>0</v>
      </c>
      <c r="G29" s="9">
        <f>SUMIF('Mauro Pasquariello'!$A$4:$A$102, $A29,'Mauro Pasquariello'!$H$4:$H$102)</f>
        <v>1</v>
      </c>
      <c r="H29" s="9">
        <f>SUMIF('Michele Martino'!$A$4:$A$110, $A29,'Michele Martino'!$H$4:$H$110)</f>
        <v>0</v>
      </c>
      <c r="I29" s="9">
        <f>SUMIF('Salvatore Mattiello'!$A$4:$A$120, A29,'Salvatore Mattiello'!$H$4:$H$120)</f>
        <v>1</v>
      </c>
    </row>
    <row r="30" spans="1:9" x14ac:dyDescent="0.3">
      <c r="A30" s="10" t="s">
        <v>54</v>
      </c>
      <c r="B30" s="35">
        <v>45243</v>
      </c>
      <c r="C30" s="9">
        <f>SUMIF('Davide Califano'!$A$4:$A$104, $A30,'Davide Califano'!$H$4:$H$104)</f>
        <v>2.5</v>
      </c>
      <c r="D30" s="9">
        <f>SUMIF('El Mehdi Zitouni'!$A$4:$A$105, $A30,'El Mehdi Zitouni'!$H$4:$H$105)</f>
        <v>0.5</v>
      </c>
      <c r="E30" s="9">
        <f ca="1">SUMIF('Giovanni De Gregorio'!$A$4:$A$107, A30,'Giovanni De Gregorio'!$H$4:$H$104)</f>
        <v>0.75</v>
      </c>
      <c r="F30" s="9">
        <f>SUMIF('Giuseppe di Sarno'!$A$4:$A$98, $A30,'Giuseppe di Sarno'!$H$4:$H$98)</f>
        <v>1</v>
      </c>
      <c r="G30" s="9">
        <f>SUMIF('Mauro Pasquariello'!$A$4:$A$102, $A30,'Mauro Pasquariello'!$H$4:$H$102)</f>
        <v>1.75</v>
      </c>
      <c r="H30" s="9">
        <f>SUMIF('Michele Martino'!$A$4:$A$110, $A30,'Michele Martino'!$H$4:$H$110)</f>
        <v>0.75</v>
      </c>
      <c r="I30" s="9">
        <f>SUMIF('Salvatore Mattiello'!$A$4:$A$120, A30,'Salvatore Mattiello'!$H$4:$H$120)</f>
        <v>0.75</v>
      </c>
    </row>
    <row r="31" spans="1:9" x14ac:dyDescent="0.3">
      <c r="A31" s="10" t="s">
        <v>55</v>
      </c>
      <c r="B31" s="35">
        <v>45244</v>
      </c>
      <c r="C31" s="9">
        <f>SUMIF('Davide Califano'!$A$4:$A$104, $A31,'Davide Califano'!$H$4:$H$104)</f>
        <v>0.25</v>
      </c>
      <c r="D31" s="9">
        <f>SUMIF('El Mehdi Zitouni'!$A$4:$A$105, $A31,'El Mehdi Zitouni'!$H$4:$H$105)</f>
        <v>0.25</v>
      </c>
      <c r="E31" s="9">
        <f ca="1">SUMIF('Giovanni De Gregorio'!$A$4:$A$107, A31,'Giovanni De Gregorio'!$H$4:$H$104)</f>
        <v>0</v>
      </c>
      <c r="F31" s="9">
        <f>SUMIF('Giuseppe di Sarno'!$A$4:$A$98, $A31,'Giuseppe di Sarno'!$H$4:$H$98)</f>
        <v>0</v>
      </c>
      <c r="G31" s="9">
        <f>SUMIF('Mauro Pasquariello'!$A$4:$A$102, $A31,'Mauro Pasquariello'!$H$4:$H$102)</f>
        <v>0</v>
      </c>
      <c r="H31" s="9">
        <f>SUMIF('Michele Martino'!$A$4:$A$110, $A31,'Michele Martino'!$H$4:$H$110)</f>
        <v>0</v>
      </c>
      <c r="I31" s="9">
        <f>SUMIF('Salvatore Mattiello'!$A$4:$A$120, A31,'Salvatore Mattiello'!$H$4:$H$120)</f>
        <v>0</v>
      </c>
    </row>
    <row r="32" spans="1:9" x14ac:dyDescent="0.3">
      <c r="A32" s="10" t="s">
        <v>56</v>
      </c>
      <c r="B32" s="35">
        <v>45245</v>
      </c>
      <c r="C32" s="9">
        <f>SUMIF('Davide Califano'!$A$4:$A$104, $A32,'Davide Califano'!$H$4:$H$104)</f>
        <v>0</v>
      </c>
      <c r="D32" s="9">
        <f>SUMIF('El Mehdi Zitouni'!$A$4:$A$105, $A32,'El Mehdi Zitouni'!$H$4:$H$105)</f>
        <v>0</v>
      </c>
      <c r="E32" s="9">
        <f ca="1">SUMIF('Giovanni De Gregorio'!$A$4:$A$107, A32,'Giovanni De Gregorio'!$H$4:$H$104)</f>
        <v>1</v>
      </c>
      <c r="F32" s="9">
        <f>SUMIF('Giuseppe di Sarno'!$A$4:$A$98, $A32,'Giuseppe di Sarno'!$H$4:$H$98)</f>
        <v>1</v>
      </c>
      <c r="G32" s="9">
        <f>SUMIF('Mauro Pasquariello'!$A$4:$A$102, $A32,'Mauro Pasquariello'!$H$4:$H$102)</f>
        <v>1.5</v>
      </c>
      <c r="H32" s="9">
        <f>SUMIF('Michele Martino'!$A$4:$A$110, $A32,'Michele Martino'!$H$4:$H$110)</f>
        <v>1</v>
      </c>
      <c r="I32" s="9">
        <f>SUMIF('Salvatore Mattiello'!$A$4:$A$120, A32,'Salvatore Mattiello'!$H$4:$H$120)</f>
        <v>1</v>
      </c>
    </row>
    <row r="33" spans="1:9" x14ac:dyDescent="0.3">
      <c r="A33" s="10" t="s">
        <v>57</v>
      </c>
      <c r="B33" s="35">
        <v>45246</v>
      </c>
      <c r="C33" s="9">
        <f>SUMIF('Davide Califano'!$A$4:$A$104, $A33,'Davide Califano'!$H$4:$H$104)</f>
        <v>0.75</v>
      </c>
      <c r="D33" s="9">
        <f>SUMIF('El Mehdi Zitouni'!$A$4:$A$105, $A33,'El Mehdi Zitouni'!$H$4:$H$105)</f>
        <v>0</v>
      </c>
      <c r="E33" s="9">
        <f ca="1">SUMIF('Giovanni De Gregorio'!$A$4:$A$107, A33,'Giovanni De Gregorio'!$H$4:$H$104)</f>
        <v>0.5</v>
      </c>
      <c r="F33" s="9">
        <f>SUMIF('Giuseppe di Sarno'!$A$4:$A$98, $A33,'Giuseppe di Sarno'!$H$4:$H$98)</f>
        <v>0</v>
      </c>
      <c r="G33" s="9">
        <f>SUMIF('Mauro Pasquariello'!$A$4:$A$102, $A33,'Mauro Pasquariello'!$H$4:$H$102)</f>
        <v>0</v>
      </c>
      <c r="H33" s="9">
        <f>SUMIF('Michele Martino'!$A$4:$A$110, $A33,'Michele Martino'!$H$4:$H$110)</f>
        <v>0</v>
      </c>
      <c r="I33" s="9">
        <f>SUMIF('Salvatore Mattiello'!$A$4:$A$120, A33,'Salvatore Mattiello'!$H$4:$H$120)</f>
        <v>0</v>
      </c>
    </row>
    <row r="34" spans="1:9" x14ac:dyDescent="0.3">
      <c r="A34" s="10" t="s">
        <v>58</v>
      </c>
      <c r="B34" s="35">
        <v>45247</v>
      </c>
      <c r="C34" s="9">
        <f>SUMIF('Davide Califano'!$A$4:$A$104, $A34,'Davide Califano'!$H$4:$H$104)</f>
        <v>1</v>
      </c>
      <c r="D34" s="9">
        <f>SUMIF('El Mehdi Zitouni'!$A$4:$A$105, $A34,'El Mehdi Zitouni'!$H$4:$H$105)</f>
        <v>0</v>
      </c>
      <c r="E34" s="9">
        <f ca="1">SUMIF('Giovanni De Gregorio'!$A$4:$A$107, A34,'Giovanni De Gregorio'!$H$4:$H$104)</f>
        <v>0</v>
      </c>
      <c r="F34" s="9">
        <f>SUMIF('Giuseppe di Sarno'!$A$4:$A$98, $A34,'Giuseppe di Sarno'!$H$4:$H$98)</f>
        <v>0</v>
      </c>
      <c r="G34" s="9">
        <f>SUMIF('Mauro Pasquariello'!$A$4:$A$102, $A34,'Mauro Pasquariello'!$H$4:$H$102)</f>
        <v>0</v>
      </c>
      <c r="H34" s="9">
        <f>SUMIF('Michele Martino'!$A$4:$A$110, $A34,'Michele Martino'!$H$4:$H$110)</f>
        <v>0</v>
      </c>
      <c r="I34" s="9">
        <f>SUMIF('Salvatore Mattiello'!$A$4:$A$120, A34,'Salvatore Mattiello'!$H$4:$H$120)</f>
        <v>0</v>
      </c>
    </row>
    <row r="35" spans="1:9" x14ac:dyDescent="0.3">
      <c r="A35" s="10" t="s">
        <v>59</v>
      </c>
      <c r="B35" s="35">
        <v>45248</v>
      </c>
      <c r="C35" s="9">
        <f>SUMIF('Davide Califano'!$A$4:$A$104, $A35,'Davide Califano'!$H$4:$H$104)</f>
        <v>1</v>
      </c>
      <c r="D35" s="9">
        <f>SUMIF('El Mehdi Zitouni'!$A$4:$A$105, $A35,'El Mehdi Zitouni'!$H$4:$H$105)</f>
        <v>0</v>
      </c>
      <c r="E35" s="9">
        <f ca="1">SUMIF('Giovanni De Gregorio'!$A$4:$A$107, A35,'Giovanni De Gregorio'!$H$4:$H$104)</f>
        <v>1.5</v>
      </c>
      <c r="F35" s="9">
        <f>SUMIF('Giuseppe di Sarno'!$A$4:$A$98, $A35,'Giuseppe di Sarno'!$H$4:$H$98)</f>
        <v>0</v>
      </c>
      <c r="G35" s="9">
        <f>SUMIF('Mauro Pasquariello'!$A$4:$A$102, $A35,'Mauro Pasquariello'!$H$4:$H$102)</f>
        <v>1</v>
      </c>
      <c r="H35" s="9">
        <f>SUMIF('Michele Martino'!$A$4:$A$110, $A35,'Michele Martino'!$H$4:$H$110)</f>
        <v>0</v>
      </c>
      <c r="I35" s="9">
        <f>SUMIF('Salvatore Mattiello'!$A$4:$A$120, A35,'Salvatore Mattiello'!$H$4:$H$120)</f>
        <v>0</v>
      </c>
    </row>
    <row r="36" spans="1:9" x14ac:dyDescent="0.3">
      <c r="A36" s="10" t="s">
        <v>60</v>
      </c>
      <c r="B36" s="35">
        <v>45249</v>
      </c>
      <c r="C36" s="9">
        <f>SUMIF('Davide Califano'!$A$4:$A$104, $A36,'Davide Califano'!$H$4:$H$104)</f>
        <v>0</v>
      </c>
      <c r="D36" s="9">
        <f>SUMIF('El Mehdi Zitouni'!$A$4:$A$105, $A36,'El Mehdi Zitouni'!$H$4:$H$105)</f>
        <v>1.2</v>
      </c>
      <c r="E36" s="9">
        <f ca="1">SUMIF('Giovanni De Gregorio'!$A$4:$A$107, A36,'Giovanni De Gregorio'!$H$4:$H$104)</f>
        <v>0</v>
      </c>
      <c r="F36" s="9">
        <f>SUMIF('Giuseppe di Sarno'!$A$4:$A$98, $A36,'Giuseppe di Sarno'!$H$4:$H$98)</f>
        <v>0</v>
      </c>
      <c r="G36" s="9">
        <f>SUMIF('Mauro Pasquariello'!$A$4:$A$102, $A36,'Mauro Pasquariello'!$H$4:$H$102)</f>
        <v>0</v>
      </c>
      <c r="H36" s="9">
        <f>SUMIF('Michele Martino'!$A$4:$A$110, $A36,'Michele Martino'!$H$4:$H$110)</f>
        <v>0</v>
      </c>
      <c r="I36" s="9">
        <f>SUMIF('Salvatore Mattiello'!$A$4:$A$120, A36,'Salvatore Mattiello'!$H$4:$H$120)</f>
        <v>0</v>
      </c>
    </row>
    <row r="37" spans="1:9" x14ac:dyDescent="0.3">
      <c r="A37" s="10" t="s">
        <v>61</v>
      </c>
      <c r="B37" s="35">
        <v>45250</v>
      </c>
      <c r="C37" s="9">
        <f>SUMIF('Davide Califano'!$A$4:$A$104, $A37,'Davide Califano'!$H$4:$H$104)</f>
        <v>1.25</v>
      </c>
      <c r="D37" s="9">
        <f>SUMIF('El Mehdi Zitouni'!$A$4:$A$105, $A37,'El Mehdi Zitouni'!$H$4:$H$105)</f>
        <v>0.75</v>
      </c>
      <c r="E37" s="9">
        <f ca="1">SUMIF('Giovanni De Gregorio'!$A$4:$A$107, A37,'Giovanni De Gregorio'!$H$4:$H$104)</f>
        <v>1.25</v>
      </c>
      <c r="F37" s="9">
        <f>SUMIF('Giuseppe di Sarno'!$A$4:$A$98, $A37,'Giuseppe di Sarno'!$H$4:$H$98)</f>
        <v>0.75</v>
      </c>
      <c r="G37" s="9">
        <f>SUMIF('Mauro Pasquariello'!$A$4:$A$102, $A37,'Mauro Pasquariello'!$H$4:$H$102)</f>
        <v>1.25</v>
      </c>
      <c r="H37" s="9">
        <f>SUMIF('Michele Martino'!$A$4:$A$110, $A37,'Michele Martino'!$H$4:$H$110)</f>
        <v>1</v>
      </c>
      <c r="I37" s="9">
        <f>SUMIF('Salvatore Mattiello'!$A$4:$A$120, A37,'Salvatore Mattiello'!$H$4:$H$120)</f>
        <v>0.75</v>
      </c>
    </row>
    <row r="38" spans="1:9" x14ac:dyDescent="0.3">
      <c r="A38" s="10" t="s">
        <v>62</v>
      </c>
      <c r="B38" s="35">
        <v>45251</v>
      </c>
      <c r="C38" s="9">
        <f>SUMIF('Davide Califano'!$A$4:$A$104, $A38,'Davide Califano'!$H$4:$H$104)</f>
        <v>0</v>
      </c>
      <c r="D38" s="9">
        <f>SUMIF('El Mehdi Zitouni'!$A$4:$A$105, $A38,'El Mehdi Zitouni'!$H$4:$H$105)</f>
        <v>0</v>
      </c>
      <c r="E38" s="9">
        <f ca="1">SUMIF('Giovanni De Gregorio'!$A$4:$A$107, A38,'Giovanni De Gregorio'!$H$4:$H$104)</f>
        <v>0</v>
      </c>
      <c r="F38" s="9">
        <f>SUMIF('Giuseppe di Sarno'!$A$4:$A$98, $A38,'Giuseppe di Sarno'!$H$4:$H$98)</f>
        <v>0</v>
      </c>
      <c r="G38" s="9">
        <f>SUMIF('Mauro Pasquariello'!$A$4:$A$102, $A38,'Mauro Pasquariello'!$H$4:$H$102)</f>
        <v>0</v>
      </c>
      <c r="H38" s="9">
        <f>SUMIF('Michele Martino'!$A$4:$A$110, $A38,'Michele Martino'!$H$4:$H$110)</f>
        <v>0.75</v>
      </c>
      <c r="I38" s="9">
        <f>SUMIF('Salvatore Mattiello'!$A$4:$A$120, A38,'Salvatore Mattiello'!$H$4:$H$120)</f>
        <v>1</v>
      </c>
    </row>
    <row r="39" spans="1:9" x14ac:dyDescent="0.3">
      <c r="A39" s="10" t="s">
        <v>63</v>
      </c>
      <c r="B39" s="35">
        <v>45252</v>
      </c>
      <c r="C39" s="9">
        <f>SUMIF('Davide Califano'!$A$4:$A$104, $A39,'Davide Califano'!$H$4:$H$104)</f>
        <v>0</v>
      </c>
      <c r="D39" s="9">
        <f>SUMIF('El Mehdi Zitouni'!$A$4:$A$105, $A39,'El Mehdi Zitouni'!$H$4:$H$105)</f>
        <v>0</v>
      </c>
      <c r="E39" s="9">
        <f ca="1">SUMIF('Giovanni De Gregorio'!$A$4:$A$107, A39,'Giovanni De Gregorio'!$H$4:$H$104)</f>
        <v>0</v>
      </c>
      <c r="F39" s="9">
        <f>SUMIF('Giuseppe di Sarno'!$A$4:$A$98, $A39,'Giuseppe di Sarno'!$H$4:$H$98)</f>
        <v>1</v>
      </c>
      <c r="G39" s="9">
        <f>SUMIF('Mauro Pasquariello'!$A$4:$A$102, $A39,'Mauro Pasquariello'!$H$4:$H$102)</f>
        <v>0</v>
      </c>
      <c r="H39" s="9">
        <f>SUMIF('Michele Martino'!$A$4:$A$110, $A39,'Michele Martino'!$H$4:$H$110)</f>
        <v>2.5</v>
      </c>
      <c r="I39" s="9">
        <f>SUMIF('Salvatore Mattiello'!$A$4:$A$120, A39,'Salvatore Mattiello'!$H$4:$H$120)</f>
        <v>1</v>
      </c>
    </row>
    <row r="40" spans="1:9" x14ac:dyDescent="0.3">
      <c r="A40" s="10" t="s">
        <v>64</v>
      </c>
      <c r="B40" s="35">
        <v>45253</v>
      </c>
      <c r="C40" s="9">
        <f>SUMIF('Davide Califano'!$A$4:$A$104, $A40,'Davide Califano'!$H$4:$H$104)</f>
        <v>2</v>
      </c>
      <c r="D40" s="9">
        <f>SUMIF('El Mehdi Zitouni'!$A$4:$A$105, $A40,'El Mehdi Zitouni'!$H$4:$H$105)</f>
        <v>0.5</v>
      </c>
      <c r="E40" s="9">
        <f ca="1">SUMIF('Giovanni De Gregorio'!$A$4:$A$107, A40,'Giovanni De Gregorio'!$H$4:$H$104)</f>
        <v>0.5</v>
      </c>
      <c r="F40" s="9">
        <f>SUMIF('Giuseppe di Sarno'!$A$4:$A$98, $A40,'Giuseppe di Sarno'!$H$4:$H$98)</f>
        <v>0.5</v>
      </c>
      <c r="G40" s="9">
        <f>SUMIF('Mauro Pasquariello'!$A$4:$A$102, $A40,'Mauro Pasquariello'!$H$4:$H$102)</f>
        <v>0.5</v>
      </c>
      <c r="H40" s="9">
        <f>SUMIF('Michele Martino'!$A$4:$A$110, $A40,'Michele Martino'!$H$4:$H$110)</f>
        <v>0.25</v>
      </c>
      <c r="I40" s="9">
        <f>SUMIF('Salvatore Mattiello'!$A$4:$A$120, A40,'Salvatore Mattiello'!$H$4:$H$120)</f>
        <v>0</v>
      </c>
    </row>
    <row r="41" spans="1:9" x14ac:dyDescent="0.3">
      <c r="A41" s="10" t="s">
        <v>65</v>
      </c>
      <c r="B41" s="35">
        <v>45254</v>
      </c>
      <c r="C41" s="9">
        <f>SUMIF('Davide Califano'!$A$4:$A$104, $A41,'Davide Califano'!$H$4:$H$104)</f>
        <v>0</v>
      </c>
      <c r="D41" s="9">
        <f>SUMIF('El Mehdi Zitouni'!$A$4:$A$105, $A41,'El Mehdi Zitouni'!$H$4:$H$105)</f>
        <v>1</v>
      </c>
      <c r="E41" s="9">
        <f ca="1">SUMIF('Giovanni De Gregorio'!$A$4:$A$107, A41,'Giovanni De Gregorio'!$H$4:$H$104)</f>
        <v>2</v>
      </c>
      <c r="F41" s="9">
        <f>SUMIF('Giuseppe di Sarno'!$A$4:$A$98, $A41,'Giuseppe di Sarno'!$H$4:$H$98)</f>
        <v>0.25</v>
      </c>
      <c r="G41" s="9">
        <f>SUMIF('Mauro Pasquariello'!$A$4:$A$102, $A41,'Mauro Pasquariello'!$H$4:$H$102)</f>
        <v>1.5</v>
      </c>
      <c r="H41" s="9">
        <f>SUMIF('Michele Martino'!$A$4:$A$110, $A41,'Michele Martino'!$H$4:$H$110)</f>
        <v>2</v>
      </c>
      <c r="I41" s="9">
        <f>SUMIF('Salvatore Mattiello'!$A$4:$A$120, A41,'Salvatore Mattiello'!$H$4:$H$120)</f>
        <v>2</v>
      </c>
    </row>
    <row r="42" spans="1:9" x14ac:dyDescent="0.3">
      <c r="A42" s="10" t="s">
        <v>66</v>
      </c>
      <c r="B42" s="35">
        <v>45255</v>
      </c>
      <c r="C42" s="9">
        <f>SUMIF('Davide Califano'!$A$4:$A$104, $A42,'Davide Califano'!$H$4:$H$104)</f>
        <v>0</v>
      </c>
      <c r="D42" s="9">
        <f>SUMIF('El Mehdi Zitouni'!$A$4:$A$105, $A42,'El Mehdi Zitouni'!$H$4:$H$105)</f>
        <v>0</v>
      </c>
      <c r="E42" s="9">
        <f ca="1">SUMIF('Giovanni De Gregorio'!$A$4:$A$107, A42,'Giovanni De Gregorio'!$H$4:$H$104)</f>
        <v>0.5</v>
      </c>
      <c r="F42" s="9">
        <f>SUMIF('Giuseppe di Sarno'!$A$4:$A$98, $A42,'Giuseppe di Sarno'!$H$4:$H$98)</f>
        <v>1.5</v>
      </c>
      <c r="G42" s="9">
        <f>SUMIF('Mauro Pasquariello'!$A$4:$A$102, $A42,'Mauro Pasquariello'!$H$4:$H$102)</f>
        <v>1</v>
      </c>
      <c r="H42" s="9">
        <f>SUMIF('Michele Martino'!$A$4:$A$110, $A42,'Michele Martino'!$H$4:$H$110)</f>
        <v>1</v>
      </c>
      <c r="I42" s="9">
        <f>SUMIF('Salvatore Mattiello'!$A$4:$A$120, A42,'Salvatore Mattiello'!$H$4:$H$120)</f>
        <v>0</v>
      </c>
    </row>
    <row r="43" spans="1:9" x14ac:dyDescent="0.3">
      <c r="A43" s="10" t="s">
        <v>67</v>
      </c>
      <c r="B43" s="35">
        <v>45256</v>
      </c>
      <c r="C43" s="9">
        <f>SUMIF('Davide Califano'!$A$4:$A$104, $A43,'Davide Califano'!$H$4:$H$104)</f>
        <v>0</v>
      </c>
      <c r="D43" s="9">
        <f>SUMIF('El Mehdi Zitouni'!$A$4:$A$105, $A43,'El Mehdi Zitouni'!$H$4:$H$105)</f>
        <v>0</v>
      </c>
      <c r="E43" s="9">
        <f ca="1">SUMIF('Giovanni De Gregorio'!$A$4:$A$107, A43,'Giovanni De Gregorio'!$H$4:$H$104)</f>
        <v>0</v>
      </c>
      <c r="F43" s="9">
        <f>SUMIF('Giuseppe di Sarno'!$A$4:$A$98, $A43,'Giuseppe di Sarno'!$H$4:$H$98)</f>
        <v>0</v>
      </c>
      <c r="G43" s="9">
        <f>SUMIF('Mauro Pasquariello'!$A$4:$A$102, $A43,'Mauro Pasquariello'!$H$4:$H$102)</f>
        <v>0.5</v>
      </c>
      <c r="H43" s="9">
        <f>SUMIF('Michele Martino'!$A$4:$A$110, $A43,'Michele Martino'!$H$4:$H$110)</f>
        <v>0</v>
      </c>
      <c r="I43" s="9">
        <f>SUMIF('Salvatore Mattiello'!$A$4:$A$120, A43,'Salvatore Mattiello'!$H$4:$H$120)</f>
        <v>0</v>
      </c>
    </row>
    <row r="44" spans="1:9" x14ac:dyDescent="0.3">
      <c r="A44" s="10" t="s">
        <v>68</v>
      </c>
      <c r="B44" s="35">
        <v>45257</v>
      </c>
      <c r="C44" s="9">
        <f>SUMIF('Davide Califano'!$A$4:$A$104, $A44,'Davide Califano'!$H$4:$H$104)</f>
        <v>1.25</v>
      </c>
      <c r="D44" s="9">
        <f>SUMIF('El Mehdi Zitouni'!$A$4:$A$105, $A44,'El Mehdi Zitouni'!$H$4:$H$105)</f>
        <v>0.5</v>
      </c>
      <c r="E44" s="9">
        <f ca="1">SUMIF('Giovanni De Gregorio'!$A$4:$A$107, A44,'Giovanni De Gregorio'!$H$4:$H$104)</f>
        <v>2</v>
      </c>
      <c r="F44" s="9">
        <f>SUMIF('Giuseppe di Sarno'!$A$4:$A$98, $A44,'Giuseppe di Sarno'!$H$4:$H$98)</f>
        <v>0.5</v>
      </c>
      <c r="G44" s="9">
        <f>SUMIF('Mauro Pasquariello'!$A$4:$A$102, $A44,'Mauro Pasquariello'!$H$4:$H$102)</f>
        <v>1</v>
      </c>
      <c r="H44" s="9">
        <f>SUMIF('Michele Martino'!$A$4:$A$110, $A44,'Michele Martino'!$H$4:$H$110)</f>
        <v>0.5</v>
      </c>
      <c r="I44" s="9">
        <f>SUMIF('Salvatore Mattiello'!$A$4:$A$120, A44,'Salvatore Mattiello'!$H$4:$H$120)</f>
        <v>1.5</v>
      </c>
    </row>
    <row r="45" spans="1:9" x14ac:dyDescent="0.3">
      <c r="A45" s="10" t="s">
        <v>69</v>
      </c>
      <c r="B45" s="35">
        <v>45258</v>
      </c>
      <c r="C45" s="9">
        <f>SUMIF('Davide Califano'!$A$4:$A$104, $A45,'Davide Califano'!$H$4:$H$104)</f>
        <v>1.5</v>
      </c>
      <c r="D45" s="9">
        <f>SUMIF('El Mehdi Zitouni'!$A$4:$A$105, $A45,'El Mehdi Zitouni'!$H$4:$H$105)</f>
        <v>0</v>
      </c>
      <c r="E45" s="9">
        <f ca="1">SUMIF('Giovanni De Gregorio'!$A$4:$A$107, A45,'Giovanni De Gregorio'!$H$4:$H$104)</f>
        <v>1.5</v>
      </c>
      <c r="F45" s="9">
        <f>SUMIF('Giuseppe di Sarno'!$A$4:$A$98, $A45,'Giuseppe di Sarno'!$H$4:$H$98)</f>
        <v>1.75</v>
      </c>
      <c r="G45" s="9">
        <f>SUMIF('Mauro Pasquariello'!$A$4:$A$102, $A45,'Mauro Pasquariello'!$H$4:$H$102)</f>
        <v>0.25</v>
      </c>
      <c r="H45" s="9">
        <f>SUMIF('Michele Martino'!$A$4:$A$110, $A45,'Michele Martino'!$H$4:$H$110)</f>
        <v>1.5</v>
      </c>
      <c r="I45" s="9">
        <f>SUMIF('Salvatore Mattiello'!$A$4:$A$120, A45,'Salvatore Mattiello'!$H$4:$H$120)</f>
        <v>0.5</v>
      </c>
    </row>
    <row r="46" spans="1:9" x14ac:dyDescent="0.3">
      <c r="A46" s="10" t="s">
        <v>70</v>
      </c>
      <c r="B46" s="35">
        <v>45259</v>
      </c>
      <c r="C46" s="9">
        <f>SUMIF('Davide Califano'!$A$4:$A$104, $A46,'Davide Califano'!$H$4:$H$104)</f>
        <v>2.5</v>
      </c>
      <c r="D46" s="9">
        <f>SUMIF('El Mehdi Zitouni'!$A$4:$A$105, $A46,'El Mehdi Zitouni'!$H$4:$H$105)</f>
        <v>1</v>
      </c>
      <c r="E46" s="9">
        <f ca="1">SUMIF('Giovanni De Gregorio'!$A$4:$A$107, A46,'Giovanni De Gregorio'!$H$4:$H$104)</f>
        <v>0.45</v>
      </c>
      <c r="F46" s="9">
        <f>SUMIF('Giuseppe di Sarno'!$A$4:$A$98, $A46,'Giuseppe di Sarno'!$H$4:$H$98)</f>
        <v>0</v>
      </c>
      <c r="G46" s="9">
        <f>SUMIF('Mauro Pasquariello'!$A$4:$A$102, $A46,'Mauro Pasquariello'!$H$4:$H$102)</f>
        <v>1.75</v>
      </c>
      <c r="H46" s="9">
        <f>SUMIF('Michele Martino'!$A$4:$A$110, $A46,'Michele Martino'!$H$4:$H$110)</f>
        <v>0</v>
      </c>
      <c r="I46" s="9">
        <f>SUMIF('Salvatore Mattiello'!$A$4:$A$120, A46,'Salvatore Mattiello'!$H$4:$H$120)</f>
        <v>0</v>
      </c>
    </row>
    <row r="47" spans="1:9" x14ac:dyDescent="0.3">
      <c r="A47" s="10" t="s">
        <v>71</v>
      </c>
      <c r="B47" s="35">
        <v>45260</v>
      </c>
      <c r="C47" s="9">
        <f>SUMIF('Davide Califano'!$A$4:$A$104, $A47,'Davide Califano'!$H$4:$H$104)</f>
        <v>1</v>
      </c>
      <c r="D47" s="9">
        <f>SUMIF('El Mehdi Zitouni'!$A$4:$A$105, $A47,'El Mehdi Zitouni'!$H$4:$H$105)</f>
        <v>0</v>
      </c>
      <c r="E47" s="9">
        <f ca="1">SUMIF('Giovanni De Gregorio'!$A$4:$A$107, A47,'Giovanni De Gregorio'!$H$4:$H$104)</f>
        <v>1.45</v>
      </c>
      <c r="F47" s="9">
        <f>SUMIF('Giuseppe di Sarno'!$A$4:$A$98, $A47,'Giuseppe di Sarno'!$H$4:$H$98)</f>
        <v>0</v>
      </c>
      <c r="G47" s="9">
        <f>SUMIF('Mauro Pasquariello'!$A$4:$A$102, $A47,'Mauro Pasquariello'!$H$4:$H$102)</f>
        <v>0</v>
      </c>
      <c r="H47" s="9">
        <f>SUMIF('Michele Martino'!$A$4:$A$110, $A47,'Michele Martino'!$H$4:$H$110)</f>
        <v>0</v>
      </c>
      <c r="I47" s="9">
        <f>SUMIF('Salvatore Mattiello'!$A$4:$A$120, A47,'Salvatore Mattiello'!$H$4:$H$120)</f>
        <v>0</v>
      </c>
    </row>
    <row r="48" spans="1:9" x14ac:dyDescent="0.3">
      <c r="A48" s="10" t="s">
        <v>72</v>
      </c>
      <c r="B48" s="35">
        <v>45261</v>
      </c>
      <c r="C48" s="9">
        <f>SUMIF('Davide Califano'!$A$4:$A$104, $A48,'Davide Califano'!$H$4:$H$104)</f>
        <v>0</v>
      </c>
      <c r="D48" s="9">
        <f>SUMIF('El Mehdi Zitouni'!$A$4:$A$105, $A48,'El Mehdi Zitouni'!$H$4:$H$105)</f>
        <v>1</v>
      </c>
      <c r="E48" s="9">
        <f ca="1">SUMIF('Giovanni De Gregorio'!$A$4:$A$107, A48,'Giovanni De Gregorio'!$H$4:$H$104)</f>
        <v>0</v>
      </c>
      <c r="F48" s="9">
        <f>SUMIF('Giuseppe di Sarno'!$A$4:$A$98, $A48,'Giuseppe di Sarno'!$H$4:$H$98)</f>
        <v>1</v>
      </c>
      <c r="G48" s="9">
        <f>SUMIF('Mauro Pasquariello'!$A$4:$A$102, $A48,'Mauro Pasquariello'!$H$4:$H$102)</f>
        <v>0</v>
      </c>
      <c r="H48" s="9">
        <f>SUMIF('Michele Martino'!$A$4:$A$110, $A48,'Michele Martino'!$H$4:$H$110)</f>
        <v>0</v>
      </c>
      <c r="I48" s="9">
        <f>SUMIF('Salvatore Mattiello'!$A$4:$A$120, A48,'Salvatore Mattiello'!$H$4:$H$120)</f>
        <v>1.5</v>
      </c>
    </row>
    <row r="49" spans="1:9" x14ac:dyDescent="0.3">
      <c r="A49" s="10" t="s">
        <v>73</v>
      </c>
      <c r="B49" s="35">
        <v>45262</v>
      </c>
      <c r="C49" s="9">
        <f>SUMIF('Davide Califano'!$A$4:$A$104, $A49,'Davide Califano'!$H$4:$H$104)</f>
        <v>0</v>
      </c>
      <c r="D49" s="9">
        <f>SUMIF('El Mehdi Zitouni'!$A$4:$A$105, $A49,'El Mehdi Zitouni'!$H$4:$H$105)</f>
        <v>0</v>
      </c>
      <c r="E49" s="9">
        <f ca="1">SUMIF('Giovanni De Gregorio'!$A$4:$A$107, A49,'Giovanni De Gregorio'!$H$4:$H$104)</f>
        <v>0</v>
      </c>
      <c r="F49" s="9">
        <f>SUMIF('Giuseppe di Sarno'!$A$4:$A$98, $A49,'Giuseppe di Sarno'!$H$4:$H$98)</f>
        <v>0</v>
      </c>
      <c r="G49" s="9">
        <f>SUMIF('Mauro Pasquariello'!$A$4:$A$102, $A49,'Mauro Pasquariello'!$H$4:$H$102)</f>
        <v>0</v>
      </c>
      <c r="H49" s="9">
        <f>SUMIF('Michele Martino'!$A$4:$A$110, $A49,'Michele Martino'!$H$4:$H$110)</f>
        <v>0</v>
      </c>
      <c r="I49" s="9">
        <f>SUMIF('Salvatore Mattiello'!$A$4:$A$120, A49,'Salvatore Mattiello'!$H$4:$H$120)</f>
        <v>0</v>
      </c>
    </row>
    <row r="50" spans="1:9" x14ac:dyDescent="0.3">
      <c r="A50" s="10" t="s">
        <v>74</v>
      </c>
      <c r="B50" s="35">
        <v>45263</v>
      </c>
      <c r="C50" s="9">
        <f>SUMIF('Davide Califano'!$A$4:$A$104, $A50,'Davide Califano'!$H$4:$H$104)</f>
        <v>0</v>
      </c>
      <c r="D50" s="9">
        <f>SUMIF('El Mehdi Zitouni'!$A$4:$A$105, $A50,'El Mehdi Zitouni'!$H$4:$H$105)</f>
        <v>0</v>
      </c>
      <c r="E50" s="9">
        <f ca="1">SUMIF('Giovanni De Gregorio'!$A$4:$A$107, A50,'Giovanni De Gregorio'!$H$4:$H$104)</f>
        <v>0</v>
      </c>
      <c r="F50" s="9">
        <f>SUMIF('Giuseppe di Sarno'!$A$4:$A$98, $A50,'Giuseppe di Sarno'!$H$4:$H$98)</f>
        <v>0</v>
      </c>
      <c r="G50" s="9">
        <f>SUMIF('Mauro Pasquariello'!$A$4:$A$102, $A50,'Mauro Pasquariello'!$H$4:$H$102)</f>
        <v>0</v>
      </c>
      <c r="H50" s="9">
        <f>SUMIF('Michele Martino'!$A$4:$A$110, $A50,'Michele Martino'!$H$4:$H$110)</f>
        <v>0</v>
      </c>
      <c r="I50" s="9">
        <f>SUMIF('Salvatore Mattiello'!$A$4:$A$120, A50,'Salvatore Mattiello'!$H$4:$H$120)</f>
        <v>0</v>
      </c>
    </row>
    <row r="51" spans="1:9" x14ac:dyDescent="0.3">
      <c r="A51" s="10" t="s">
        <v>75</v>
      </c>
      <c r="B51" s="35">
        <v>45264</v>
      </c>
      <c r="C51" s="9">
        <f>SUMIF('Davide Califano'!$A$4:$A$104, $A51,'Davide Califano'!$H$4:$H$104)</f>
        <v>0.75</v>
      </c>
      <c r="D51" s="9">
        <f>SUMIF('El Mehdi Zitouni'!$A$4:$A$105, $A51,'El Mehdi Zitouni'!$H$4:$H$105)</f>
        <v>0.75</v>
      </c>
      <c r="E51" s="9">
        <f ca="1">SUMIF('Giovanni De Gregorio'!$A$4:$A$107, A51,'Giovanni De Gregorio'!$H$4:$H$104)</f>
        <v>1</v>
      </c>
      <c r="F51" s="9">
        <f>SUMIF('Giuseppe di Sarno'!$A$4:$A$98, $A51,'Giuseppe di Sarno'!$H$4:$H$98)</f>
        <v>1</v>
      </c>
      <c r="G51" s="9">
        <f>SUMIF('Mauro Pasquariello'!$A$4:$A$102, $A51,'Mauro Pasquariello'!$H$4:$H$102)</f>
        <v>1.5</v>
      </c>
      <c r="H51" s="9">
        <f>SUMIF('Michele Martino'!$A$4:$A$110, $A51,'Michele Martino'!$H$4:$H$110)</f>
        <v>1.75</v>
      </c>
      <c r="I51" s="9">
        <f>SUMIF('Salvatore Mattiello'!$A$4:$A$120, A51,'Salvatore Mattiello'!$H$4:$H$120)</f>
        <v>1</v>
      </c>
    </row>
    <row r="52" spans="1:9" x14ac:dyDescent="0.3">
      <c r="A52" s="10" t="s">
        <v>76</v>
      </c>
      <c r="B52" s="35">
        <v>45265</v>
      </c>
      <c r="C52" s="9">
        <f>SUMIF('Davide Califano'!$A$4:$A$104, $A52,'Davide Califano'!$H$4:$H$104)</f>
        <v>0</v>
      </c>
      <c r="D52" s="9">
        <f>SUMIF('El Mehdi Zitouni'!$A$4:$A$105, $A52,'El Mehdi Zitouni'!$H$4:$H$105)</f>
        <v>0</v>
      </c>
      <c r="E52" s="9">
        <f ca="1">SUMIF('Giovanni De Gregorio'!$A$4:$A$107, A52,'Giovanni De Gregorio'!$H$4:$H$104)</f>
        <v>0.75</v>
      </c>
      <c r="F52" s="9">
        <f>SUMIF('Giuseppe di Sarno'!$A$4:$A$98, $A52,'Giuseppe di Sarno'!$H$4:$H$98)</f>
        <v>0</v>
      </c>
      <c r="G52" s="9">
        <f>SUMIF('Mauro Pasquariello'!$A$4:$A$102, $A52,'Mauro Pasquariello'!$H$4:$H$102)</f>
        <v>0</v>
      </c>
      <c r="H52" s="9">
        <f>SUMIF('Michele Martino'!$A$4:$A$110, $A52,'Michele Martino'!$H$4:$H$110)</f>
        <v>0</v>
      </c>
      <c r="I52" s="9">
        <f>SUMIF('Salvatore Mattiello'!$A$4:$A$120, A52,'Salvatore Mattiello'!$H$4:$H$120)</f>
        <v>0</v>
      </c>
    </row>
    <row r="53" spans="1:9" x14ac:dyDescent="0.3">
      <c r="A53" s="10" t="s">
        <v>77</v>
      </c>
      <c r="B53" s="35">
        <v>45266</v>
      </c>
      <c r="C53" s="9">
        <f>SUMIF('Davide Califano'!$A$4:$A$104, $A53,'Davide Califano'!$H$4:$H$104)</f>
        <v>0.25</v>
      </c>
      <c r="D53" s="9">
        <f>SUMIF('El Mehdi Zitouni'!$A$4:$A$105, $A53,'El Mehdi Zitouni'!$H$4:$H$105)</f>
        <v>1.25</v>
      </c>
      <c r="E53" s="9">
        <f ca="1">SUMIF('Giovanni De Gregorio'!$A$4:$A$107, A53,'Giovanni De Gregorio'!$H$4:$H$104)</f>
        <v>0</v>
      </c>
      <c r="F53" s="9">
        <f>SUMIF('Giuseppe di Sarno'!$A$4:$A$98, $A53,'Giuseppe di Sarno'!$H$4:$H$98)</f>
        <v>0.5</v>
      </c>
      <c r="G53" s="9">
        <f>SUMIF('Mauro Pasquariello'!$A$4:$A$102, $A53,'Mauro Pasquariello'!$H$4:$H$102)</f>
        <v>1</v>
      </c>
      <c r="H53" s="9">
        <f>SUMIF('Michele Martino'!$A$4:$A$110, $A53,'Michele Martino'!$H$4:$H$110)</f>
        <v>1</v>
      </c>
      <c r="I53" s="9">
        <f>SUMIF('Salvatore Mattiello'!$A$4:$A$120, A53,'Salvatore Mattiello'!$H$4:$H$120)</f>
        <v>0</v>
      </c>
    </row>
    <row r="54" spans="1:9" x14ac:dyDescent="0.3">
      <c r="A54" s="10" t="s">
        <v>78</v>
      </c>
      <c r="B54" s="35">
        <v>45267</v>
      </c>
      <c r="C54" s="9">
        <f>SUMIF('Davide Califano'!$A$4:$A$104, $A54,'Davide Califano'!$H$4:$H$104)</f>
        <v>2.75</v>
      </c>
      <c r="D54" s="9">
        <f>SUMIF('El Mehdi Zitouni'!$A$4:$A$105, $A54,'El Mehdi Zitouni'!$H$4:$H$105)</f>
        <v>1</v>
      </c>
      <c r="E54" s="9">
        <f ca="1">SUMIF('Giovanni De Gregorio'!$A$4:$A$107, A54,'Giovanni De Gregorio'!$H$4:$H$104)</f>
        <v>1.5</v>
      </c>
      <c r="F54" s="9">
        <f>SUMIF('Giuseppe di Sarno'!$A$4:$A$98, $A54,'Giuseppe di Sarno'!$H$4:$H$98)</f>
        <v>0</v>
      </c>
      <c r="G54" s="9">
        <f>SUMIF('Mauro Pasquariello'!$A$4:$A$102, $A54,'Mauro Pasquariello'!$H$4:$H$102)</f>
        <v>1</v>
      </c>
      <c r="H54" s="9">
        <f>SUMIF('Michele Martino'!$A$4:$A$110, $A54,'Michele Martino'!$H$4:$H$110)</f>
        <v>1</v>
      </c>
      <c r="I54" s="9">
        <f>SUMIF('Salvatore Mattiello'!$A$4:$A$120, A54,'Salvatore Mattiello'!$H$4:$H$120)</f>
        <v>2.5</v>
      </c>
    </row>
    <row r="55" spans="1:9" x14ac:dyDescent="0.3">
      <c r="A55" s="10" t="s">
        <v>79</v>
      </c>
      <c r="B55" s="35">
        <v>45268</v>
      </c>
      <c r="C55" s="9">
        <f>SUMIF('Davide Califano'!$A$4:$A$104, $A55,'Davide Califano'!$H$4:$H$104)</f>
        <v>0</v>
      </c>
      <c r="D55" s="9">
        <f>SUMIF('El Mehdi Zitouni'!$A$4:$A$105, $A55,'El Mehdi Zitouni'!$H$4:$H$105)</f>
        <v>0</v>
      </c>
      <c r="E55" s="9">
        <f ca="1">SUMIF('Giovanni De Gregorio'!$A$4:$A$107, A55,'Giovanni De Gregorio'!$H$4:$H$104)</f>
        <v>0</v>
      </c>
      <c r="F55" s="9">
        <f>SUMIF('Giuseppe di Sarno'!$A$4:$A$98, $A55,'Giuseppe di Sarno'!$H$4:$H$98)</f>
        <v>0</v>
      </c>
      <c r="G55" s="9">
        <f>SUMIF('Mauro Pasquariello'!$A$4:$A$102, $A55,'Mauro Pasquariello'!$H$4:$H$102)</f>
        <v>0</v>
      </c>
      <c r="H55" s="9">
        <f>SUMIF('Michele Martino'!$A$4:$A$110, $A55,'Michele Martino'!$H$4:$H$110)</f>
        <v>0.5</v>
      </c>
      <c r="I55" s="9">
        <f>SUMIF('Salvatore Mattiello'!$A$4:$A$120, A55,'Salvatore Mattiello'!$H$4:$H$120)</f>
        <v>0</v>
      </c>
    </row>
    <row r="56" spans="1:9" x14ac:dyDescent="0.3">
      <c r="A56" s="10" t="s">
        <v>80</v>
      </c>
      <c r="B56" s="35">
        <v>45269</v>
      </c>
      <c r="C56" s="9">
        <f>SUMIF('Davide Califano'!$A$4:$A$104, $A56,'Davide Califano'!$H$4:$H$104)</f>
        <v>0</v>
      </c>
      <c r="D56" s="9">
        <f>SUMIF('El Mehdi Zitouni'!$A$4:$A$105, $A56,'El Mehdi Zitouni'!$H$4:$H$105)</f>
        <v>0</v>
      </c>
      <c r="E56" s="9">
        <f ca="1">SUMIF('Giovanni De Gregorio'!$A$4:$A$107, A56,'Giovanni De Gregorio'!$H$4:$H$104)</f>
        <v>0</v>
      </c>
      <c r="F56" s="9">
        <f>SUMIF('Giuseppe di Sarno'!$A$4:$A$98, $A56,'Giuseppe di Sarno'!$H$4:$H$98)</f>
        <v>0</v>
      </c>
      <c r="G56" s="9">
        <f>SUMIF('Mauro Pasquariello'!$A$4:$A$102, $A56,'Mauro Pasquariello'!$H$4:$H$102)</f>
        <v>0</v>
      </c>
      <c r="H56" s="9">
        <f>SUMIF('Michele Martino'!$A$4:$A$110, $A56,'Michele Martino'!$H$4:$H$110)</f>
        <v>0</v>
      </c>
      <c r="I56" s="9">
        <f>SUMIF('Salvatore Mattiello'!$A$4:$A$120, A56,'Salvatore Mattiello'!$H$4:$H$120)</f>
        <v>0</v>
      </c>
    </row>
    <row r="57" spans="1:9" x14ac:dyDescent="0.3">
      <c r="A57" s="10" t="s">
        <v>81</v>
      </c>
      <c r="B57" s="35">
        <v>45270</v>
      </c>
      <c r="C57" s="9">
        <f>SUMIF('Davide Califano'!$A$4:$A$104, $A57,'Davide Califano'!$H$4:$H$104)</f>
        <v>0</v>
      </c>
      <c r="D57" s="9">
        <f>SUMIF('El Mehdi Zitouni'!$A$4:$A$105, $A57,'El Mehdi Zitouni'!$H$4:$H$105)</f>
        <v>0</v>
      </c>
      <c r="E57" s="9">
        <f ca="1">SUMIF('Giovanni De Gregorio'!$A$4:$A$107, A57,'Giovanni De Gregorio'!$H$4:$H$104)</f>
        <v>0</v>
      </c>
      <c r="F57" s="9">
        <f>SUMIF('Giuseppe di Sarno'!$A$4:$A$98, $A57,'Giuseppe di Sarno'!$H$4:$H$98)</f>
        <v>0</v>
      </c>
      <c r="G57" s="9">
        <f>SUMIF('Mauro Pasquariello'!$A$4:$A$102, $A57,'Mauro Pasquariello'!$H$4:$H$102)</f>
        <v>0</v>
      </c>
      <c r="H57" s="9">
        <f>SUMIF('Michele Martino'!$A$4:$A$110, $A57,'Michele Martino'!$H$4:$H$110)</f>
        <v>0</v>
      </c>
      <c r="I57" s="9">
        <f>SUMIF('Salvatore Mattiello'!$A$4:$A$120, A57,'Salvatore Mattiello'!$H$4:$H$120)</f>
        <v>0</v>
      </c>
    </row>
    <row r="58" spans="1:9" x14ac:dyDescent="0.3">
      <c r="A58" s="10" t="s">
        <v>82</v>
      </c>
      <c r="B58" s="35">
        <v>45271</v>
      </c>
      <c r="C58" s="9">
        <f>SUMIF('Davide Califano'!$A$4:$A$104, $A58,'Davide Califano'!$H$4:$H$104)</f>
        <v>1</v>
      </c>
      <c r="D58" s="9">
        <f>SUMIF('El Mehdi Zitouni'!$A$4:$A$105, $A58,'El Mehdi Zitouni'!$H$4:$H$105)</f>
        <v>1</v>
      </c>
      <c r="E58" s="9">
        <f ca="1">SUMIF('Giovanni De Gregorio'!$A$4:$A$107, A58,'Giovanni De Gregorio'!$H$4:$H$104)</f>
        <v>1</v>
      </c>
      <c r="F58" s="9">
        <f>SUMIF('Giuseppe di Sarno'!$A$4:$A$98, $A58,'Giuseppe di Sarno'!$H$4:$H$98)</f>
        <v>1</v>
      </c>
      <c r="G58" s="9">
        <f>SUMIF('Mauro Pasquariello'!$A$4:$A$102, $A58,'Mauro Pasquariello'!$H$4:$H$102)</f>
        <v>1</v>
      </c>
      <c r="H58" s="9">
        <f>SUMIF('Michele Martino'!$A$4:$A$110, $A58,'Michele Martino'!$H$4:$H$110)</f>
        <v>1.5</v>
      </c>
      <c r="I58" s="9">
        <f>SUMIF('Salvatore Mattiello'!$A$4:$A$120, A58,'Salvatore Mattiello'!$H$4:$H$120)</f>
        <v>1.5</v>
      </c>
    </row>
    <row r="59" spans="1:9" x14ac:dyDescent="0.3">
      <c r="A59" s="10" t="s">
        <v>83</v>
      </c>
      <c r="B59" s="35">
        <v>45272</v>
      </c>
      <c r="C59" s="9">
        <f>SUMIF('Davide Califano'!$A$4:$A$104, $A59,'Davide Califano'!$H$4:$H$104)</f>
        <v>0</v>
      </c>
      <c r="D59" s="9">
        <f>SUMIF('El Mehdi Zitouni'!$A$4:$A$105, $A59,'El Mehdi Zitouni'!$H$4:$H$105)</f>
        <v>0</v>
      </c>
      <c r="E59" s="9">
        <f ca="1">SUMIF('Giovanni De Gregorio'!$A$4:$A$107, A59,'Giovanni De Gregorio'!$H$4:$H$104)</f>
        <v>0</v>
      </c>
      <c r="F59" s="9">
        <f>SUMIF('Giuseppe di Sarno'!$A$4:$A$98, $A59,'Giuseppe di Sarno'!$H$4:$H$98)</f>
        <v>0</v>
      </c>
      <c r="G59" s="9">
        <f>SUMIF('Mauro Pasquariello'!$A$4:$A$102, $A59,'Mauro Pasquariello'!$H$4:$H$102)</f>
        <v>0</v>
      </c>
      <c r="H59" s="9">
        <f>SUMIF('Michele Martino'!$A$4:$A$110, $A59,'Michele Martino'!$H$4:$H$110)</f>
        <v>0</v>
      </c>
      <c r="I59" s="9">
        <f>SUMIF('Salvatore Mattiello'!$A$4:$A$120, A59,'Salvatore Mattiello'!$H$4:$H$120)</f>
        <v>0</v>
      </c>
    </row>
    <row r="60" spans="1:9" x14ac:dyDescent="0.3">
      <c r="A60" s="10" t="s">
        <v>84</v>
      </c>
      <c r="B60" s="35">
        <v>45273</v>
      </c>
      <c r="C60" s="9">
        <f>SUMIF('Davide Califano'!$A$4:$A$104, $A60,'Davide Califano'!$H$4:$H$104)</f>
        <v>0</v>
      </c>
      <c r="D60" s="9">
        <f>SUMIF('El Mehdi Zitouni'!$A$4:$A$105, $A60,'El Mehdi Zitouni'!$H$4:$H$105)</f>
        <v>0</v>
      </c>
      <c r="E60" s="9">
        <f ca="1">SUMIF('Giovanni De Gregorio'!$A$4:$A$107, A60,'Giovanni De Gregorio'!$H$4:$H$104)</f>
        <v>0</v>
      </c>
      <c r="F60" s="9">
        <f>SUMIF('Giuseppe di Sarno'!$A$4:$A$98, $A60,'Giuseppe di Sarno'!$H$4:$H$98)</f>
        <v>0</v>
      </c>
      <c r="G60" s="9">
        <f>SUMIF('Mauro Pasquariello'!$A$4:$A$102, $A60,'Mauro Pasquariello'!$H$4:$H$102)</f>
        <v>0</v>
      </c>
      <c r="H60" s="9">
        <f>SUMIF('Michele Martino'!$A$4:$A$110, $A60,'Michele Martino'!$H$4:$H$110)</f>
        <v>0</v>
      </c>
      <c r="I60" s="9">
        <f>SUMIF('Salvatore Mattiello'!$A$4:$A$120, A60,'Salvatore Mattiello'!$H$4:$H$120)</f>
        <v>0</v>
      </c>
    </row>
    <row r="61" spans="1:9" x14ac:dyDescent="0.3">
      <c r="A61" s="10" t="s">
        <v>85</v>
      </c>
      <c r="B61" s="35">
        <v>45274</v>
      </c>
      <c r="C61" s="9">
        <f>SUMIF('Davide Califano'!$A$4:$A$104, $A61,'Davide Califano'!$H$4:$H$104)</f>
        <v>0</v>
      </c>
      <c r="D61" s="9">
        <f>SUMIF('El Mehdi Zitouni'!$A$4:$A$105, $A61,'El Mehdi Zitouni'!$H$4:$H$105)</f>
        <v>0</v>
      </c>
      <c r="E61" s="9">
        <f ca="1">SUMIF('Giovanni De Gregorio'!$A$4:$A$107, A61,'Giovanni De Gregorio'!$H$4:$H$104)</f>
        <v>0</v>
      </c>
      <c r="F61" s="9">
        <f>SUMIF('Giuseppe di Sarno'!$A$4:$A$98, $A61,'Giuseppe di Sarno'!$H$4:$H$98)</f>
        <v>0</v>
      </c>
      <c r="G61" s="9">
        <f>SUMIF('Mauro Pasquariello'!$A$4:$A$102, $A61,'Mauro Pasquariello'!$H$4:$H$102)</f>
        <v>0</v>
      </c>
      <c r="H61" s="9">
        <f>SUMIF('Michele Martino'!$A$4:$A$110, $A61,'Michele Martino'!$H$4:$H$110)</f>
        <v>0</v>
      </c>
      <c r="I61" s="9">
        <f>SUMIF('Salvatore Mattiello'!$A$4:$A$120, A61,'Salvatore Mattiello'!$H$4:$H$120)</f>
        <v>0</v>
      </c>
    </row>
    <row r="62" spans="1:9" x14ac:dyDescent="0.3">
      <c r="A62" s="10" t="s">
        <v>86</v>
      </c>
      <c r="B62" s="35">
        <v>45275</v>
      </c>
      <c r="C62" s="9">
        <f>SUMIF('Davide Califano'!$A$4:$A$104, $A62,'Davide Califano'!$H$4:$H$104)</f>
        <v>0</v>
      </c>
      <c r="D62" s="9">
        <f>SUMIF('El Mehdi Zitouni'!$A$4:$A$105, $A62,'El Mehdi Zitouni'!$H$4:$H$105)</f>
        <v>0</v>
      </c>
      <c r="E62" s="9">
        <f ca="1">SUMIF('Giovanni De Gregorio'!$A$4:$A$107, A62,'Giovanni De Gregorio'!$H$4:$H$104)</f>
        <v>0</v>
      </c>
      <c r="F62" s="9">
        <f>SUMIF('Giuseppe di Sarno'!$A$4:$A$98, $A62,'Giuseppe di Sarno'!$H$4:$H$98)</f>
        <v>0</v>
      </c>
      <c r="G62" s="9">
        <f>SUMIF('Mauro Pasquariello'!$A$4:$A$102, $A62,'Mauro Pasquariello'!$H$4:$H$102)</f>
        <v>0</v>
      </c>
      <c r="H62" s="9">
        <f>SUMIF('Michele Martino'!$A$4:$A$110, $A62,'Michele Martino'!$H$4:$H$110)</f>
        <v>0</v>
      </c>
      <c r="I62" s="9">
        <f>SUMIF('Salvatore Mattiello'!$A$4:$A$120, A62,'Salvatore Mattiello'!$H$4:$H$120)</f>
        <v>0</v>
      </c>
    </row>
    <row r="63" spans="1:9" x14ac:dyDescent="0.3">
      <c r="A63" s="10" t="s">
        <v>87</v>
      </c>
      <c r="B63" s="35">
        <v>45276</v>
      </c>
      <c r="C63" s="9">
        <f>SUMIF('Davide Califano'!$A$4:$A$104, $A63,'Davide Califano'!$H$4:$H$104)</f>
        <v>0</v>
      </c>
      <c r="D63" s="9">
        <f>SUMIF('El Mehdi Zitouni'!$A$4:$A$105, $A63,'El Mehdi Zitouni'!$H$4:$H$105)</f>
        <v>0</v>
      </c>
      <c r="E63" s="9">
        <f ca="1">SUMIF('Giovanni De Gregorio'!$A$4:$A$107, A63,'Giovanni De Gregorio'!$H$4:$H$104)</f>
        <v>0</v>
      </c>
      <c r="F63" s="9">
        <f>SUMIF('Giuseppe di Sarno'!$A$4:$A$98, $A63,'Giuseppe di Sarno'!$H$4:$H$98)</f>
        <v>0</v>
      </c>
      <c r="G63" s="9">
        <f>SUMIF('Mauro Pasquariello'!$A$4:$A$102, $A63,'Mauro Pasquariello'!$H$4:$H$102)</f>
        <v>0</v>
      </c>
      <c r="H63" s="9">
        <f>SUMIF('Michele Martino'!$A$4:$A$110, $A63,'Michele Martino'!$H$4:$H$110)</f>
        <v>0</v>
      </c>
      <c r="I63" s="9">
        <f>SUMIF('Salvatore Mattiello'!$A$4:$A$120, A63,'Salvatore Mattiello'!$H$4:$H$120)</f>
        <v>0</v>
      </c>
    </row>
    <row r="64" spans="1:9" x14ac:dyDescent="0.3">
      <c r="A64" s="10" t="s">
        <v>88</v>
      </c>
      <c r="B64" s="35">
        <v>45277</v>
      </c>
      <c r="C64" s="9">
        <f>SUMIF('Davide Califano'!$A$4:$A$104, $A64,'Davide Califano'!$H$4:$H$104)</f>
        <v>0</v>
      </c>
      <c r="D64" s="9">
        <f>SUMIF('El Mehdi Zitouni'!$A$4:$A$105, $A64,'El Mehdi Zitouni'!$H$4:$H$105)</f>
        <v>0</v>
      </c>
      <c r="E64" s="9">
        <f ca="1">SUMIF('Giovanni De Gregorio'!$A$4:$A$107, A64,'Giovanni De Gregorio'!$H$4:$H$104)</f>
        <v>0</v>
      </c>
      <c r="F64" s="9">
        <f>SUMIF('Giuseppe di Sarno'!$A$4:$A$98, $A64,'Giuseppe di Sarno'!$H$4:$H$98)</f>
        <v>0</v>
      </c>
      <c r="G64" s="9">
        <f>SUMIF('Mauro Pasquariello'!$A$4:$A$102, $A64,'Mauro Pasquariello'!$H$4:$H$102)</f>
        <v>0</v>
      </c>
      <c r="H64" s="9">
        <f>SUMIF('Michele Martino'!$A$4:$A$110, $A64,'Michele Martino'!$H$4:$H$110)</f>
        <v>0</v>
      </c>
      <c r="I64" s="9">
        <f>SUMIF('Salvatore Mattiello'!$A$4:$A$120, A64,'Salvatore Mattiello'!$H$4:$H$120)</f>
        <v>0</v>
      </c>
    </row>
    <row r="65" spans="1:9" x14ac:dyDescent="0.3">
      <c r="A65" s="10" t="s">
        <v>89</v>
      </c>
      <c r="B65" s="35">
        <v>45278</v>
      </c>
      <c r="C65" s="9">
        <f>SUMIF('Davide Califano'!$A$4:$A$104, $A65,'Davide Califano'!$H$4:$H$104)</f>
        <v>0</v>
      </c>
      <c r="D65" s="9">
        <f>SUMIF('El Mehdi Zitouni'!$A$4:$A$105, $A65,'El Mehdi Zitouni'!$H$4:$H$105)</f>
        <v>0</v>
      </c>
      <c r="E65" s="9">
        <f ca="1">SUMIF('Giovanni De Gregorio'!$A$4:$A$107, A65,'Giovanni De Gregorio'!$H$4:$H$104)</f>
        <v>0</v>
      </c>
      <c r="F65" s="9">
        <f>SUMIF('Giuseppe di Sarno'!$A$4:$A$98, $A65,'Giuseppe di Sarno'!$H$4:$H$98)</f>
        <v>0</v>
      </c>
      <c r="G65" s="9">
        <f>SUMIF('Mauro Pasquariello'!$A$4:$A$102, $A65,'Mauro Pasquariello'!$H$4:$H$102)</f>
        <v>0</v>
      </c>
      <c r="H65" s="9">
        <f>SUMIF('Michele Martino'!$A$4:$A$110, $A65,'Michele Martino'!$H$4:$H$110)</f>
        <v>0</v>
      </c>
      <c r="I65" s="9">
        <f>SUMIF('Salvatore Mattiello'!$A$4:$A$120, A65,'Salvatore Mattiello'!$H$4:$H$120)</f>
        <v>0</v>
      </c>
    </row>
    <row r="66" spans="1:9" x14ac:dyDescent="0.3">
      <c r="A66" s="10" t="s">
        <v>90</v>
      </c>
      <c r="B66" s="35">
        <v>45279</v>
      </c>
      <c r="C66" s="9">
        <f>SUMIF('Davide Califano'!$A$4:$A$104, $A66,'Davide Califano'!$H$4:$H$104)</f>
        <v>0</v>
      </c>
      <c r="D66" s="9">
        <f>SUMIF('El Mehdi Zitouni'!$A$4:$A$105, $A66,'El Mehdi Zitouni'!$H$4:$H$105)</f>
        <v>0</v>
      </c>
      <c r="E66" s="9">
        <f ca="1">SUMIF('Giovanni De Gregorio'!$A$4:$A$107, A66,'Giovanni De Gregorio'!$H$4:$H$104)</f>
        <v>0</v>
      </c>
      <c r="F66" s="9">
        <f>SUMIF('Giuseppe di Sarno'!$A$4:$A$98, $A66,'Giuseppe di Sarno'!$H$4:$H$98)</f>
        <v>0</v>
      </c>
      <c r="G66" s="9">
        <f>SUMIF('Mauro Pasquariello'!$A$4:$A$102, $A66,'Mauro Pasquariello'!$H$4:$H$102)</f>
        <v>0</v>
      </c>
      <c r="H66" s="9">
        <f>SUMIF('Michele Martino'!$A$4:$A$110, $A66,'Michele Martino'!$H$4:$H$110)</f>
        <v>0</v>
      </c>
      <c r="I66" s="9">
        <f>SUMIF('Salvatore Mattiello'!$A$4:$A$120, A66,'Salvatore Mattiello'!$H$4:$H$120)</f>
        <v>0</v>
      </c>
    </row>
    <row r="67" spans="1:9" x14ac:dyDescent="0.3">
      <c r="A67" s="10" t="s">
        <v>91</v>
      </c>
      <c r="B67" s="35">
        <v>45280</v>
      </c>
      <c r="C67" s="9">
        <f>SUMIF('Davide Califano'!$A$4:$A$104, $A67,'Davide Califano'!$H$4:$H$104)</f>
        <v>0</v>
      </c>
      <c r="D67" s="9">
        <f>SUMIF('El Mehdi Zitouni'!$A$4:$A$105, $A67,'El Mehdi Zitouni'!$H$4:$H$105)</f>
        <v>0</v>
      </c>
      <c r="E67" s="9">
        <f ca="1">SUMIF('Giovanni De Gregorio'!$A$4:$A$107, A67,'Giovanni De Gregorio'!$H$4:$H$104)</f>
        <v>0</v>
      </c>
      <c r="F67" s="9">
        <f>SUMIF('Giuseppe di Sarno'!$A$4:$A$98, $A67,'Giuseppe di Sarno'!$H$4:$H$98)</f>
        <v>0</v>
      </c>
      <c r="G67" s="9">
        <f>SUMIF('Mauro Pasquariello'!$A$4:$A$102, $A67,'Mauro Pasquariello'!$H$4:$H$102)</f>
        <v>0</v>
      </c>
      <c r="H67" s="9">
        <f>SUMIF('Michele Martino'!$A$4:$A$110, $A67,'Michele Martino'!$H$4:$H$110)</f>
        <v>0</v>
      </c>
      <c r="I67" s="9">
        <f>SUMIF('Salvatore Mattiello'!$A$4:$A$120, A67,'Salvatore Mattiello'!$H$4:$H$120)</f>
        <v>0</v>
      </c>
    </row>
    <row r="68" spans="1:9" x14ac:dyDescent="0.3">
      <c r="A68" s="10" t="s">
        <v>92</v>
      </c>
      <c r="B68" s="35">
        <v>45281</v>
      </c>
      <c r="C68" s="9">
        <f>SUMIF('Davide Califano'!$A$4:$A$104, $A68,'Davide Califano'!$H$4:$H$104)</f>
        <v>0</v>
      </c>
      <c r="D68" s="9">
        <f>SUMIF('El Mehdi Zitouni'!$A$4:$A$105, $A68,'El Mehdi Zitouni'!$H$4:$H$105)</f>
        <v>0</v>
      </c>
      <c r="E68" s="9">
        <f ca="1">SUMIF('Giovanni De Gregorio'!$A$4:$A$107, A68,'Giovanni De Gregorio'!$H$4:$H$104)</f>
        <v>0</v>
      </c>
      <c r="F68" s="9">
        <f>SUMIF('Giuseppe di Sarno'!$A$4:$A$98, $A68,'Giuseppe di Sarno'!$H$4:$H$98)</f>
        <v>0</v>
      </c>
      <c r="G68" s="9">
        <f>SUMIF('Mauro Pasquariello'!$A$4:$A$102, $A68,'Mauro Pasquariello'!$H$4:$H$102)</f>
        <v>0</v>
      </c>
      <c r="H68" s="9">
        <f>SUMIF('Michele Martino'!$A$4:$A$110, $A68,'Michele Martino'!$H$4:$H$110)</f>
        <v>0</v>
      </c>
      <c r="I68" s="9">
        <f>SUMIF('Salvatore Mattiello'!$A$4:$A$120, A68,'Salvatore Mattiello'!$H$4:$H$120)</f>
        <v>0</v>
      </c>
    </row>
    <row r="69" spans="1:9" x14ac:dyDescent="0.3">
      <c r="A69" s="10" t="s">
        <v>93</v>
      </c>
      <c r="B69" s="35">
        <v>45282</v>
      </c>
      <c r="C69" s="9">
        <f>SUMIF('Davide Califano'!$A$4:$A$104, $A69,'Davide Califano'!$H$4:$H$104)</f>
        <v>0</v>
      </c>
      <c r="D69" s="9">
        <f>SUMIF('El Mehdi Zitouni'!$A$4:$A$105, $A69,'El Mehdi Zitouni'!$H$4:$H$105)</f>
        <v>0</v>
      </c>
      <c r="E69" s="9">
        <f ca="1">SUMIF('Giovanni De Gregorio'!$A$4:$A$107, A69,'Giovanni De Gregorio'!$H$4:$H$104)</f>
        <v>0.75</v>
      </c>
      <c r="F69" s="9">
        <f>SUMIF('Giuseppe di Sarno'!$A$4:$A$98, $A69,'Giuseppe di Sarno'!$H$4:$H$98)</f>
        <v>0</v>
      </c>
      <c r="G69" s="9">
        <f>SUMIF('Mauro Pasquariello'!$A$4:$A$102, $A69,'Mauro Pasquariello'!$H$4:$H$102)</f>
        <v>0</v>
      </c>
      <c r="H69" s="9">
        <f>SUMIF('Michele Martino'!$A$4:$A$110, $A69,'Michele Martino'!$H$4:$H$110)</f>
        <v>0.75</v>
      </c>
      <c r="I69" s="9">
        <f>SUMIF('Salvatore Mattiello'!$A$4:$A$120, A69,'Salvatore Mattiello'!$H$4:$H$120)</f>
        <v>0.75</v>
      </c>
    </row>
    <row r="70" spans="1:9" x14ac:dyDescent="0.3">
      <c r="A70" s="10" t="s">
        <v>94</v>
      </c>
      <c r="B70" s="35">
        <v>45283</v>
      </c>
      <c r="C70" s="9">
        <f>SUMIF('Davide Califano'!$A$4:$A$104, $A70,'Davide Califano'!$H$4:$H$104)</f>
        <v>0</v>
      </c>
      <c r="D70" s="9">
        <f>SUMIF('El Mehdi Zitouni'!$A$4:$A$105, $A70,'El Mehdi Zitouni'!$H$4:$H$105)</f>
        <v>0</v>
      </c>
      <c r="E70" s="9">
        <f ca="1">SUMIF('Giovanni De Gregorio'!$A$4:$A$107, A70,'Giovanni De Gregorio'!$H$4:$H$104)</f>
        <v>0</v>
      </c>
      <c r="F70" s="9">
        <f>SUMIF('Giuseppe di Sarno'!$A$4:$A$98, $A70,'Giuseppe di Sarno'!$H$4:$H$98)</f>
        <v>0</v>
      </c>
      <c r="G70" s="9">
        <f>SUMIF('Mauro Pasquariello'!$A$4:$A$102, $A70,'Mauro Pasquariello'!$H$4:$H$102)</f>
        <v>0</v>
      </c>
      <c r="H70" s="9">
        <f>SUMIF('Michele Martino'!$A$4:$A$110, $A70,'Michele Martino'!$H$4:$H$110)</f>
        <v>0</v>
      </c>
      <c r="I70" s="9">
        <f>SUMIF('Salvatore Mattiello'!$A$4:$A$120, A70,'Salvatore Mattiello'!$H$4:$H$120)</f>
        <v>0</v>
      </c>
    </row>
    <row r="71" spans="1:9" x14ac:dyDescent="0.3">
      <c r="A71" s="10" t="s">
        <v>95</v>
      </c>
      <c r="B71" s="35">
        <v>45284</v>
      </c>
      <c r="C71" s="9">
        <f>SUMIF('Davide Califano'!$A$4:$A$104, $A71,'Davide Califano'!$H$4:$H$104)</f>
        <v>0</v>
      </c>
      <c r="D71" s="9">
        <f>SUMIF('El Mehdi Zitouni'!$A$4:$A$105, $A71,'El Mehdi Zitouni'!$H$4:$H$105)</f>
        <v>0</v>
      </c>
      <c r="E71" s="9">
        <f ca="1">SUMIF('Giovanni De Gregorio'!$A$4:$A$107, A71,'Giovanni De Gregorio'!$H$4:$H$104)</f>
        <v>0</v>
      </c>
      <c r="F71" s="9">
        <f>SUMIF('Giuseppe di Sarno'!$A$4:$A$98, $A71,'Giuseppe di Sarno'!$H$4:$H$98)</f>
        <v>0</v>
      </c>
      <c r="G71" s="9">
        <f>SUMIF('Mauro Pasquariello'!$A$4:$A$102, $A71,'Mauro Pasquariello'!$H$4:$H$102)</f>
        <v>0</v>
      </c>
      <c r="H71" s="9">
        <f>SUMIF('Michele Martino'!$A$4:$A$110, $A71,'Michele Martino'!$H$4:$H$110)</f>
        <v>0</v>
      </c>
      <c r="I71" s="9">
        <f>SUMIF('Salvatore Mattiello'!$A$4:$A$120, A71,'Salvatore Mattiello'!$H$4:$H$120)</f>
        <v>0</v>
      </c>
    </row>
    <row r="72" spans="1:9" x14ac:dyDescent="0.3">
      <c r="A72" s="10" t="s">
        <v>96</v>
      </c>
      <c r="B72" s="35">
        <v>45285</v>
      </c>
      <c r="C72" s="9">
        <f>SUMIF('Davide Califano'!$A$4:$A$104, $A72,'Davide Califano'!$H$4:$H$104)</f>
        <v>0</v>
      </c>
      <c r="D72" s="9">
        <f>SUMIF('El Mehdi Zitouni'!$A$4:$A$105, $A72,'El Mehdi Zitouni'!$H$4:$H$105)</f>
        <v>0</v>
      </c>
      <c r="E72" s="9">
        <f ca="1">SUMIF('Giovanni De Gregorio'!$A$4:$A$107, A72,'Giovanni De Gregorio'!$H$4:$H$104)</f>
        <v>0</v>
      </c>
      <c r="F72" s="9">
        <f>SUMIF('Giuseppe di Sarno'!$A$4:$A$98, $A72,'Giuseppe di Sarno'!$H$4:$H$98)</f>
        <v>0</v>
      </c>
      <c r="G72" s="9">
        <f>SUMIF('Mauro Pasquariello'!$A$4:$A$102, $A72,'Mauro Pasquariello'!$H$4:$H$102)</f>
        <v>0</v>
      </c>
      <c r="H72" s="9">
        <f>SUMIF('Michele Martino'!$A$4:$A$110, $A72,'Michele Martino'!$H$4:$H$110)</f>
        <v>0</v>
      </c>
      <c r="I72" s="9">
        <f>SUMIF('Salvatore Mattiello'!$A$4:$A$120, A72,'Salvatore Mattiello'!$H$4:$H$120)</f>
        <v>0</v>
      </c>
    </row>
    <row r="73" spans="1:9" x14ac:dyDescent="0.3">
      <c r="A73" s="10" t="s">
        <v>97</v>
      </c>
      <c r="B73" s="35">
        <v>45286</v>
      </c>
      <c r="C73" s="9">
        <f>SUMIF('Davide Califano'!$A$4:$A$104, $A73,'Davide Califano'!$H$4:$H$104)</f>
        <v>0</v>
      </c>
      <c r="D73" s="9">
        <f>SUMIF('El Mehdi Zitouni'!$A$4:$A$105, $A73,'El Mehdi Zitouni'!$H$4:$H$105)</f>
        <v>0</v>
      </c>
      <c r="E73" s="9">
        <f ca="1">SUMIF('Giovanni De Gregorio'!$A$4:$A$107, A73,'Giovanni De Gregorio'!$H$4:$H$104)</f>
        <v>0</v>
      </c>
      <c r="F73" s="9">
        <f>SUMIF('Giuseppe di Sarno'!$A$4:$A$98, $A73,'Giuseppe di Sarno'!$H$4:$H$98)</f>
        <v>0</v>
      </c>
      <c r="G73" s="9">
        <f>SUMIF('Mauro Pasquariello'!$A$4:$A$102, $A73,'Mauro Pasquariello'!$H$4:$H$102)</f>
        <v>0</v>
      </c>
      <c r="H73" s="9">
        <f>SUMIF('Michele Martino'!$A$4:$A$110, $A73,'Michele Martino'!$H$4:$H$110)</f>
        <v>0</v>
      </c>
      <c r="I73" s="9">
        <f>SUMIF('Salvatore Mattiello'!$A$4:$A$120, A73,'Salvatore Mattiello'!$H$4:$H$120)</f>
        <v>0</v>
      </c>
    </row>
    <row r="74" spans="1:9" x14ac:dyDescent="0.3">
      <c r="A74" s="10" t="s">
        <v>98</v>
      </c>
      <c r="B74" s="35">
        <v>45287</v>
      </c>
      <c r="C74" s="9">
        <f>SUMIF('Davide Califano'!$A$4:$A$104, $A74,'Davide Califano'!$H$4:$H$104)</f>
        <v>3</v>
      </c>
      <c r="D74" s="9">
        <f>SUMIF('El Mehdi Zitouni'!$A$4:$A$105, $A74,'El Mehdi Zitouni'!$H$4:$H$105)</f>
        <v>3</v>
      </c>
      <c r="E74" s="9">
        <f ca="1">SUMIF('Giovanni De Gregorio'!$A$4:$A$107, A74,'Giovanni De Gregorio'!$H$4:$H$104)</f>
        <v>3</v>
      </c>
      <c r="F74" s="9">
        <f>SUMIF('Giuseppe di Sarno'!$A$4:$A$98, $A74,'Giuseppe di Sarno'!$H$4:$H$98)</f>
        <v>3</v>
      </c>
      <c r="G74" s="9">
        <f>SUMIF('Mauro Pasquariello'!$A$4:$A$102, $A74,'Mauro Pasquariello'!$H$4:$H$102)</f>
        <v>3</v>
      </c>
      <c r="H74" s="9">
        <f>SUMIF('Michele Martino'!$A$4:$A$110, $A74,'Michele Martino'!$H$4:$H$110)</f>
        <v>3</v>
      </c>
      <c r="I74" s="9">
        <f>SUMIF('Salvatore Mattiello'!$A$4:$A$120, A74,'Salvatore Mattiello'!$H$4:$H$120)</f>
        <v>3</v>
      </c>
    </row>
    <row r="75" spans="1:9" x14ac:dyDescent="0.3">
      <c r="A75" s="10" t="s">
        <v>99</v>
      </c>
      <c r="B75" s="35">
        <v>45288</v>
      </c>
      <c r="C75" s="9">
        <f>SUMIF('Davide Califano'!$A$4:$A$104, $A75,'Davide Califano'!$H$4:$H$104)</f>
        <v>3</v>
      </c>
      <c r="D75" s="9">
        <f>SUMIF('El Mehdi Zitouni'!$A$4:$A$105, $A75,'El Mehdi Zitouni'!$H$4:$H$105)</f>
        <v>3</v>
      </c>
      <c r="E75" s="9">
        <f ca="1">SUMIF('Giovanni De Gregorio'!$A$4:$A$107, A75,'Giovanni De Gregorio'!$H$4:$H$104)</f>
        <v>3</v>
      </c>
      <c r="F75" s="9">
        <f>SUMIF('Giuseppe di Sarno'!$A$4:$A$98, $A75,'Giuseppe di Sarno'!$H$4:$H$98)</f>
        <v>3</v>
      </c>
      <c r="G75" s="9">
        <f>SUMIF('Mauro Pasquariello'!$A$4:$A$102, $A75,'Mauro Pasquariello'!$H$4:$H$102)</f>
        <v>3</v>
      </c>
      <c r="H75" s="9">
        <f>SUMIF('Michele Martino'!$A$4:$A$110, $A75,'Michele Martino'!$H$4:$H$110)</f>
        <v>3</v>
      </c>
      <c r="I75" s="9">
        <f>SUMIF('Salvatore Mattiello'!$A$4:$A$120, A75,'Salvatore Mattiello'!$H$4:$H$120)</f>
        <v>0</v>
      </c>
    </row>
    <row r="76" spans="1:9" x14ac:dyDescent="0.3">
      <c r="A76" s="10" t="s">
        <v>100</v>
      </c>
      <c r="B76" s="35">
        <v>45289</v>
      </c>
      <c r="C76" s="9">
        <f>SUMIF('Davide Califano'!$A$4:$A$104, $A76,'Davide Califano'!$H$4:$H$104)</f>
        <v>0</v>
      </c>
      <c r="D76" s="9">
        <f>SUMIF('El Mehdi Zitouni'!$A$4:$A$105, $A76,'El Mehdi Zitouni'!$H$4:$H$105)</f>
        <v>0</v>
      </c>
      <c r="E76" s="9">
        <f ca="1">SUMIF('Giovanni De Gregorio'!$A$4:$A$107, A76,'Giovanni De Gregorio'!$H$4:$H$104)</f>
        <v>1</v>
      </c>
      <c r="F76" s="9">
        <f>SUMIF('Giuseppe di Sarno'!$A$4:$A$98, $A76,'Giuseppe di Sarno'!$H$4:$H$98)</f>
        <v>0</v>
      </c>
      <c r="G76" s="9">
        <f>SUMIF('Mauro Pasquariello'!$A$4:$A$102, $A76,'Mauro Pasquariello'!$H$4:$H$102)</f>
        <v>0</v>
      </c>
      <c r="H76" s="9">
        <f>SUMIF('Michele Martino'!$A$4:$A$110, $A76,'Michele Martino'!$H$4:$H$110)</f>
        <v>1</v>
      </c>
      <c r="I76" s="9">
        <f>SUMIF('Salvatore Mattiello'!$A$4:$A$120, A76,'Salvatore Mattiello'!$H$4:$H$120)</f>
        <v>0</v>
      </c>
    </row>
    <row r="77" spans="1:9" x14ac:dyDescent="0.3">
      <c r="A77" s="10" t="s">
        <v>101</v>
      </c>
      <c r="B77" s="35">
        <v>45290</v>
      </c>
      <c r="C77" s="9">
        <f>SUMIF('Davide Califano'!$A$4:$A$104, $A77,'Davide Califano'!$H$4:$H$104)</f>
        <v>1.5</v>
      </c>
      <c r="D77" s="9">
        <f>SUMIF('El Mehdi Zitouni'!$A$4:$A$105, $A77,'El Mehdi Zitouni'!$H$4:$H$105)</f>
        <v>1.5</v>
      </c>
      <c r="E77" s="9">
        <f ca="1">SUMIF('Giovanni De Gregorio'!$A$4:$A$107, A77,'Giovanni De Gregorio'!$H$4:$H$104)</f>
        <v>1.5</v>
      </c>
      <c r="F77" s="9">
        <f>SUMIF('Giuseppe di Sarno'!$A$4:$A$98, $A77,'Giuseppe di Sarno'!$H$4:$H$98)</f>
        <v>1.5</v>
      </c>
      <c r="G77" s="9">
        <f>SUMIF('Mauro Pasquariello'!$A$4:$A$102, $A77,'Mauro Pasquariello'!$H$4:$H$102)</f>
        <v>1.5</v>
      </c>
      <c r="H77" s="9">
        <f>SUMIF('Michele Martino'!$A$4:$A$110, $A77,'Michele Martino'!$H$4:$H$110)</f>
        <v>1.5</v>
      </c>
      <c r="I77" s="9">
        <f>SUMIF('Salvatore Mattiello'!$A$4:$A$120, A77,'Salvatore Mattiello'!$H$4:$H$120)</f>
        <v>1.5</v>
      </c>
    </row>
    <row r="78" spans="1:9" x14ac:dyDescent="0.3">
      <c r="A78" s="10" t="s">
        <v>102</v>
      </c>
      <c r="B78" s="35">
        <v>45291</v>
      </c>
      <c r="C78" s="9">
        <f>SUMIF('Davide Califano'!$A$4:$A$104, $A78,'Davide Califano'!$H$4:$H$104)</f>
        <v>0</v>
      </c>
      <c r="D78" s="9">
        <f>SUMIF('El Mehdi Zitouni'!$A$4:$A$105, $A78,'El Mehdi Zitouni'!$H$4:$H$105)</f>
        <v>0</v>
      </c>
      <c r="E78" s="9">
        <f ca="1">SUMIF('Giovanni De Gregorio'!$A$4:$A$107, A78,'Giovanni De Gregorio'!$H$4:$H$104)</f>
        <v>0</v>
      </c>
      <c r="F78" s="9">
        <f>SUMIF('Giuseppe di Sarno'!$A$4:$A$98, $A78,'Giuseppe di Sarno'!$H$4:$H$98)</f>
        <v>0</v>
      </c>
      <c r="G78" s="9">
        <f>SUMIF('Mauro Pasquariello'!$A$4:$A$102, $A78,'Mauro Pasquariello'!$H$4:$H$102)</f>
        <v>0</v>
      </c>
      <c r="H78" s="9">
        <f>SUMIF('Michele Martino'!$A$4:$A$110, $A78,'Michele Martino'!$H$4:$H$110)</f>
        <v>0</v>
      </c>
      <c r="I78" s="9">
        <f>SUMIF('Salvatore Mattiello'!$A$4:$A$120, A78,'Salvatore Mattiello'!$H$4:$H$120)</f>
        <v>0</v>
      </c>
    </row>
    <row r="79" spans="1:9" x14ac:dyDescent="0.3">
      <c r="A79" s="10" t="s">
        <v>103</v>
      </c>
      <c r="B79" s="35">
        <v>45292</v>
      </c>
      <c r="C79" s="9">
        <f>SUMIF('Davide Califano'!$A$4:$A$104, $A79,'Davide Califano'!$H$4:$H$104)</f>
        <v>0</v>
      </c>
      <c r="D79" s="9">
        <f>SUMIF('El Mehdi Zitouni'!$A$4:$A$105, $A79,'El Mehdi Zitouni'!$H$4:$H$105)</f>
        <v>0</v>
      </c>
      <c r="E79" s="9">
        <f ca="1">SUMIF('Giovanni De Gregorio'!$A$4:$A$107, A79,'Giovanni De Gregorio'!$H$4:$H$104)</f>
        <v>0</v>
      </c>
      <c r="F79" s="9">
        <f>SUMIF('Giuseppe di Sarno'!$A$4:$A$98, $A79,'Giuseppe di Sarno'!$H$4:$H$98)</f>
        <v>0</v>
      </c>
      <c r="G79" s="9">
        <f>SUMIF('Mauro Pasquariello'!$A$4:$A$102, $A79,'Mauro Pasquariello'!$H$4:$H$102)</f>
        <v>0</v>
      </c>
      <c r="H79" s="9">
        <f>SUMIF('Michele Martino'!$A$4:$A$110, $A79,'Michele Martino'!$H$4:$H$110)</f>
        <v>0</v>
      </c>
      <c r="I79" s="9">
        <f>SUMIF('Salvatore Mattiello'!$A$4:$A$120, A79,'Salvatore Mattiello'!$H$4:$H$120)</f>
        <v>0</v>
      </c>
    </row>
    <row r="80" spans="1:9" x14ac:dyDescent="0.3">
      <c r="A80" s="10" t="s">
        <v>104</v>
      </c>
      <c r="B80" s="35">
        <v>45293</v>
      </c>
      <c r="C80" s="9">
        <f>SUMIF('Davide Califano'!$A$4:$A$104, $A80,'Davide Califano'!$H$4:$H$104)</f>
        <v>0.25</v>
      </c>
      <c r="D80" s="9">
        <f>SUMIF('El Mehdi Zitouni'!$A$4:$A$105, $A80,'El Mehdi Zitouni'!$H$4:$H$105)</f>
        <v>3.2</v>
      </c>
      <c r="E80" s="9">
        <f ca="1">SUMIF('Giovanni De Gregorio'!$A$4:$A$107, A80,'Giovanni De Gregorio'!$H$4:$H$104)</f>
        <v>3.25</v>
      </c>
      <c r="F80" s="9">
        <f>SUMIF('Giuseppe di Sarno'!$A$4:$A$98, $A80,'Giuseppe di Sarno'!$H$4:$H$98)</f>
        <v>1.25</v>
      </c>
      <c r="G80" s="9">
        <f>SUMIF('Mauro Pasquariello'!$A$4:$A$102, $A80,'Mauro Pasquariello'!$H$4:$H$102)</f>
        <v>3.25</v>
      </c>
      <c r="H80" s="9">
        <f>SUMIF('Michele Martino'!$A$4:$A$110, $A80,'Michele Martino'!$H$4:$H$110)</f>
        <v>1.25</v>
      </c>
      <c r="I80" s="9">
        <f>SUMIF('Salvatore Mattiello'!$A$4:$A$120, A80,'Salvatore Mattiello'!$H$4:$H$120)</f>
        <v>0.25</v>
      </c>
    </row>
    <row r="81" spans="1:9" x14ac:dyDescent="0.3">
      <c r="A81" s="10" t="s">
        <v>105</v>
      </c>
      <c r="B81" s="35">
        <v>45294</v>
      </c>
      <c r="C81" s="9">
        <f>SUMIF('Davide Califano'!$A$4:$A$104, $A81,'Davide Califano'!$H$4:$H$104)</f>
        <v>4.25</v>
      </c>
      <c r="D81" s="9">
        <f>SUMIF('El Mehdi Zitouni'!$A$4:$A$105, $A81,'El Mehdi Zitouni'!$H$4:$H$105)</f>
        <v>0.95</v>
      </c>
      <c r="E81" s="9">
        <f ca="1">SUMIF('Giovanni De Gregorio'!$A$4:$A$107, A81,'Giovanni De Gregorio'!$H$4:$H$104)</f>
        <v>2.25</v>
      </c>
      <c r="F81" s="9">
        <f>SUMIF('Giuseppe di Sarno'!$A$4:$A$98, $A81,'Giuseppe di Sarno'!$H$4:$H$98)</f>
        <v>1.75</v>
      </c>
      <c r="G81" s="9">
        <f>SUMIF('Mauro Pasquariello'!$A$4:$A$102, $A81,'Mauro Pasquariello'!$H$4:$H$102)</f>
        <v>1.25</v>
      </c>
      <c r="H81" s="9">
        <f>SUMIF('Michele Martino'!$A$4:$A$110, $A81,'Michele Martino'!$H$4:$H$110)</f>
        <v>2.25</v>
      </c>
      <c r="I81" s="9">
        <f>SUMIF('Salvatore Mattiello'!$A$4:$A$120, A81,'Salvatore Mattiello'!$H$4:$H$120)</f>
        <v>0.25</v>
      </c>
    </row>
    <row r="82" spans="1:9" x14ac:dyDescent="0.3">
      <c r="A82" s="10" t="s">
        <v>106</v>
      </c>
      <c r="B82" s="35">
        <v>45295</v>
      </c>
      <c r="C82" s="9">
        <f>SUMIF('Davide Califano'!$A$4:$A$104, $A82,'Davide Califano'!$H$4:$H$104)</f>
        <v>2</v>
      </c>
      <c r="D82" s="9">
        <f>SUMIF('El Mehdi Zitouni'!$A$4:$A$105, $A82,'El Mehdi Zitouni'!$H$4:$H$105)</f>
        <v>0</v>
      </c>
      <c r="E82" s="9">
        <f ca="1">SUMIF('Giovanni De Gregorio'!$A$4:$A$107, A82,'Giovanni De Gregorio'!$H$4:$H$104)</f>
        <v>2</v>
      </c>
      <c r="F82" s="9">
        <f>SUMIF('Giuseppe di Sarno'!$A$4:$A$98, $A82,'Giuseppe di Sarno'!$H$4:$H$98)</f>
        <v>0.5</v>
      </c>
      <c r="G82" s="9">
        <f>SUMIF('Mauro Pasquariello'!$A$4:$A$102, $A82,'Mauro Pasquariello'!$H$4:$H$102)</f>
        <v>1.5</v>
      </c>
      <c r="H82" s="9">
        <f>SUMIF('Michele Martino'!$A$4:$A$110, $A82,'Michele Martino'!$H$4:$H$110)</f>
        <v>1.5</v>
      </c>
      <c r="I82" s="9">
        <f>SUMIF('Salvatore Mattiello'!$A$4:$A$120, A82,'Salvatore Mattiello'!$H$4:$H$120)</f>
        <v>0</v>
      </c>
    </row>
    <row r="83" spans="1:9" x14ac:dyDescent="0.3">
      <c r="A83" s="10" t="s">
        <v>107</v>
      </c>
      <c r="B83" s="35">
        <v>45296</v>
      </c>
      <c r="C83" s="9">
        <f>SUMIF('Davide Califano'!$A$4:$A$104, $A83,'Davide Califano'!$H$4:$H$104)</f>
        <v>0.55000000000000004</v>
      </c>
      <c r="D83" s="9">
        <f>SUMIF('El Mehdi Zitouni'!$A$4:$A$105, $A83,'El Mehdi Zitouni'!$H$4:$H$105)</f>
        <v>2.75</v>
      </c>
      <c r="E83" s="9">
        <f ca="1">SUMIF('Giovanni De Gregorio'!$A$4:$A$107, A83,'Giovanni De Gregorio'!$H$4:$H$104)</f>
        <v>0.75</v>
      </c>
      <c r="F83" s="9">
        <f>SUMIF('Giuseppe di Sarno'!$A$4:$A$98, $A83,'Giuseppe di Sarno'!$H$4:$H$98)</f>
        <v>0.75</v>
      </c>
      <c r="G83" s="9">
        <f>SUMIF('Mauro Pasquariello'!$A$4:$A$102, $A83,'Mauro Pasquariello'!$H$4:$H$102)</f>
        <v>1.25</v>
      </c>
      <c r="H83" s="9">
        <f>SUMIF('Michele Martino'!$A$4:$A$110, $A83,'Michele Martino'!$H$4:$H$110)</f>
        <v>0.75</v>
      </c>
      <c r="I83" s="9">
        <f>SUMIF('Salvatore Mattiello'!$A$4:$A$120, A83,'Salvatore Mattiello'!$H$4:$H$120)</f>
        <v>1.75</v>
      </c>
    </row>
    <row r="84" spans="1:9" x14ac:dyDescent="0.3">
      <c r="A84" s="10" t="s">
        <v>108</v>
      </c>
      <c r="B84" s="35">
        <v>45297</v>
      </c>
      <c r="C84" s="9">
        <f>SUMIF('Davide Califano'!$A$4:$A$104, $A84,'Davide Califano'!$H$4:$H$104)</f>
        <v>0</v>
      </c>
      <c r="D84" s="9">
        <f>SUMIF('El Mehdi Zitouni'!$A$4:$A$105, $A84,'El Mehdi Zitouni'!$H$4:$H$105)</f>
        <v>0</v>
      </c>
      <c r="E84" s="9">
        <f ca="1">SUMIF('Giovanni De Gregorio'!$A$4:$A$107, A84,'Giovanni De Gregorio'!$H$4:$H$104)</f>
        <v>0</v>
      </c>
      <c r="F84" s="9">
        <f>SUMIF('Giuseppe di Sarno'!$A$4:$A$98, $A84,'Giuseppe di Sarno'!$H$4:$H$98)</f>
        <v>0</v>
      </c>
      <c r="G84" s="9">
        <f>SUMIF('Mauro Pasquariello'!$A$4:$A$102, $A84,'Mauro Pasquariello'!$H$4:$H$102)</f>
        <v>0</v>
      </c>
      <c r="H84" s="9">
        <f>SUMIF('Michele Martino'!$A$4:$A$110, $A84,'Michele Martino'!$H$4:$H$110)</f>
        <v>0</v>
      </c>
      <c r="I84" s="9">
        <f>SUMIF('Salvatore Mattiello'!$A$4:$A$120, A84,'Salvatore Mattiello'!$H$4:$H$120)</f>
        <v>0.25</v>
      </c>
    </row>
    <row r="85" spans="1:9" x14ac:dyDescent="0.3">
      <c r="A85" s="10" t="s">
        <v>109</v>
      </c>
      <c r="B85" s="35">
        <v>45298</v>
      </c>
      <c r="C85" s="9">
        <f>SUMIF('Davide Califano'!$A$4:$A$104, $A85,'Davide Califano'!$H$4:$H$104)</f>
        <v>0</v>
      </c>
      <c r="D85" s="9">
        <f>SUMIF('El Mehdi Zitouni'!$A$4:$A$105, $A85,'El Mehdi Zitouni'!$H$4:$H$105)</f>
        <v>2.75</v>
      </c>
      <c r="E85" s="9">
        <f ca="1">SUMIF('Giovanni De Gregorio'!$A$4:$A$107, A85,'Giovanni De Gregorio'!$H$4:$H$104)</f>
        <v>0</v>
      </c>
      <c r="F85" s="9">
        <f>SUMIF('Giuseppe di Sarno'!$A$4:$A$98, $A85,'Giuseppe di Sarno'!$H$4:$H$98)</f>
        <v>0</v>
      </c>
      <c r="G85" s="9">
        <f>SUMIF('Mauro Pasquariello'!$A$4:$A$102, $A85,'Mauro Pasquariello'!$H$4:$H$102)</f>
        <v>0</v>
      </c>
      <c r="H85" s="9">
        <f>SUMIF('Michele Martino'!$A$4:$A$110, $A85,'Michele Martino'!$H$4:$H$110)</f>
        <v>0</v>
      </c>
      <c r="I85" s="9">
        <f>SUMIF('Salvatore Mattiello'!$A$4:$A$120, A85,'Salvatore Mattiello'!$H$4:$H$120)</f>
        <v>1.5</v>
      </c>
    </row>
    <row r="86" spans="1:9" x14ac:dyDescent="0.3">
      <c r="A86" s="10" t="s">
        <v>110</v>
      </c>
      <c r="B86" s="35">
        <v>45299</v>
      </c>
      <c r="C86" s="9">
        <f>SUMIF('Davide Califano'!$A$4:$A$104, $A86,'Davide Califano'!$H$4:$H$104)</f>
        <v>0.25</v>
      </c>
      <c r="D86" s="9">
        <f>SUMIF('El Mehdi Zitouni'!$A$4:$A$105, $A86,'El Mehdi Zitouni'!$H$4:$H$105)</f>
        <v>0</v>
      </c>
      <c r="E86" s="9">
        <f ca="1">SUMIF('Giovanni De Gregorio'!$A$4:$A$107, A86,'Giovanni De Gregorio'!$H$4:$H$104)</f>
        <v>0.25</v>
      </c>
      <c r="F86" s="9">
        <f>SUMIF('Giuseppe di Sarno'!$A$4:$A$98, $A86,'Giuseppe di Sarno'!$H$4:$H$98)</f>
        <v>1.25</v>
      </c>
      <c r="G86" s="9">
        <f>SUMIF('Mauro Pasquariello'!$A$4:$A$102, $A86,'Mauro Pasquariello'!$H$4:$H$102)</f>
        <v>1.25</v>
      </c>
      <c r="H86" s="9">
        <f>SUMIF('Michele Martino'!$A$4:$A$110, $A86,'Michele Martino'!$H$4:$H$110)</f>
        <v>0.75</v>
      </c>
      <c r="I86" s="9">
        <f>SUMIF('Salvatore Mattiello'!$A$4:$A$120, A86,'Salvatore Mattiello'!$H$4:$H$120)</f>
        <v>0.45</v>
      </c>
    </row>
    <row r="87" spans="1:9" x14ac:dyDescent="0.3">
      <c r="A87" s="10" t="s">
        <v>111</v>
      </c>
      <c r="B87" s="35">
        <v>45300</v>
      </c>
      <c r="C87" s="9">
        <f>SUMIF('Davide Califano'!$A$4:$A$104, $A87,'Davide Califano'!$H$4:$H$104)</f>
        <v>0.3</v>
      </c>
      <c r="D87" s="9">
        <f>SUMIF('El Mehdi Zitouni'!$A$4:$A$105, $A87,'El Mehdi Zitouni'!$H$4:$H$105)</f>
        <v>0</v>
      </c>
      <c r="E87" s="9">
        <f ca="1">SUMIF('Giovanni De Gregorio'!$A$4:$A$107, A87,'Giovanni De Gregorio'!$H$4:$H$104)</f>
        <v>2</v>
      </c>
      <c r="F87" s="9">
        <f>SUMIF('Giuseppe di Sarno'!$A$4:$A$98, $A87,'Giuseppe di Sarno'!$H$4:$H$98)</f>
        <v>0</v>
      </c>
      <c r="G87" s="9">
        <f>SUMIF('Mauro Pasquariello'!$A$4:$A$102, $A87,'Mauro Pasquariello'!$H$4:$H$102)</f>
        <v>0</v>
      </c>
      <c r="H87" s="9">
        <f>SUMIF('Michele Martino'!$A$4:$A$110, $A87,'Michele Martino'!$H$4:$H$110)</f>
        <v>1.5</v>
      </c>
      <c r="I87" s="9">
        <f>SUMIF('Salvatore Mattiello'!$A$4:$A$120, A87,'Salvatore Mattiello'!$H$4:$H$120)</f>
        <v>1.5</v>
      </c>
    </row>
    <row r="88" spans="1:9" x14ac:dyDescent="0.3">
      <c r="A88" s="10" t="s">
        <v>112</v>
      </c>
      <c r="B88" s="35">
        <v>45301</v>
      </c>
      <c r="C88" s="9">
        <f>SUMIF('Davide Califano'!$A$4:$A$104, $A88,'Davide Califano'!$H$4:$H$104)</f>
        <v>0.25</v>
      </c>
      <c r="D88" s="9">
        <f>SUMIF('El Mehdi Zitouni'!$A$4:$A$105, $A88,'El Mehdi Zitouni'!$H$4:$H$105)</f>
        <v>1.25</v>
      </c>
      <c r="E88" s="9">
        <f ca="1">SUMIF('Giovanni De Gregorio'!$A$4:$A$107, A88,'Giovanni De Gregorio'!$H$4:$H$104)</f>
        <v>0</v>
      </c>
      <c r="F88" s="9">
        <f>SUMIF('Giuseppe di Sarno'!$A$4:$A$98, $A88,'Giuseppe di Sarno'!$H$4:$H$98)</f>
        <v>0.25</v>
      </c>
      <c r="G88" s="9">
        <f>SUMIF('Mauro Pasquariello'!$A$4:$A$102, $A88,'Mauro Pasquariello'!$H$4:$H$102)</f>
        <v>0.75</v>
      </c>
      <c r="H88" s="9">
        <f>SUMIF('Michele Martino'!$A$4:$A$110, $A88,'Michele Martino'!$H$4:$H$110)</f>
        <v>0.75</v>
      </c>
      <c r="I88" s="9">
        <f>SUMIF('Salvatore Mattiello'!$A$4:$A$120, A88,'Salvatore Mattiello'!$H$4:$H$120)</f>
        <v>1</v>
      </c>
    </row>
    <row r="89" spans="1:9" x14ac:dyDescent="0.3">
      <c r="A89" s="10" t="s">
        <v>113</v>
      </c>
      <c r="B89" s="35">
        <v>45302</v>
      </c>
      <c r="C89" s="9">
        <f>SUMIF('Davide Califano'!$A$4:$A$104, $A89,'Davide Califano'!$H$4:$H$104)</f>
        <v>0</v>
      </c>
      <c r="D89" s="9">
        <f>SUMIF('El Mehdi Zitouni'!$A$4:$A$105, $A89,'El Mehdi Zitouni'!$H$4:$H$105)</f>
        <v>0.75</v>
      </c>
      <c r="E89" s="9">
        <f ca="1">SUMIF('Giovanni De Gregorio'!$A$4:$A$107, A89,'Giovanni De Gregorio'!$H$4:$H$104)</f>
        <v>0.25</v>
      </c>
      <c r="F89" s="9">
        <f>SUMIF('Giuseppe di Sarno'!$A$4:$A$98, $A89,'Giuseppe di Sarno'!$H$4:$H$98)</f>
        <v>0</v>
      </c>
      <c r="G89" s="9">
        <f>SUMIF('Mauro Pasquariello'!$A$4:$A$102, $A89,'Mauro Pasquariello'!$H$4:$H$102)</f>
        <v>1</v>
      </c>
      <c r="H89" s="9">
        <f>SUMIF('Michele Martino'!$A$4:$A$110, $A89,'Michele Martino'!$H$4:$H$110)</f>
        <v>1.5</v>
      </c>
      <c r="I89" s="9">
        <f>SUMIF('Salvatore Mattiello'!$A$4:$A$120, A89,'Salvatore Mattiello'!$H$4:$H$120)</f>
        <v>1</v>
      </c>
    </row>
    <row r="90" spans="1:9" x14ac:dyDescent="0.3">
      <c r="A90" s="10" t="s">
        <v>114</v>
      </c>
      <c r="B90" s="35">
        <v>45303</v>
      </c>
      <c r="C90" s="9">
        <f>SUMIF('Davide Califano'!$A$4:$A$104, $A90,'Davide Califano'!$H$4:$H$104)</f>
        <v>0.75</v>
      </c>
      <c r="D90" s="9">
        <f>SUMIF('El Mehdi Zitouni'!$A$4:$A$105, $A90,'El Mehdi Zitouni'!$H$4:$H$105)</f>
        <v>0</v>
      </c>
      <c r="E90" s="9">
        <f ca="1">SUMIF('Giovanni De Gregorio'!$A$4:$A$107, A90,'Giovanni De Gregorio'!$H$4:$H$104)</f>
        <v>0.25</v>
      </c>
      <c r="F90" s="9">
        <f>SUMIF('Giuseppe di Sarno'!$A$4:$A$98, $A90,'Giuseppe di Sarno'!$H$4:$H$98)</f>
        <v>0.75</v>
      </c>
      <c r="G90" s="9">
        <f>SUMIF('Mauro Pasquariello'!$A$4:$A$102, $A90,'Mauro Pasquariello'!$H$4:$H$102)</f>
        <v>0.75</v>
      </c>
      <c r="H90" s="9">
        <f>SUMIF('Michele Martino'!$A$4:$A$110, $A90,'Michele Martino'!$H$4:$H$110)</f>
        <v>2</v>
      </c>
      <c r="I90" s="9">
        <f>SUMIF('Salvatore Mattiello'!$A$4:$A$120, A90,'Salvatore Mattiello'!$H$4:$H$120)</f>
        <v>2.5</v>
      </c>
    </row>
    <row r="91" spans="1:9" x14ac:dyDescent="0.3">
      <c r="A91" s="10" t="s">
        <v>115</v>
      </c>
      <c r="B91" s="35">
        <v>45304</v>
      </c>
      <c r="C91" s="9">
        <f>SUMIF('Davide Califano'!$A$4:$A$104, $A91,'Davide Califano'!$H$4:$H$104)</f>
        <v>0</v>
      </c>
      <c r="D91" s="9">
        <f>SUMIF('El Mehdi Zitouni'!$A$4:$A$105, $A91,'El Mehdi Zitouni'!$H$4:$H$105)</f>
        <v>0</v>
      </c>
      <c r="E91" s="9">
        <f ca="1">SUMIF('Giovanni De Gregorio'!$A$4:$A$107, A91,'Giovanni De Gregorio'!$H$4:$H$104)</f>
        <v>0</v>
      </c>
      <c r="F91" s="9">
        <f>SUMIF('Giuseppe di Sarno'!$A$4:$A$98, $A91,'Giuseppe di Sarno'!$H$4:$H$98)</f>
        <v>0</v>
      </c>
      <c r="G91" s="9">
        <f>SUMIF('Mauro Pasquariello'!$A$4:$A$102, $A91,'Mauro Pasquariello'!$H$4:$H$102)</f>
        <v>0</v>
      </c>
      <c r="H91" s="9">
        <f>SUMIF('Michele Martino'!$A$4:$A$110, $A91,'Michele Martino'!$H$4:$H$110)</f>
        <v>0</v>
      </c>
      <c r="I91" s="9">
        <f>SUMIF('Salvatore Mattiello'!$A$4:$A$120, A91,'Salvatore Mattiello'!$H$4:$H$120)</f>
        <v>0</v>
      </c>
    </row>
    <row r="92" spans="1:9" x14ac:dyDescent="0.3">
      <c r="A92" s="10" t="s">
        <v>116</v>
      </c>
      <c r="B92" s="35">
        <v>45305</v>
      </c>
      <c r="C92" s="9">
        <f>SUMIF('Davide Califano'!$A$4:$A$104, $A92,'Davide Califano'!$H$4:$H$104)</f>
        <v>1.5</v>
      </c>
      <c r="D92" s="9">
        <f>SUMIF('El Mehdi Zitouni'!$A$4:$A$105, $A92,'El Mehdi Zitouni'!$H$4:$H$105)</f>
        <v>0</v>
      </c>
      <c r="E92" s="9">
        <f ca="1">SUMIF('Giovanni De Gregorio'!$A$4:$A$107, A92,'Giovanni De Gregorio'!$H$4:$H$104)</f>
        <v>0</v>
      </c>
      <c r="F92" s="9">
        <f>SUMIF('Giuseppe di Sarno'!$A$4:$A$98, $A92,'Giuseppe di Sarno'!$H$4:$H$98)</f>
        <v>1.5</v>
      </c>
      <c r="G92" s="9">
        <f>SUMIF('Mauro Pasquariello'!$A$4:$A$102, $A92,'Mauro Pasquariello'!$H$4:$H$102)</f>
        <v>1.5</v>
      </c>
      <c r="H92" s="9">
        <f>SUMIF('Michele Martino'!$A$4:$A$110, $A92,'Michele Martino'!$H$4:$H$110)</f>
        <v>1.5</v>
      </c>
      <c r="I92" s="9">
        <f>SUMIF('Salvatore Mattiello'!$A$4:$A$120, A92,'Salvatore Mattiello'!$H$4:$H$120)</f>
        <v>0</v>
      </c>
    </row>
    <row r="93" spans="1:9" x14ac:dyDescent="0.3">
      <c r="A93" s="10" t="s">
        <v>117</v>
      </c>
      <c r="B93" s="35">
        <v>45306</v>
      </c>
      <c r="C93" s="9">
        <f>SUMIF('Davide Califano'!$A$4:$A$104, $A93,'Davide Califano'!$H$4:$H$104)</f>
        <v>0.5</v>
      </c>
      <c r="D93" s="9">
        <f>SUMIF('El Mehdi Zitouni'!$A$4:$A$105, $A93,'El Mehdi Zitouni'!$H$4:$H$105)</f>
        <v>0</v>
      </c>
      <c r="E93" s="9">
        <f ca="1">SUMIF('Giovanni De Gregorio'!$A$4:$A$107, A93,'Giovanni De Gregorio'!$H$4:$H$104)</f>
        <v>0.5</v>
      </c>
      <c r="F93" s="9">
        <f>SUMIF('Giuseppe di Sarno'!$A$4:$A$98, $A93,'Giuseppe di Sarno'!$H$4:$H$98)</f>
        <v>0.25</v>
      </c>
      <c r="G93" s="9">
        <f>SUMIF('Mauro Pasquariello'!$A$4:$A$102, $A93,'Mauro Pasquariello'!$H$4:$H$102)</f>
        <v>0.25</v>
      </c>
      <c r="H93" s="9">
        <f>SUMIF('Michele Martino'!$A$4:$A$110, $A93,'Michele Martino'!$H$4:$H$110)</f>
        <v>1.25</v>
      </c>
      <c r="I93" s="9">
        <f>SUMIF('Salvatore Mattiello'!$A$4:$A$120, A93,'Salvatore Mattiello'!$H$4:$H$120)</f>
        <v>0.75</v>
      </c>
    </row>
    <row r="94" spans="1:9" x14ac:dyDescent="0.3">
      <c r="A94" s="10" t="s">
        <v>118</v>
      </c>
      <c r="B94" s="35">
        <v>45307</v>
      </c>
      <c r="C94" s="9">
        <f>SUMIF('Davide Califano'!$A$4:$A$104, $A94,'Davide Califano'!$H$4:$H$104)</f>
        <v>0.5</v>
      </c>
      <c r="D94" s="9">
        <f>SUMIF('El Mehdi Zitouni'!$A$4:$A$105, $A94,'El Mehdi Zitouni'!$H$4:$H$105)</f>
        <v>0</v>
      </c>
      <c r="E94" s="9">
        <f ca="1">SUMIF('Giovanni De Gregorio'!$A$4:$A$107, A94,'Giovanni De Gregorio'!$H$4:$H$104)</f>
        <v>0.5</v>
      </c>
      <c r="F94" s="9">
        <f>SUMIF('Giuseppe di Sarno'!$A$4:$A$98, $A94,'Giuseppe di Sarno'!$H$4:$H$98)</f>
        <v>0</v>
      </c>
      <c r="G94" s="9">
        <f>SUMIF('Mauro Pasquariello'!$A$4:$A$102, $A94,'Mauro Pasquariello'!$H$4:$H$102)</f>
        <v>0</v>
      </c>
      <c r="H94" s="9">
        <f>SUMIF('Michele Martino'!$A$4:$A$110, $A94,'Michele Martino'!$H$4:$H$110)</f>
        <v>0.5</v>
      </c>
      <c r="I94" s="9">
        <f>SUMIF('Salvatore Mattiello'!$A$4:$A$120, A94,'Salvatore Mattiello'!$H$4:$H$120)</f>
        <v>0.5</v>
      </c>
    </row>
    <row r="95" spans="1:9" x14ac:dyDescent="0.3">
      <c r="A95" s="10" t="s">
        <v>119</v>
      </c>
      <c r="B95" s="35">
        <v>45308</v>
      </c>
      <c r="C95" s="9">
        <f>SUMIF('Davide Califano'!$A$4:$A$104, $A95,'Davide Califano'!$H$4:$H$104)</f>
        <v>1.25</v>
      </c>
      <c r="D95" s="9">
        <f>SUMIF('El Mehdi Zitouni'!$A$4:$A$105, $A95,'El Mehdi Zitouni'!$H$4:$H$105)</f>
        <v>0</v>
      </c>
      <c r="E95" s="9">
        <f ca="1">SUMIF('Giovanni De Gregorio'!$A$4:$A$107, A95,'Giovanni De Gregorio'!$H$4:$H$104)</f>
        <v>1.25</v>
      </c>
      <c r="F95" s="9">
        <f>SUMIF('Giuseppe di Sarno'!$A$4:$A$98, $A95,'Giuseppe di Sarno'!$H$4:$H$98)</f>
        <v>2.25</v>
      </c>
      <c r="G95" s="9">
        <f>SUMIF('Mauro Pasquariello'!$A$4:$A$102, $A95,'Mauro Pasquariello'!$H$4:$H$102)</f>
        <v>1.25</v>
      </c>
      <c r="H95" s="9">
        <f>SUMIF('Michele Martino'!$A$4:$A$110, $A95,'Michele Martino'!$H$4:$H$110)</f>
        <v>1.25</v>
      </c>
      <c r="I95" s="9">
        <f>SUMIF('Salvatore Mattiello'!$A$4:$A$120, A95,'Salvatore Mattiello'!$H$4:$H$120)</f>
        <v>1.25</v>
      </c>
    </row>
    <row r="96" spans="1:9" x14ac:dyDescent="0.3">
      <c r="A96" s="10" t="s">
        <v>120</v>
      </c>
      <c r="B96" s="35">
        <v>45309</v>
      </c>
      <c r="C96" s="9">
        <f>SUMIF('Davide Califano'!$A$4:$A$104, $A96,'Davide Califano'!$H$4:$H$104)</f>
        <v>1</v>
      </c>
      <c r="D96" s="9">
        <f>SUMIF('El Mehdi Zitouni'!$A$4:$A$105, $A96,'El Mehdi Zitouni'!$H$4:$H$105)</f>
        <v>2.5</v>
      </c>
      <c r="E96" s="9">
        <f ca="1">SUMIF('Giovanni De Gregorio'!$A$4:$A$107, A96,'Giovanni De Gregorio'!$H$4:$H$104)</f>
        <v>1</v>
      </c>
      <c r="F96" s="9">
        <f>SUMIF('Giuseppe di Sarno'!$A$4:$A$98, $A96,'Giuseppe di Sarno'!$H$4:$H$98)</f>
        <v>0.25</v>
      </c>
      <c r="G96" s="9">
        <f>SUMIF('Mauro Pasquariello'!$A$4:$A$102, $A96,'Mauro Pasquariello'!$H$4:$H$102)</f>
        <v>1</v>
      </c>
      <c r="H96" s="9">
        <f>SUMIF('Michele Martino'!$A$4:$A$110, $A96,'Michele Martino'!$H$4:$H$110)</f>
        <v>2.25</v>
      </c>
      <c r="I96" s="9">
        <f>SUMIF('Salvatore Mattiello'!$A$4:$A$120, A96,'Salvatore Mattiello'!$H$4:$H$120)</f>
        <v>0.5</v>
      </c>
    </row>
    <row r="97" spans="1:9" x14ac:dyDescent="0.3">
      <c r="A97" s="10" t="s">
        <v>121</v>
      </c>
      <c r="B97" s="35">
        <v>45310</v>
      </c>
      <c r="C97" s="9">
        <f>SUMIF('Davide Califano'!$A$4:$A$104, $A97,'Davide Califano'!$H$4:$H$104)</f>
        <v>2.25</v>
      </c>
      <c r="D97" s="9">
        <f>SUMIF('El Mehdi Zitouni'!$A$4:$A$105, $A97,'El Mehdi Zitouni'!$H$4:$H$105)</f>
        <v>1.5</v>
      </c>
      <c r="E97" s="9">
        <f ca="1">SUMIF('Giovanni De Gregorio'!$A$4:$A$107, A97,'Giovanni De Gregorio'!$H$4:$H$104)</f>
        <v>1.25</v>
      </c>
      <c r="F97" s="9">
        <f>SUMIF('Giuseppe di Sarno'!$A$4:$A$98, $A97,'Giuseppe di Sarno'!$H$4:$H$98)</f>
        <v>1.25</v>
      </c>
      <c r="G97" s="9">
        <f>SUMIF('Mauro Pasquariello'!$A$4:$A$102, $A97,'Mauro Pasquariello'!$H$4:$H$102)</f>
        <v>1.25</v>
      </c>
      <c r="H97" s="9">
        <f>SUMIF('Michele Martino'!$A$4:$A$110, $A97,'Michele Martino'!$H$4:$H$110)</f>
        <v>1.5</v>
      </c>
      <c r="I97" s="9">
        <f>SUMIF('Salvatore Mattiello'!$A$4:$A$120, A97,'Salvatore Mattiello'!$H$4:$H$120)</f>
        <v>0.75</v>
      </c>
    </row>
    <row r="98" spans="1:9" x14ac:dyDescent="0.3">
      <c r="A98" s="10" t="s">
        <v>122</v>
      </c>
      <c r="B98" s="35">
        <v>45311</v>
      </c>
      <c r="C98" s="9">
        <f>SUMIF('Davide Califano'!$A$4:$A$104, $A98,'Davide Califano'!$H$4:$H$104)</f>
        <v>0</v>
      </c>
      <c r="D98" s="9">
        <f>SUMIF('El Mehdi Zitouni'!$A$4:$A$105, $A98,'El Mehdi Zitouni'!$H$4:$H$105)</f>
        <v>0</v>
      </c>
      <c r="E98" s="9">
        <f ca="1">SUMIF('Giovanni De Gregorio'!$A$4:$A$107, A98,'Giovanni De Gregorio'!$H$4:$H$104)</f>
        <v>0</v>
      </c>
      <c r="F98" s="9">
        <f>SUMIF('Giuseppe di Sarno'!$A$4:$A$98, $A98,'Giuseppe di Sarno'!$H$4:$H$98)</f>
        <v>2</v>
      </c>
      <c r="G98" s="9">
        <f>SUMIF('Mauro Pasquariello'!$A$4:$A$102, $A98,'Mauro Pasquariello'!$H$4:$H$102)</f>
        <v>0</v>
      </c>
      <c r="H98" s="9">
        <f>SUMIF('Michele Martino'!$A$4:$A$110, $A98,'Michele Martino'!$H$4:$H$110)</f>
        <v>1.25</v>
      </c>
      <c r="I98" s="9">
        <f>SUMIF('Salvatore Mattiello'!$A$4:$A$120, A98,'Salvatore Mattiello'!$H$4:$H$120)</f>
        <v>0</v>
      </c>
    </row>
    <row r="99" spans="1:9" x14ac:dyDescent="0.3">
      <c r="A99" s="10" t="s">
        <v>123</v>
      </c>
      <c r="B99" s="35">
        <v>45312</v>
      </c>
      <c r="C99" s="9">
        <f>SUMIF('Davide Califano'!$A$4:$A$104, $A99,'Davide Califano'!$H$4:$H$104)</f>
        <v>0</v>
      </c>
      <c r="D99" s="9">
        <f>SUMIF('El Mehdi Zitouni'!$A$4:$A$105, $A99,'El Mehdi Zitouni'!$H$4:$H$105)</f>
        <v>2</v>
      </c>
      <c r="E99" s="9">
        <f ca="1">SUMIF('Giovanni De Gregorio'!$A$4:$A$107, A99,'Giovanni De Gregorio'!$H$4:$H$104)</f>
        <v>0</v>
      </c>
      <c r="F99" s="9">
        <f>SUMIF('Giuseppe di Sarno'!$A$4:$A$98, $A99,'Giuseppe di Sarno'!$H$4:$H$98)</f>
        <v>0</v>
      </c>
      <c r="G99" s="9">
        <f>SUMIF('Mauro Pasquariello'!$A$4:$A$102, $A99,'Mauro Pasquariello'!$H$4:$H$102)</f>
        <v>0</v>
      </c>
      <c r="H99" s="9">
        <f>SUMIF('Michele Martino'!$A$4:$A$110, $A99,'Michele Martino'!$H$4:$H$110)</f>
        <v>0</v>
      </c>
      <c r="I99" s="9">
        <f>SUMIF('Salvatore Mattiello'!$A$4:$A$120, A99,'Salvatore Mattiello'!$H$4:$H$120)</f>
        <v>0</v>
      </c>
    </row>
    <row r="100" spans="1:9" x14ac:dyDescent="0.3">
      <c r="A100" s="10" t="s">
        <v>124</v>
      </c>
      <c r="B100" s="35">
        <v>45313</v>
      </c>
      <c r="C100" s="9">
        <f>SUMIF('Davide Califano'!$A$4:$A$104, $A100,'Davide Califano'!$H$4:$H$104)</f>
        <v>2.25</v>
      </c>
      <c r="D100" s="9">
        <f>SUMIF('El Mehdi Zitouni'!$A$4:$A$105, $A100,'El Mehdi Zitouni'!$H$4:$H$105)</f>
        <v>2.25</v>
      </c>
      <c r="E100" s="9">
        <f ca="1">SUMIF('Giovanni De Gregorio'!$A$4:$A$107, A100,'Giovanni De Gregorio'!$H$4:$H$104)</f>
        <v>1.25</v>
      </c>
      <c r="F100" s="9">
        <f>SUMIF('Giuseppe di Sarno'!$A$4:$A$98, $A100,'Giuseppe di Sarno'!$H$4:$H$98)</f>
        <v>2.25</v>
      </c>
      <c r="G100" s="9">
        <f>SUMIF('Mauro Pasquariello'!$A$4:$A$102, $A100,'Mauro Pasquariello'!$H$4:$H$102)</f>
        <v>2.25</v>
      </c>
      <c r="H100" s="9">
        <f>SUMIF('Michele Martino'!$A$4:$A$110, $A100,'Michele Martino'!$H$4:$H$110)</f>
        <v>1.75</v>
      </c>
      <c r="I100" s="9">
        <f>SUMIF('Salvatore Mattiello'!$A$4:$A$120, A100,'Salvatore Mattiello'!$H$4:$H$120)</f>
        <v>2.25</v>
      </c>
    </row>
    <row r="101" spans="1:9" x14ac:dyDescent="0.3">
      <c r="A101" s="10" t="s">
        <v>125</v>
      </c>
      <c r="B101" s="35">
        <v>45314</v>
      </c>
      <c r="C101" s="9">
        <f>SUMIF('Davide Califano'!$A$4:$A$104, $A101,'Davide Califano'!$H$4:$H$104)</f>
        <v>1</v>
      </c>
      <c r="D101" s="9">
        <f>SUMIF('El Mehdi Zitouni'!$A$4:$A$105, $A101,'El Mehdi Zitouni'!$H$4:$H$105)</f>
        <v>1.25</v>
      </c>
      <c r="E101" s="9">
        <f ca="1">SUMIF('Giovanni De Gregorio'!$A$4:$A$107, A101,'Giovanni De Gregorio'!$H$4:$H$104)</f>
        <v>1</v>
      </c>
      <c r="F101" s="9">
        <f>SUMIF('Giuseppe di Sarno'!$A$4:$A$98, $A101,'Giuseppe di Sarno'!$H$4:$H$98)</f>
        <v>1</v>
      </c>
      <c r="G101" s="9">
        <f>SUMIF('Mauro Pasquariello'!$A$4:$A$102, $A101,'Mauro Pasquariello'!$H$4:$H$102)</f>
        <v>1</v>
      </c>
      <c r="H101" s="9">
        <f>SUMIF('Michele Martino'!$A$4:$A$110, $A101,'Michele Martino'!$H$4:$H$110)</f>
        <v>1</v>
      </c>
      <c r="I101" s="9">
        <f>SUMIF('Salvatore Mattiello'!$A$4:$A$120, A101,'Salvatore Mattiello'!$H$4:$H$120)</f>
        <v>1.25</v>
      </c>
    </row>
    <row r="102" spans="1:9" x14ac:dyDescent="0.3">
      <c r="A102" s="10" t="s">
        <v>126</v>
      </c>
      <c r="B102" s="35">
        <v>45315</v>
      </c>
      <c r="C102" s="9">
        <f>SUMIF('Davide Califano'!$A$4:$A$104, $A102,'Davide Califano'!$H$4:$H$104)</f>
        <v>1.25</v>
      </c>
      <c r="D102" s="9">
        <f>SUMIF('El Mehdi Zitouni'!$A$4:$A$105, $A102,'El Mehdi Zitouni'!$H$4:$H$105)</f>
        <v>0.25</v>
      </c>
      <c r="E102" s="9">
        <f ca="1">SUMIF('Giovanni De Gregorio'!$A$4:$A$107, A102,'Giovanni De Gregorio'!$H$4:$H$104)</f>
        <v>1.5</v>
      </c>
      <c r="F102" s="9">
        <f>SUMIF('Giuseppe di Sarno'!$A$4:$A$98, $A102,'Giuseppe di Sarno'!$H$4:$H$98)</f>
        <v>0</v>
      </c>
      <c r="G102" s="9">
        <f>SUMIF('Mauro Pasquariello'!$A$4:$A$102, $A102,'Mauro Pasquariello'!$H$4:$H$102)</f>
        <v>2.25</v>
      </c>
      <c r="H102" s="9">
        <f>SUMIF('Michele Martino'!$A$4:$A$110, $A102,'Michele Martino'!$H$4:$H$110)</f>
        <v>0</v>
      </c>
      <c r="I102" s="9">
        <f>SUMIF('Salvatore Mattiello'!$A$4:$A$120, A102,'Salvatore Mattiello'!$H$4:$H$120)</f>
        <v>3.5</v>
      </c>
    </row>
    <row r="103" spans="1:9" x14ac:dyDescent="0.3">
      <c r="A103" s="10" t="s">
        <v>127</v>
      </c>
      <c r="B103" s="35">
        <v>45316</v>
      </c>
      <c r="C103" s="9">
        <f>SUMIF('Davide Califano'!$A$4:$A$104, $A103,'Davide Califano'!$H$4:$H$104)</f>
        <v>1</v>
      </c>
      <c r="D103" s="9">
        <f>SUMIF('El Mehdi Zitouni'!$A$4:$A$105, $A103,'El Mehdi Zitouni'!$H$4:$H$105)</f>
        <v>0</v>
      </c>
      <c r="E103" s="9">
        <f ca="1">SUMIF('Giovanni De Gregorio'!$A$4:$A$107, A103,'Giovanni De Gregorio'!$H$4:$H$104)</f>
        <v>2</v>
      </c>
      <c r="F103" s="9">
        <f>SUMIF('Giuseppe di Sarno'!$A$4:$A$98, $A103,'Giuseppe di Sarno'!$H$4:$H$98)</f>
        <v>0</v>
      </c>
      <c r="G103" s="9">
        <f>SUMIF('Mauro Pasquariello'!$A$4:$A$102, $A103,'Mauro Pasquariello'!$H$4:$H$102)</f>
        <v>1</v>
      </c>
      <c r="H103" s="9">
        <f>SUMIF('Michele Martino'!$A$4:$A$110, $A103,'Michele Martino'!$H$4:$H$110)</f>
        <v>0</v>
      </c>
      <c r="I103" s="9">
        <f>SUMIF('Salvatore Mattiello'!$A$4:$A$120, A103,'Salvatore Mattiello'!$H$4:$H$120)</f>
        <v>2</v>
      </c>
    </row>
    <row r="104" spans="1:9" x14ac:dyDescent="0.3">
      <c r="A104" s="10" t="s">
        <v>128</v>
      </c>
      <c r="B104" s="35">
        <v>45317</v>
      </c>
      <c r="C104" s="9">
        <f>SUMIF('Davide Califano'!$A$4:$A$104, $A104,'Davide Califano'!$H$4:$H$104)</f>
        <v>0.75</v>
      </c>
      <c r="D104" s="9">
        <f>SUMIF('El Mehdi Zitouni'!$A$4:$A$105, $A104,'El Mehdi Zitouni'!$H$4:$H$105)</f>
        <v>0.25</v>
      </c>
      <c r="E104" s="9">
        <f ca="1">SUMIF('Giovanni De Gregorio'!$A$4:$A$107, A104,'Giovanni De Gregorio'!$H$4:$H$104)</f>
        <v>2.25</v>
      </c>
      <c r="F104" s="9">
        <f>SUMIF('Giuseppe di Sarno'!$A$4:$A$98, $A104,'Giuseppe di Sarno'!$H$4:$H$98)</f>
        <v>0</v>
      </c>
      <c r="G104" s="9">
        <f>SUMIF('Mauro Pasquariello'!$A$4:$A$102, $A104,'Mauro Pasquariello'!$H$4:$H$102)</f>
        <v>0.75</v>
      </c>
      <c r="H104" s="9">
        <f>SUMIF('Michele Martino'!$A$4:$A$110, $A104,'Michele Martino'!$H$4:$H$110)</f>
        <v>0</v>
      </c>
      <c r="I104" s="9">
        <f>SUMIF('Salvatore Mattiello'!$A$4:$A$120, A104,'Salvatore Mattiello'!$H$4:$H$120)</f>
        <v>0.25</v>
      </c>
    </row>
    <row r="105" spans="1:9" x14ac:dyDescent="0.3">
      <c r="A105" s="10" t="s">
        <v>129</v>
      </c>
      <c r="B105" s="35">
        <v>45318</v>
      </c>
      <c r="C105" s="9">
        <f>SUMIF('Davide Califano'!$A$4:$A$104, $A105,'Davide Califano'!$H$4:$H$104)</f>
        <v>0.5</v>
      </c>
      <c r="D105" s="9">
        <f>SUMIF('El Mehdi Zitouni'!$A$4:$A$105, $A105,'El Mehdi Zitouni'!$H$4:$H$105)</f>
        <v>0</v>
      </c>
      <c r="E105" s="9">
        <f ca="1">SUMIF('Giovanni De Gregorio'!$A$4:$A$107, A105,'Giovanni De Gregorio'!$H$4:$H$104)</f>
        <v>0</v>
      </c>
      <c r="F105" s="9">
        <f>SUMIF('Giuseppe di Sarno'!$A$4:$A$98, $A105,'Giuseppe di Sarno'!$H$4:$H$98)</f>
        <v>0</v>
      </c>
      <c r="G105" s="9">
        <f>SUMIF('Mauro Pasquariello'!$A$4:$A$102, $A105,'Mauro Pasquariello'!$H$4:$H$102)</f>
        <v>0</v>
      </c>
      <c r="H105" s="9">
        <f>SUMIF('Michele Martino'!$A$4:$A$110, $A105,'Michele Martino'!$H$4:$H$110)</f>
        <v>0</v>
      </c>
      <c r="I105" s="9">
        <f>SUMIF('Salvatore Mattiello'!$A$4:$A$120, A105,'Salvatore Mattiello'!$H$4:$H$120)</f>
        <v>0</v>
      </c>
    </row>
    <row r="106" spans="1:9" x14ac:dyDescent="0.3">
      <c r="A106" s="10" t="s">
        <v>130</v>
      </c>
      <c r="B106" s="35">
        <v>45319</v>
      </c>
      <c r="C106" s="9">
        <f>SUMIF('Davide Califano'!$A$4:$A$104, $A106,'Davide Califano'!$H$4:$H$104)</f>
        <v>0</v>
      </c>
      <c r="D106" s="9">
        <f>SUMIF('El Mehdi Zitouni'!$A$4:$A$105, $A106,'El Mehdi Zitouni'!$H$4:$H$105)</f>
        <v>0</v>
      </c>
      <c r="E106" s="9">
        <f ca="1">SUMIF('Giovanni De Gregorio'!$A$4:$A$107, A106,'Giovanni De Gregorio'!$H$4:$H$104)</f>
        <v>0</v>
      </c>
      <c r="F106" s="9">
        <f>SUMIF('Giuseppe di Sarno'!$A$4:$A$98, $A106,'Giuseppe di Sarno'!$H$4:$H$98)</f>
        <v>0</v>
      </c>
      <c r="G106" s="9">
        <f>SUMIF('Mauro Pasquariello'!$A$4:$A$102, $A106,'Mauro Pasquariello'!$H$4:$H$102)</f>
        <v>0</v>
      </c>
      <c r="H106" s="9">
        <f>SUMIF('Michele Martino'!$A$4:$A$110, $A106,'Michele Martino'!$H$4:$H$110)</f>
        <v>0</v>
      </c>
      <c r="I106" s="9">
        <f>SUMIF('Salvatore Mattiello'!$A$4:$A$120, A106,'Salvatore Mattiello'!$H$4:$H$120)</f>
        <v>0</v>
      </c>
    </row>
    <row r="107" spans="1:9" x14ac:dyDescent="0.3">
      <c r="A107" s="10" t="s">
        <v>131</v>
      </c>
      <c r="B107" s="35">
        <v>45320</v>
      </c>
      <c r="C107" s="9">
        <f>SUMIF('Davide Califano'!$A$4:$A$104, $A107,'Davide Califano'!$H$4:$H$104)</f>
        <v>0.25</v>
      </c>
      <c r="D107" s="9">
        <f>SUMIF('El Mehdi Zitouni'!$A$4:$A$105, $A107,'El Mehdi Zitouni'!$H$4:$H$105)</f>
        <v>0</v>
      </c>
      <c r="E107" s="9">
        <f ca="1">SUMIF('Giovanni De Gregorio'!$A$4:$A$107, A107,'Giovanni De Gregorio'!$H$4:$H$104)</f>
        <v>0</v>
      </c>
      <c r="F107" s="9">
        <f>SUMIF('Giuseppe di Sarno'!$A$4:$A$98, $A107,'Giuseppe di Sarno'!$H$4:$H$98)</f>
        <v>0</v>
      </c>
      <c r="G107" s="9">
        <f>SUMIF('Mauro Pasquariello'!$A$4:$A$102, $A107,'Mauro Pasquariello'!$H$4:$H$102)</f>
        <v>0</v>
      </c>
      <c r="H107" s="9">
        <f>SUMIF('Michele Martino'!$A$4:$A$110, $A107,'Michele Martino'!$H$4:$H$110)</f>
        <v>0</v>
      </c>
      <c r="I107" s="9">
        <f>SUMIF('Salvatore Mattiello'!$A$4:$A$120, A107,'Salvatore Mattiello'!$H$4:$H$120)</f>
        <v>0</v>
      </c>
    </row>
    <row r="108" spans="1:9" x14ac:dyDescent="0.3">
      <c r="A108" s="10" t="s">
        <v>132</v>
      </c>
      <c r="B108" s="35">
        <v>45321</v>
      </c>
      <c r="C108" s="9">
        <f>SUMIF('Davide Califano'!$A$4:$A$104, $A108,'Davide Califano'!$H$4:$H$104)</f>
        <v>0</v>
      </c>
      <c r="D108" s="9">
        <f>SUMIF('El Mehdi Zitouni'!$A$4:$A$105, $A108,'El Mehdi Zitouni'!$H$4:$H$105)</f>
        <v>0</v>
      </c>
      <c r="E108" s="9">
        <f ca="1">SUMIF('Giovanni De Gregorio'!$A$4:$A$107, A108,'Giovanni De Gregorio'!$H$4:$H$104)</f>
        <v>1</v>
      </c>
      <c r="F108" s="9">
        <f>SUMIF('Giuseppe di Sarno'!$A$4:$A$98, $A108,'Giuseppe di Sarno'!$H$4:$H$98)</f>
        <v>0</v>
      </c>
      <c r="G108" s="9">
        <f>SUMIF('Mauro Pasquariello'!$A$4:$A$102, $A108,'Mauro Pasquariello'!$H$4:$H$102)</f>
        <v>0</v>
      </c>
      <c r="H108" s="9">
        <f>SUMIF('Michele Martino'!$A$4:$A$110, $A108,'Michele Martino'!$H$4:$H$110)</f>
        <v>1</v>
      </c>
      <c r="I108" s="9">
        <f>SUMIF('Salvatore Mattiello'!$A$4:$A$120, A108,'Salvatore Mattiello'!$H$4:$H$120)</f>
        <v>0</v>
      </c>
    </row>
    <row r="109" spans="1:9" x14ac:dyDescent="0.3">
      <c r="A109" s="10" t="s">
        <v>133</v>
      </c>
      <c r="B109" s="35">
        <v>45322</v>
      </c>
      <c r="C109" s="9">
        <f>SUMIF('Davide Califano'!$A$4:$A$104, $A109,'Davide Califano'!$H$4:$H$104)</f>
        <v>2</v>
      </c>
      <c r="D109" s="9">
        <f>SUMIF('El Mehdi Zitouni'!$A$4:$A$105, $A109,'El Mehdi Zitouni'!$H$4:$H$105)</f>
        <v>2</v>
      </c>
      <c r="E109" s="9">
        <f ca="1">SUMIF('Giovanni De Gregorio'!$A$4:$A$107, A109,'Giovanni De Gregorio'!$H$4:$H$104)</f>
        <v>0</v>
      </c>
      <c r="F109" s="9">
        <f>SUMIF('Giuseppe di Sarno'!$A$4:$A$98, $A109,'Giuseppe di Sarno'!$H$4:$H$98)</f>
        <v>0</v>
      </c>
      <c r="G109" s="9">
        <f>SUMIF('Mauro Pasquariello'!$A$4:$A$102, $A109,'Mauro Pasquariello'!$H$4:$H$102)</f>
        <v>2</v>
      </c>
      <c r="H109" s="9">
        <f>SUMIF('Michele Martino'!$A$4:$A$110, $A109,'Michele Martino'!$H$4:$H$110)</f>
        <v>0</v>
      </c>
      <c r="I109" s="9">
        <f>SUMIF('Salvatore Mattiello'!$A$4:$A$120, A109,'Salvatore Mattiello'!$H$4:$H$120)</f>
        <v>0</v>
      </c>
    </row>
    <row r="110" spans="1:9" x14ac:dyDescent="0.3">
      <c r="A110" s="10" t="s">
        <v>134</v>
      </c>
      <c r="B110" s="35">
        <v>45323</v>
      </c>
      <c r="C110" s="9">
        <f>SUMIF('Davide Califano'!$A$4:$A$104, $A110,'Davide Califano'!$H$4:$H$104)</f>
        <v>1</v>
      </c>
      <c r="D110" s="9">
        <f>SUMIF('El Mehdi Zitouni'!$A$4:$A$105, $A110,'El Mehdi Zitouni'!$H$4:$H$105)</f>
        <v>0.5</v>
      </c>
      <c r="E110" s="9">
        <f ca="1">SUMIF('Giovanni De Gregorio'!$A$4:$A$107, A110,'Giovanni De Gregorio'!$H$4:$H$104)</f>
        <v>0.25</v>
      </c>
      <c r="F110" s="9">
        <f>SUMIF('Giuseppe di Sarno'!$A$4:$A$98, $A110,'Giuseppe di Sarno'!$H$4:$H$98)</f>
        <v>2</v>
      </c>
      <c r="G110" s="9">
        <f>SUMIF('Mauro Pasquariello'!$A$4:$A$102, $A110,'Mauro Pasquariello'!$H$4:$H$102)</f>
        <v>0.5</v>
      </c>
      <c r="H110" s="9">
        <f>SUMIF('Michele Martino'!$A$4:$A$110, $A110,'Michele Martino'!$H$4:$H$110)</f>
        <v>0</v>
      </c>
      <c r="I110" s="9">
        <f>SUMIF('Salvatore Mattiello'!$A$4:$A$120, A110,'Salvatore Mattiello'!$H$4:$H$120)</f>
        <v>2</v>
      </c>
    </row>
    <row r="111" spans="1:9" x14ac:dyDescent="0.3">
      <c r="A111" s="10" t="s">
        <v>135</v>
      </c>
      <c r="B111" s="35">
        <v>45324</v>
      </c>
      <c r="C111" s="9">
        <f>SUMIF('Davide Califano'!$A$4:$A$104, $A111,'Davide Califano'!$H$4:$H$104)</f>
        <v>0</v>
      </c>
      <c r="D111" s="9">
        <f>SUMIF('El Mehdi Zitouni'!$A$4:$A$105, $A111,'El Mehdi Zitouni'!$H$4:$H$105)</f>
        <v>0</v>
      </c>
      <c r="E111" s="9">
        <f ca="1">SUMIF('Giovanni De Gregorio'!$A$4:$A$107, A111,'Giovanni De Gregorio'!$H$4:$H$104)</f>
        <v>0.5</v>
      </c>
      <c r="F111" s="9">
        <f>SUMIF('Giuseppe di Sarno'!$A$4:$A$98, $A111,'Giuseppe di Sarno'!$H$4:$H$98)</f>
        <v>1</v>
      </c>
      <c r="G111" s="9">
        <f>SUMIF('Mauro Pasquariello'!$A$4:$A$102, $A111,'Mauro Pasquariello'!$H$4:$H$102)</f>
        <v>0</v>
      </c>
      <c r="H111" s="9">
        <f>SUMIF('Michele Martino'!$A$4:$A$110, $A111,'Michele Martino'!$H$4:$H$110)</f>
        <v>0</v>
      </c>
      <c r="I111" s="9">
        <f>SUMIF('Salvatore Mattiello'!$A$4:$A$120, A111,'Salvatore Mattiello'!$H$4:$H$120)</f>
        <v>1</v>
      </c>
    </row>
    <row r="112" spans="1:9" x14ac:dyDescent="0.3">
      <c r="A112" s="10" t="s">
        <v>136</v>
      </c>
      <c r="B112" s="35">
        <v>45325</v>
      </c>
      <c r="C112" s="9">
        <f>SUMIF('Davide Califano'!$A$4:$A$104, $A112,'Davide Califano'!$H$4:$H$104)</f>
        <v>0</v>
      </c>
      <c r="D112" s="9">
        <f>SUMIF('El Mehdi Zitouni'!$A$4:$A$105, $A112,'El Mehdi Zitouni'!$H$4:$H$105)</f>
        <v>0</v>
      </c>
      <c r="E112" s="9">
        <f ca="1">SUMIF('Giovanni De Gregorio'!$A$4:$A$107, A112,'Giovanni De Gregorio'!$H$4:$H$104)</f>
        <v>0</v>
      </c>
      <c r="F112" s="9">
        <f>SUMIF('Giuseppe di Sarno'!$A$4:$A$98, $A112,'Giuseppe di Sarno'!$H$4:$H$98)</f>
        <v>1</v>
      </c>
      <c r="G112" s="9">
        <f>SUMIF('Mauro Pasquariello'!$A$4:$A$102, $A112,'Mauro Pasquariello'!$H$4:$H$102)</f>
        <v>0</v>
      </c>
      <c r="H112" s="9">
        <f>SUMIF('Michele Martino'!$A$4:$A$110, $A112,'Michele Martino'!$H$4:$H$110)</f>
        <v>1</v>
      </c>
      <c r="I112" s="9">
        <f>SUMIF('Salvatore Mattiello'!$A$4:$A$120, A112,'Salvatore Mattiello'!$H$4:$H$120)</f>
        <v>0</v>
      </c>
    </row>
    <row r="113" spans="1:9" x14ac:dyDescent="0.3">
      <c r="A113" s="10" t="s">
        <v>137</v>
      </c>
      <c r="B113" s="35">
        <v>45326</v>
      </c>
      <c r="C113" s="9">
        <f>SUMIF('Davide Califano'!$A$4:$A$104, $A113,'Davide Califano'!$H$4:$H$104)</f>
        <v>0</v>
      </c>
      <c r="D113" s="9">
        <f>SUMIF('El Mehdi Zitouni'!$A$4:$A$105, $A113,'El Mehdi Zitouni'!$H$4:$H$105)</f>
        <v>0</v>
      </c>
      <c r="E113" s="9">
        <f ca="1">SUMIF('Giovanni De Gregorio'!$A$4:$A$107, A113,'Giovanni De Gregorio'!$H$4:$H$104)</f>
        <v>0</v>
      </c>
      <c r="F113" s="9">
        <f>SUMIF('Giuseppe di Sarno'!$A$4:$A$98, $A113,'Giuseppe di Sarno'!$H$4:$H$98)</f>
        <v>0</v>
      </c>
      <c r="G113" s="9">
        <f>SUMIF('Mauro Pasquariello'!$A$4:$A$102, $A113,'Mauro Pasquariello'!$H$4:$H$102)</f>
        <v>0</v>
      </c>
      <c r="H113" s="9">
        <f>SUMIF('Michele Martino'!$A$4:$A$110, $A113,'Michele Martino'!$H$4:$H$110)</f>
        <v>0</v>
      </c>
      <c r="I113" s="9">
        <f>SUMIF('Salvatore Mattiello'!$A$4:$A$120, A113,'Salvatore Mattiello'!$H$4:$H$120)</f>
        <v>0</v>
      </c>
    </row>
    <row r="114" spans="1:9" x14ac:dyDescent="0.3">
      <c r="A114" s="10" t="s">
        <v>138</v>
      </c>
      <c r="B114" s="35">
        <v>45327</v>
      </c>
      <c r="C114" s="9">
        <f>SUMIF('Davide Califano'!$A$4:$A$104, $A114,'Davide Califano'!$H$4:$H$104)</f>
        <v>0</v>
      </c>
      <c r="D114" s="9">
        <f>SUMIF('El Mehdi Zitouni'!$A$4:$A$105, $A114,'El Mehdi Zitouni'!$H$4:$H$105)</f>
        <v>0</v>
      </c>
      <c r="E114" s="9">
        <f ca="1">SUMIF('Giovanni De Gregorio'!$A$4:$A$107, A114,'Giovanni De Gregorio'!$H$4:$H$104)</f>
        <v>0</v>
      </c>
      <c r="F114" s="9">
        <f>SUMIF('Giuseppe di Sarno'!$A$4:$A$98, $A114,'Giuseppe di Sarno'!$H$4:$H$98)</f>
        <v>0</v>
      </c>
      <c r="G114" s="9">
        <f>SUMIF('Mauro Pasquariello'!$A$4:$A$102, $A114,'Mauro Pasquariello'!$H$4:$H$102)</f>
        <v>0</v>
      </c>
      <c r="H114" s="9">
        <f>SUMIF('Michele Martino'!$A$4:$A$110, $A114,'Michele Martino'!$H$4:$H$110)</f>
        <v>0</v>
      </c>
      <c r="I114" s="9">
        <f>SUMIF('Salvatore Mattiello'!$A$4:$A$120, A114,'Salvatore Mattiello'!$H$4:$H$120)</f>
        <v>0</v>
      </c>
    </row>
    <row r="115" spans="1:9" x14ac:dyDescent="0.3">
      <c r="A115" s="10" t="s">
        <v>139</v>
      </c>
      <c r="B115" s="35">
        <v>45328</v>
      </c>
      <c r="C115" s="9">
        <f>SUMIF('Davide Califano'!$A$4:$A$104, $A115,'Davide Califano'!$H$4:$H$104)</f>
        <v>0</v>
      </c>
      <c r="D115" s="9">
        <f>SUMIF('El Mehdi Zitouni'!$A$4:$A$105, $A115,'El Mehdi Zitouni'!$H$4:$H$105)</f>
        <v>0</v>
      </c>
      <c r="E115" s="9">
        <f ca="1">SUMIF('Giovanni De Gregorio'!$A$4:$A$107, A115,'Giovanni De Gregorio'!$H$4:$H$104)</f>
        <v>0</v>
      </c>
      <c r="F115" s="9">
        <f>SUMIF('Giuseppe di Sarno'!$A$4:$A$98, $A115,'Giuseppe di Sarno'!$H$4:$H$98)</f>
        <v>0</v>
      </c>
      <c r="G115" s="9">
        <f>SUMIF('Mauro Pasquariello'!$A$4:$A$102, $A115,'Mauro Pasquariello'!$H$4:$H$102)</f>
        <v>0</v>
      </c>
      <c r="H115" s="9">
        <f>SUMIF('Michele Martino'!$A$4:$A$110, $A115,'Michele Martino'!$H$4:$H$110)</f>
        <v>0</v>
      </c>
      <c r="I115" s="9">
        <f>SUMIF('Salvatore Mattiello'!$A$4:$A$120, A115,'Salvatore Mattiello'!$H$4:$H$120)</f>
        <v>0</v>
      </c>
    </row>
    <row r="116" spans="1:9" x14ac:dyDescent="0.3">
      <c r="A116" s="10" t="s">
        <v>140</v>
      </c>
      <c r="B116" s="35">
        <v>45329</v>
      </c>
      <c r="C116" s="9">
        <f>SUMIF('Davide Califano'!$A$4:$A$104, $A116,'Davide Califano'!$H$4:$H$104)</f>
        <v>0</v>
      </c>
      <c r="D116" s="9">
        <f>SUMIF('El Mehdi Zitouni'!$A$4:$A$105, $A116,'El Mehdi Zitouni'!$H$4:$H$105)</f>
        <v>0</v>
      </c>
      <c r="E116" s="9">
        <f ca="1">SUMIF('Giovanni De Gregorio'!$A$4:$A$107, A116,'Giovanni De Gregorio'!$H$4:$H$104)</f>
        <v>0</v>
      </c>
      <c r="F116" s="9">
        <f>SUMIF('Giuseppe di Sarno'!$A$4:$A$98, $A116,'Giuseppe di Sarno'!$H$4:$H$98)</f>
        <v>0</v>
      </c>
      <c r="G116" s="9">
        <f>SUMIF('Mauro Pasquariello'!$A$4:$A$102, $A116,'Mauro Pasquariello'!$H$4:$H$102)</f>
        <v>0</v>
      </c>
      <c r="H116" s="9">
        <f>SUMIF('Michele Martino'!$A$4:$A$110, $A116,'Michele Martino'!$H$4:$H$110)</f>
        <v>0</v>
      </c>
      <c r="I116" s="9">
        <f>SUMIF('Salvatore Mattiello'!$A$4:$A$120, A116,'Salvatore Mattiello'!$H$4:$H$120)</f>
        <v>0</v>
      </c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</sheetData>
  <protectedRanges>
    <protectedRange password="E169" sqref="A2:B116" name="Intervall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FA1A-28E0-40F7-B5F9-7C340D967DE2}">
  <dimension ref="A1:O15"/>
  <sheetViews>
    <sheetView workbookViewId="0">
      <selection activeCell="C50" sqref="C50"/>
    </sheetView>
  </sheetViews>
  <sheetFormatPr defaultColWidth="8.88671875" defaultRowHeight="14.4" x14ac:dyDescent="0.3"/>
  <cols>
    <col min="1" max="1" width="19.33203125" customWidth="1"/>
    <col min="2" max="2" width="27.6640625" customWidth="1"/>
    <col min="3" max="3" width="24.33203125" customWidth="1"/>
  </cols>
  <sheetData>
    <row r="1" spans="1:15" x14ac:dyDescent="0.3">
      <c r="A1" s="1"/>
      <c r="B1" s="1"/>
      <c r="C1" s="1"/>
      <c r="D1" s="1"/>
      <c r="E1" s="1"/>
      <c r="F1" s="1" t="s">
        <v>141</v>
      </c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/>
    <row r="3" spans="1:15" x14ac:dyDescent="0.3">
      <c r="A3" s="50" t="s">
        <v>142</v>
      </c>
      <c r="B3" s="51" t="s">
        <v>143</v>
      </c>
      <c r="C3" s="52" t="s">
        <v>144</v>
      </c>
    </row>
    <row r="4" spans="1:15" x14ac:dyDescent="0.3">
      <c r="A4" s="53" t="str">
        <f>info!A2</f>
        <v>0512114371</v>
      </c>
      <c r="B4" s="46">
        <f>SUM(riassunto!C2:C116)</f>
        <v>60.099999999999994</v>
      </c>
      <c r="C4" s="47">
        <f>SUM('Davide Califano'!$J$4:$J$103)</f>
        <v>47.85</v>
      </c>
    </row>
    <row r="5" spans="1:15" x14ac:dyDescent="0.3">
      <c r="A5" s="53" t="str">
        <f>info!A3</f>
        <v>0512109724</v>
      </c>
      <c r="B5" s="46">
        <f>SUM(riassunto!D2:D116)</f>
        <v>51.349999999999994</v>
      </c>
      <c r="C5" s="47">
        <f>SUM('El Mehdi Zitouni'!J4:J100)</f>
        <v>41.349999999999994</v>
      </c>
    </row>
    <row r="6" spans="1:15" x14ac:dyDescent="0.3">
      <c r="A6" s="53" t="str">
        <f>info!A4</f>
        <v>0512104693</v>
      </c>
      <c r="B6" s="46">
        <f ca="1">SUM(riassunto!E2:E116)</f>
        <v>61.9</v>
      </c>
      <c r="C6" s="47">
        <f>SUM('Giovanni De Gregorio'!$J$4:$J$103)</f>
        <v>50.15</v>
      </c>
    </row>
    <row r="7" spans="1:15" x14ac:dyDescent="0.3">
      <c r="A7" s="53" t="str">
        <f>info!A5</f>
        <v>0512114278</v>
      </c>
      <c r="B7" s="46">
        <f>SUM(riassunto!F2:F116)</f>
        <v>50</v>
      </c>
      <c r="C7" s="47">
        <f>SUM('Giuseppe di Sarno'!$J$4:$J$94)</f>
        <v>40.25</v>
      </c>
    </row>
    <row r="8" spans="1:15" x14ac:dyDescent="0.3">
      <c r="A8" s="53" t="str">
        <f>info!A6</f>
        <v>0512115622</v>
      </c>
      <c r="B8" s="46">
        <f>SUM(riassunto!G2:G99)</f>
        <v>49.25</v>
      </c>
      <c r="C8" s="47">
        <f>SUM('Mauro Pasquariello'!$J$4:$J$99)</f>
        <v>47.5</v>
      </c>
    </row>
    <row r="9" spans="1:15" x14ac:dyDescent="0.3">
      <c r="A9" s="53" t="str">
        <f>info!A7</f>
        <v>0512115424</v>
      </c>
      <c r="B9" s="46">
        <f>SUM(riassunto!H2:H116)</f>
        <v>63.5</v>
      </c>
      <c r="C9" s="47">
        <f>SUM('Michele Martino'!$J$4:$J$106)</f>
        <v>51</v>
      </c>
    </row>
    <row r="10" spans="1:15" ht="15" thickBot="1" x14ac:dyDescent="0.35">
      <c r="A10" s="54" t="str">
        <f>info!A8</f>
        <v>0512114128</v>
      </c>
      <c r="B10" s="48">
        <f>SUM(riassunto!I2:I116)</f>
        <v>56.7</v>
      </c>
      <c r="C10" s="49">
        <f>SUM('Salvatore Mattiello'!$J$4:$J$117)</f>
        <v>45.95</v>
      </c>
    </row>
    <row r="13" spans="1:15" ht="15" thickBot="1" x14ac:dyDescent="0.35"/>
    <row r="14" spans="1:15" x14ac:dyDescent="0.3">
      <c r="A14" s="50" t="s">
        <v>145</v>
      </c>
      <c r="B14" s="52" t="s">
        <v>146</v>
      </c>
    </row>
    <row r="15" spans="1:15" ht="15" thickBot="1" x14ac:dyDescent="0.35">
      <c r="A15" s="55">
        <f ca="1">SUM(B4:B10)</f>
        <v>392.8</v>
      </c>
      <c r="B15" s="8">
        <f>SUM(C4:C10)</f>
        <v>324.05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3549-7B29-49FC-9CBD-92C799278F40}">
  <dimension ref="A1:J104"/>
  <sheetViews>
    <sheetView tabSelected="1" topLeftCell="B51" workbookViewId="0">
      <selection activeCell="I78" sqref="I78"/>
    </sheetView>
  </sheetViews>
  <sheetFormatPr defaultRowHeight="14.4" x14ac:dyDescent="0.3"/>
  <cols>
    <col min="1" max="1" width="17.88671875" customWidth="1"/>
    <col min="2" max="2" width="30.6640625" customWidth="1"/>
    <col min="3" max="3" width="31.109375" customWidth="1"/>
    <col min="4" max="4" width="24.33203125" customWidth="1"/>
    <col min="5" max="5" width="70.33203125" bestFit="1" customWidth="1"/>
    <col min="6" max="6" width="17.5546875" customWidth="1"/>
    <col min="7" max="7" width="29.6640625" bestFit="1" customWidth="1"/>
    <col min="8" max="8" width="22.33203125" bestFit="1" customWidth="1"/>
    <col min="9" max="9" width="18.5546875" bestFit="1" customWidth="1"/>
    <col min="10" max="10" width="19.44140625" customWidth="1"/>
  </cols>
  <sheetData>
    <row r="1" spans="1:10" x14ac:dyDescent="0.3">
      <c r="B1" s="1" t="s">
        <v>147</v>
      </c>
      <c r="C1" s="2" t="str">
        <f>info!A2</f>
        <v>0512114371</v>
      </c>
      <c r="D1" s="2" t="str">
        <f>info!C2</f>
        <v>Califano</v>
      </c>
    </row>
    <row r="3" spans="1:10" x14ac:dyDescent="0.3">
      <c r="A3" s="15" t="s">
        <v>24</v>
      </c>
      <c r="B3" s="16" t="s">
        <v>25</v>
      </c>
      <c r="C3" s="16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ht="15" customHeight="1" x14ac:dyDescent="0.3">
      <c r="A4" s="11" t="str">
        <f>IF(ISBLANK($B4),"",INDEX(riassunto!$A$2:$A$116, MATCH($B4,riassunto!$B$2:$B$116,0)))</f>
        <v>giorno 1</v>
      </c>
      <c r="B4" s="37">
        <v>45215</v>
      </c>
      <c r="C4" s="28" t="s">
        <v>156</v>
      </c>
      <c r="D4" s="28" t="s">
        <v>157</v>
      </c>
      <c r="E4" s="28"/>
      <c r="F4" s="28">
        <v>1</v>
      </c>
      <c r="G4" s="28">
        <v>1</v>
      </c>
      <c r="H4" s="6">
        <v>1</v>
      </c>
      <c r="I4" s="6">
        <v>1</v>
      </c>
      <c r="J4" s="6">
        <f t="shared" ref="J4:J19" si="0">SUM(H4,-I4)</f>
        <v>0</v>
      </c>
    </row>
    <row r="5" spans="1:10" ht="15" customHeight="1" x14ac:dyDescent="0.3">
      <c r="A5" s="11" t="str">
        <f>IF(ISBLANK($B5),"",INDEX(riassunto!$A$2:$A$116, MATCH($B5,riassunto!$B$2:$B$116,0)))</f>
        <v>giorno 1</v>
      </c>
      <c r="B5" s="37">
        <v>45215</v>
      </c>
      <c r="C5" s="28" t="s">
        <v>156</v>
      </c>
      <c r="D5" s="28" t="s">
        <v>158</v>
      </c>
      <c r="E5" s="28"/>
      <c r="F5" s="28">
        <v>1</v>
      </c>
      <c r="G5" s="28">
        <v>1</v>
      </c>
      <c r="H5" s="6">
        <v>1</v>
      </c>
      <c r="I5" s="6">
        <v>1</v>
      </c>
      <c r="J5" s="6">
        <f t="shared" si="0"/>
        <v>0</v>
      </c>
    </row>
    <row r="6" spans="1:10" ht="15" customHeight="1" x14ac:dyDescent="0.3">
      <c r="A6" s="11" t="str">
        <f>IF(ISBLANK($B6),"",INDEX(riassunto!$A$2:$A$116, MATCH($B6,riassunto!$B$2:$B$116,0)))</f>
        <v>giorno 8</v>
      </c>
      <c r="B6" s="37">
        <v>45222</v>
      </c>
      <c r="C6" s="26" t="s">
        <v>156</v>
      </c>
      <c r="D6" s="28" t="s">
        <v>159</v>
      </c>
      <c r="E6" s="28"/>
      <c r="F6" s="28">
        <v>1.5</v>
      </c>
      <c r="G6" s="28">
        <v>1.5</v>
      </c>
      <c r="H6" s="6">
        <v>1.5</v>
      </c>
      <c r="I6" s="6">
        <v>1.5</v>
      </c>
      <c r="J6" s="6">
        <f>SUM(H6,-I6)</f>
        <v>0</v>
      </c>
    </row>
    <row r="7" spans="1:10" ht="15" customHeight="1" x14ac:dyDescent="0.3">
      <c r="A7" s="11" t="str">
        <f>IF(ISBLANK($B7),"",INDEX(riassunto!$A$2:$A$116, MATCH($B7,riassunto!$B$2:$B$116,0)))</f>
        <v>giorno 8</v>
      </c>
      <c r="B7" s="37">
        <v>45222</v>
      </c>
      <c r="C7" s="28" t="s">
        <v>160</v>
      </c>
      <c r="D7" s="28"/>
      <c r="E7" s="28" t="s">
        <v>161</v>
      </c>
      <c r="F7" s="28">
        <v>0.5</v>
      </c>
      <c r="G7" s="28">
        <v>0.5</v>
      </c>
      <c r="H7" s="6">
        <v>0.5</v>
      </c>
      <c r="I7" s="6">
        <v>0.5</v>
      </c>
      <c r="J7" s="6">
        <f t="shared" si="0"/>
        <v>0</v>
      </c>
    </row>
    <row r="8" spans="1:10" ht="15" customHeight="1" x14ac:dyDescent="0.3">
      <c r="A8" s="11" t="str">
        <f>IF(ISBLANK($B8),"",INDEX(riassunto!$A$2:$A$116, MATCH($B8,riassunto!$B$2:$B$116,0)))</f>
        <v>giorno 15</v>
      </c>
      <c r="B8" s="37">
        <v>45229</v>
      </c>
      <c r="C8" s="28" t="s">
        <v>156</v>
      </c>
      <c r="D8" s="28" t="s">
        <v>162</v>
      </c>
      <c r="E8" s="28"/>
      <c r="F8" s="28">
        <v>1</v>
      </c>
      <c r="G8" s="28">
        <v>1</v>
      </c>
      <c r="H8" s="6">
        <v>1</v>
      </c>
      <c r="I8" s="6">
        <v>1</v>
      </c>
      <c r="J8" s="6">
        <f t="shared" si="0"/>
        <v>0</v>
      </c>
    </row>
    <row r="9" spans="1:10" ht="15" customHeight="1" x14ac:dyDescent="0.3">
      <c r="A9" s="11" t="str">
        <f>IF(ISBLANK($B9),"",INDEX(riassunto!$A$2:$A$116, MATCH($B9,riassunto!$B$2:$B$116,0)))</f>
        <v>giorno 21</v>
      </c>
      <c r="B9" s="39">
        <v>45235</v>
      </c>
      <c r="C9" s="28" t="s">
        <v>163</v>
      </c>
      <c r="D9" s="28" t="s">
        <v>164</v>
      </c>
      <c r="E9" s="28" t="s">
        <v>165</v>
      </c>
      <c r="F9" s="28">
        <v>0.75</v>
      </c>
      <c r="G9" s="28">
        <v>0</v>
      </c>
      <c r="H9" s="6">
        <v>0.75</v>
      </c>
      <c r="I9" s="6">
        <v>0</v>
      </c>
      <c r="J9" s="6">
        <f t="shared" si="0"/>
        <v>0.75</v>
      </c>
    </row>
    <row r="10" spans="1:10" ht="15" customHeight="1" x14ac:dyDescent="0.3">
      <c r="A10" s="11" t="str">
        <f>IF(ISBLANK($B10),"",INDEX(riassunto!$A$2:$A$116, MATCH($B10,riassunto!$B$2:$B$116,0)))</f>
        <v>giorno 24</v>
      </c>
      <c r="B10" s="37">
        <v>45238</v>
      </c>
      <c r="C10" s="28" t="s">
        <v>156</v>
      </c>
      <c r="D10" s="28" t="s">
        <v>166</v>
      </c>
      <c r="E10" s="28"/>
      <c r="F10" s="28">
        <v>1.5</v>
      </c>
      <c r="G10" s="28">
        <v>1.5</v>
      </c>
      <c r="H10" s="6">
        <v>1.5</v>
      </c>
      <c r="I10" s="6">
        <v>1.5</v>
      </c>
      <c r="J10" s="6">
        <f t="shared" si="0"/>
        <v>0</v>
      </c>
    </row>
    <row r="11" spans="1:10" x14ac:dyDescent="0.3">
      <c r="A11" s="11" t="str">
        <f>IF(ISBLANK($B11),"",INDEX(riassunto!$A$2:$A$116, MATCH($B11,riassunto!$B$2:$B$116,0)))</f>
        <v>giorno 29</v>
      </c>
      <c r="B11" s="39">
        <v>45243</v>
      </c>
      <c r="C11" s="28" t="s">
        <v>167</v>
      </c>
      <c r="D11" s="28" t="s">
        <v>168</v>
      </c>
      <c r="E11" s="28" t="s">
        <v>169</v>
      </c>
      <c r="F11" s="28">
        <v>1</v>
      </c>
      <c r="G11" s="28">
        <v>0</v>
      </c>
      <c r="H11" s="6">
        <v>1</v>
      </c>
      <c r="I11" s="6">
        <v>0</v>
      </c>
      <c r="J11" s="6">
        <f t="shared" si="0"/>
        <v>1</v>
      </c>
    </row>
    <row r="12" spans="1:10" x14ac:dyDescent="0.3">
      <c r="A12" s="11" t="str">
        <f>IF(ISBLANK($B12),"",INDEX(riassunto!$A$2:$A$116, MATCH($B12,riassunto!$B$2:$B$116,0)))</f>
        <v>giorno 29</v>
      </c>
      <c r="B12" s="39">
        <v>45243</v>
      </c>
      <c r="C12" s="28" t="s">
        <v>167</v>
      </c>
      <c r="D12" s="28" t="s">
        <v>170</v>
      </c>
      <c r="E12" s="28" t="s">
        <v>165</v>
      </c>
      <c r="F12" s="28">
        <v>1</v>
      </c>
      <c r="G12" s="28">
        <v>1</v>
      </c>
      <c r="H12" s="6">
        <v>1</v>
      </c>
      <c r="I12" s="6">
        <v>1</v>
      </c>
      <c r="J12" s="6">
        <f t="shared" si="0"/>
        <v>0</v>
      </c>
    </row>
    <row r="13" spans="1:10" x14ac:dyDescent="0.3">
      <c r="A13" s="11" t="str">
        <f>IF(ISBLANK($B13),"",INDEX(riassunto!$A$2:$A$116, MATCH($B13,riassunto!$B$2:$B$116,0)))</f>
        <v>giorno 29</v>
      </c>
      <c r="B13" s="39">
        <v>45243</v>
      </c>
      <c r="C13" s="28" t="s">
        <v>156</v>
      </c>
      <c r="D13" s="28" t="s">
        <v>171</v>
      </c>
      <c r="E13" s="28"/>
      <c r="F13" s="28">
        <v>0.5</v>
      </c>
      <c r="G13" s="28">
        <v>0.5</v>
      </c>
      <c r="H13" s="6">
        <v>0.5</v>
      </c>
      <c r="I13" s="6">
        <v>0.5</v>
      </c>
      <c r="J13" s="6">
        <f t="shared" si="0"/>
        <v>0</v>
      </c>
    </row>
    <row r="14" spans="1:10" x14ac:dyDescent="0.3">
      <c r="A14" s="11" t="str">
        <f>IF(ISBLANK($B14),"",INDEX(riassunto!$A$2:$A$116, MATCH($B14,riassunto!$B$2:$B$116,0)))</f>
        <v>giorno 30</v>
      </c>
      <c r="B14" s="39">
        <v>45244</v>
      </c>
      <c r="C14" s="28" t="s">
        <v>172</v>
      </c>
      <c r="D14" s="28" t="s">
        <v>173</v>
      </c>
      <c r="E14" s="28"/>
      <c r="F14" s="28">
        <v>0.25</v>
      </c>
      <c r="G14" s="28">
        <v>0</v>
      </c>
      <c r="H14" s="6">
        <v>0.25</v>
      </c>
      <c r="I14" s="6">
        <v>0</v>
      </c>
      <c r="J14" s="6">
        <f t="shared" si="0"/>
        <v>0.25</v>
      </c>
    </row>
    <row r="15" spans="1:10" x14ac:dyDescent="0.3">
      <c r="A15" s="11" t="str">
        <f>IF(ISBLANK($B15),"",INDEX(riassunto!$A$2:$A$116, MATCH($B15,riassunto!$B$2:$B$116,0)))</f>
        <v>giorno 32</v>
      </c>
      <c r="B15" s="39">
        <v>45246</v>
      </c>
      <c r="C15" s="28" t="s">
        <v>163</v>
      </c>
      <c r="D15" s="28" t="s">
        <v>174</v>
      </c>
      <c r="E15" s="28" t="s">
        <v>175</v>
      </c>
      <c r="F15" s="28">
        <v>0.75</v>
      </c>
      <c r="G15" s="28">
        <v>0</v>
      </c>
      <c r="H15" s="6">
        <v>0.75</v>
      </c>
      <c r="I15" s="6">
        <v>0</v>
      </c>
      <c r="J15" s="6">
        <f t="shared" si="0"/>
        <v>0.75</v>
      </c>
    </row>
    <row r="16" spans="1:10" x14ac:dyDescent="0.3">
      <c r="A16" s="11" t="str">
        <f>IF(ISBLANK($B16),"",INDEX(riassunto!$A$2:$A$116, MATCH($B16,riassunto!$B$2:$B$116,0)))</f>
        <v>giorno 33</v>
      </c>
      <c r="B16" s="39">
        <v>45247</v>
      </c>
      <c r="C16" s="28" t="s">
        <v>167</v>
      </c>
      <c r="D16" s="28" t="s">
        <v>176</v>
      </c>
      <c r="E16" s="28" t="s">
        <v>177</v>
      </c>
      <c r="F16" s="28">
        <v>1</v>
      </c>
      <c r="G16" s="28">
        <v>0</v>
      </c>
      <c r="H16" s="6">
        <v>1</v>
      </c>
      <c r="I16" s="6">
        <v>0</v>
      </c>
      <c r="J16" s="6">
        <f t="shared" si="0"/>
        <v>1</v>
      </c>
    </row>
    <row r="17" spans="1:10" x14ac:dyDescent="0.3">
      <c r="A17" s="11" t="str">
        <f>IF(ISBLANK($B17),"",INDEX(riassunto!$A$2:$A$116, MATCH($B17,riassunto!$B$2:$B$116,0)))</f>
        <v>giorno 34</v>
      </c>
      <c r="B17" s="36">
        <v>45248</v>
      </c>
      <c r="C17" s="28" t="s">
        <v>178</v>
      </c>
      <c r="D17" s="28"/>
      <c r="E17" s="28" t="s">
        <v>179</v>
      </c>
      <c r="F17" s="28">
        <v>1</v>
      </c>
      <c r="G17" s="28">
        <v>0</v>
      </c>
      <c r="H17" s="6">
        <v>1</v>
      </c>
      <c r="I17" s="6">
        <v>0</v>
      </c>
      <c r="J17" s="6">
        <f t="shared" si="0"/>
        <v>1</v>
      </c>
    </row>
    <row r="18" spans="1:10" x14ac:dyDescent="0.3">
      <c r="A18" s="11" t="str">
        <f>IF(ISBLANK($B18),"",INDEX(riassunto!$A$2:$A$116, MATCH($B18,riassunto!$B$2:$B$116,0)))</f>
        <v>giorno 36</v>
      </c>
      <c r="B18" s="37">
        <v>45250</v>
      </c>
      <c r="C18" s="28" t="s">
        <v>156</v>
      </c>
      <c r="D18" s="28" t="s">
        <v>180</v>
      </c>
      <c r="E18" s="28"/>
      <c r="F18" s="28">
        <v>0.75</v>
      </c>
      <c r="G18" s="28">
        <v>0.75</v>
      </c>
      <c r="H18" s="6">
        <v>0.75</v>
      </c>
      <c r="I18" s="6">
        <v>0.75</v>
      </c>
      <c r="J18" s="6">
        <f t="shared" si="0"/>
        <v>0</v>
      </c>
    </row>
    <row r="19" spans="1:10" x14ac:dyDescent="0.3">
      <c r="A19" s="11" t="str">
        <f>IF(ISBLANK($B19),"",INDEX(riassunto!$A$2:$A$116, MATCH($B19,riassunto!$B$2:$B$116,0)))</f>
        <v>giorno 36</v>
      </c>
      <c r="B19" s="37">
        <v>45250</v>
      </c>
      <c r="C19" s="28" t="s">
        <v>181</v>
      </c>
      <c r="D19" s="28" t="s">
        <v>182</v>
      </c>
      <c r="E19" s="28"/>
      <c r="F19" s="28">
        <v>0.5</v>
      </c>
      <c r="G19" s="28">
        <v>0.5</v>
      </c>
      <c r="H19" s="6">
        <v>0.5</v>
      </c>
      <c r="I19" s="6">
        <v>0.5</v>
      </c>
      <c r="J19" s="6">
        <f t="shared" si="0"/>
        <v>0</v>
      </c>
    </row>
    <row r="20" spans="1:10" x14ac:dyDescent="0.3">
      <c r="A20" s="11" t="str">
        <f>IF(ISBLANK($B20),"",INDEX(riassunto!$A$2:$A$116, MATCH($B20,riassunto!$B$2:$B$116,0)))</f>
        <v>giorno 39</v>
      </c>
      <c r="B20" s="36">
        <v>45253</v>
      </c>
      <c r="C20" s="28" t="s">
        <v>183</v>
      </c>
      <c r="D20" s="28" t="s">
        <v>184</v>
      </c>
      <c r="E20" s="28" t="s">
        <v>185</v>
      </c>
      <c r="F20" s="28">
        <v>0.5</v>
      </c>
      <c r="G20" s="28">
        <v>0</v>
      </c>
      <c r="H20" s="6">
        <v>0.5</v>
      </c>
      <c r="I20" s="6">
        <v>0</v>
      </c>
      <c r="J20" s="6">
        <f t="shared" ref="J20:J69" si="1">SUM(H20,-I20)</f>
        <v>0.5</v>
      </c>
    </row>
    <row r="21" spans="1:10" x14ac:dyDescent="0.3">
      <c r="A21" s="11" t="str">
        <f>IF(ISBLANK($B21),"",INDEX(riassunto!$A$2:$A$116, MATCH($B21,riassunto!$B$2:$B$116,0)))</f>
        <v>giorno 39</v>
      </c>
      <c r="B21" s="36">
        <v>45253</v>
      </c>
      <c r="C21" s="28" t="s">
        <v>186</v>
      </c>
      <c r="D21" s="28" t="s">
        <v>187</v>
      </c>
      <c r="E21" s="28" t="s">
        <v>188</v>
      </c>
      <c r="F21" s="28">
        <v>0.75</v>
      </c>
      <c r="G21" s="28">
        <v>0</v>
      </c>
      <c r="H21" s="6">
        <v>0.75</v>
      </c>
      <c r="I21" s="6">
        <v>0</v>
      </c>
      <c r="J21" s="6">
        <f t="shared" si="1"/>
        <v>0.75</v>
      </c>
    </row>
    <row r="22" spans="1:10" x14ac:dyDescent="0.3">
      <c r="A22" s="11" t="str">
        <f>IF(ISBLANK($B22),"",INDEX(riassunto!$A$2:$A$116, MATCH($B22,riassunto!$B$2:$B$116,0)))</f>
        <v>giorno 39</v>
      </c>
      <c r="B22" s="36">
        <v>45253</v>
      </c>
      <c r="C22" s="4" t="s">
        <v>186</v>
      </c>
      <c r="D22" s="4" t="s">
        <v>189</v>
      </c>
      <c r="E22" s="4" t="s">
        <v>190</v>
      </c>
      <c r="F22" s="4">
        <v>1</v>
      </c>
      <c r="G22" s="4">
        <v>0</v>
      </c>
      <c r="H22" s="6">
        <v>0.75</v>
      </c>
      <c r="I22" s="6">
        <v>0</v>
      </c>
      <c r="J22" s="6">
        <f t="shared" si="1"/>
        <v>0.75</v>
      </c>
    </row>
    <row r="23" spans="1:10" x14ac:dyDescent="0.3">
      <c r="A23" s="11" t="str">
        <f>IF(ISBLANK($B23),"",INDEX(riassunto!$A$2:$A$116, MATCH($B23,riassunto!$B$2:$B$116,0)))</f>
        <v>giorno 43</v>
      </c>
      <c r="B23" s="36">
        <v>45257</v>
      </c>
      <c r="C23" s="17" t="s">
        <v>156</v>
      </c>
      <c r="D23" s="4" t="s">
        <v>191</v>
      </c>
      <c r="E23" s="4"/>
      <c r="F23" s="4">
        <v>0.5</v>
      </c>
      <c r="G23" s="4">
        <v>0.5</v>
      </c>
      <c r="H23" s="6">
        <v>0.5</v>
      </c>
      <c r="I23" s="6">
        <v>0.5</v>
      </c>
      <c r="J23" s="6">
        <f t="shared" si="1"/>
        <v>0</v>
      </c>
    </row>
    <row r="24" spans="1:10" x14ac:dyDescent="0.3">
      <c r="A24" s="11" t="str">
        <f>IF(ISBLANK($B24),"",INDEX(riassunto!$A$2:$A$116, MATCH($B24,riassunto!$B$2:$B$116,0)))</f>
        <v>giorno 43</v>
      </c>
      <c r="B24" s="36">
        <v>45257</v>
      </c>
      <c r="C24" s="17" t="s">
        <v>192</v>
      </c>
      <c r="D24" s="4"/>
      <c r="E24" s="4" t="s">
        <v>193</v>
      </c>
      <c r="F24" s="4">
        <v>0.75</v>
      </c>
      <c r="G24" s="4">
        <v>0.75</v>
      </c>
      <c r="H24" s="6">
        <v>0.75</v>
      </c>
      <c r="I24" s="6">
        <v>0.75</v>
      </c>
      <c r="J24" s="6">
        <f t="shared" si="1"/>
        <v>0</v>
      </c>
    </row>
    <row r="25" spans="1:10" x14ac:dyDescent="0.3">
      <c r="A25" s="11" t="str">
        <f>IF(ISBLANK($B25),"",INDEX(riassunto!$A$2:$A$116, MATCH($B25,riassunto!$B$2:$B$116,0)))</f>
        <v>giorno 44</v>
      </c>
      <c r="B25" s="36">
        <v>45258</v>
      </c>
      <c r="C25" s="17" t="s">
        <v>194</v>
      </c>
      <c r="D25" s="4"/>
      <c r="E25" s="4" t="s">
        <v>195</v>
      </c>
      <c r="F25" s="4">
        <v>1</v>
      </c>
      <c r="G25" s="4">
        <v>0</v>
      </c>
      <c r="H25" s="6">
        <v>1</v>
      </c>
      <c r="I25" s="6">
        <v>0</v>
      </c>
      <c r="J25" s="6">
        <f t="shared" si="1"/>
        <v>1</v>
      </c>
    </row>
    <row r="26" spans="1:10" x14ac:dyDescent="0.3">
      <c r="A26" s="11" t="str">
        <f>IF(ISBLANK($B26),"",INDEX(riassunto!$A$2:$A$116, MATCH($B26,riassunto!$B$2:$B$116,0)))</f>
        <v>giorno 44</v>
      </c>
      <c r="B26" s="36">
        <v>45258</v>
      </c>
      <c r="C26" s="17" t="s">
        <v>196</v>
      </c>
      <c r="D26" s="4"/>
      <c r="E26" s="4" t="s">
        <v>196</v>
      </c>
      <c r="F26" s="4">
        <v>0.25</v>
      </c>
      <c r="G26" s="4">
        <v>0</v>
      </c>
      <c r="H26" s="6">
        <v>0.25</v>
      </c>
      <c r="I26" s="6">
        <v>0</v>
      </c>
      <c r="J26" s="6">
        <f t="shared" si="1"/>
        <v>0.25</v>
      </c>
    </row>
    <row r="27" spans="1:10" x14ac:dyDescent="0.3">
      <c r="A27" s="11" t="str">
        <f>IF(ISBLANK($B27),"",INDEX(riassunto!$A$2:$A$116, MATCH($B27,riassunto!$B$2:$B$116,0)))</f>
        <v>giorno 44</v>
      </c>
      <c r="B27" s="36">
        <v>45258</v>
      </c>
      <c r="C27" s="17" t="s">
        <v>197</v>
      </c>
      <c r="D27" s="4" t="s">
        <v>198</v>
      </c>
      <c r="E27" s="4" t="s">
        <v>199</v>
      </c>
      <c r="F27" s="4">
        <v>0.25</v>
      </c>
      <c r="G27" s="4">
        <v>0.25</v>
      </c>
      <c r="H27" s="6">
        <v>0.25</v>
      </c>
      <c r="I27" s="6">
        <v>0</v>
      </c>
      <c r="J27" s="6">
        <f t="shared" si="1"/>
        <v>0.25</v>
      </c>
    </row>
    <row r="28" spans="1:10" x14ac:dyDescent="0.3">
      <c r="A28" s="11" t="str">
        <f>IF(ISBLANK($B28),"",INDEX(riassunto!$A$2:$A$116, MATCH($B28,riassunto!$B$2:$B$116,0)))</f>
        <v>giorno 45</v>
      </c>
      <c r="B28" s="36">
        <v>45259</v>
      </c>
      <c r="C28" s="17" t="s">
        <v>200</v>
      </c>
      <c r="D28" s="4"/>
      <c r="E28" s="4" t="s">
        <v>201</v>
      </c>
      <c r="F28" s="4">
        <v>2.5</v>
      </c>
      <c r="G28" s="4">
        <v>0</v>
      </c>
      <c r="H28" s="6">
        <v>2.5</v>
      </c>
      <c r="I28" s="6">
        <v>0</v>
      </c>
      <c r="J28" s="6">
        <f t="shared" si="1"/>
        <v>2.5</v>
      </c>
    </row>
    <row r="29" spans="1:10" x14ac:dyDescent="0.3">
      <c r="A29" s="11" t="str">
        <f>IF(ISBLANK($B29),"",INDEX(riassunto!$A$2:$A$116, MATCH($B29,riassunto!$B$2:$B$116,0)))</f>
        <v>giorno 46</v>
      </c>
      <c r="B29" s="36">
        <v>45260</v>
      </c>
      <c r="C29" s="17" t="s">
        <v>202</v>
      </c>
      <c r="D29" s="4"/>
      <c r="E29" s="4" t="s">
        <v>202</v>
      </c>
      <c r="F29" s="4">
        <v>2.5</v>
      </c>
      <c r="G29" s="4">
        <v>0</v>
      </c>
      <c r="H29" s="6">
        <v>1</v>
      </c>
      <c r="I29" s="6">
        <v>0</v>
      </c>
      <c r="J29" s="6">
        <f t="shared" si="1"/>
        <v>1</v>
      </c>
    </row>
    <row r="30" spans="1:10" x14ac:dyDescent="0.3">
      <c r="A30" s="11" t="str">
        <f>IF(ISBLANK($B30),"",INDEX(riassunto!$A$2:$A$116, MATCH($B30,riassunto!$B$2:$B$116,0)))</f>
        <v>giorno 50</v>
      </c>
      <c r="B30" s="39">
        <v>45264</v>
      </c>
      <c r="C30" s="17" t="s">
        <v>156</v>
      </c>
      <c r="D30" s="4" t="s">
        <v>203</v>
      </c>
      <c r="E30" s="4"/>
      <c r="F30" s="4">
        <v>0.75</v>
      </c>
      <c r="G30" s="4">
        <v>0.75</v>
      </c>
      <c r="H30" s="6">
        <v>0.75</v>
      </c>
      <c r="I30" s="6">
        <v>0.75</v>
      </c>
      <c r="J30" s="6">
        <f t="shared" si="1"/>
        <v>0</v>
      </c>
    </row>
    <row r="31" spans="1:10" x14ac:dyDescent="0.3">
      <c r="A31" s="11" t="str">
        <f>IF(ISBLANK($B31),"",INDEX(riassunto!$A$2:$A$116, MATCH($B31,riassunto!$B$2:$B$116,0)))</f>
        <v>giorno 52</v>
      </c>
      <c r="B31" s="36">
        <v>45266</v>
      </c>
      <c r="C31" s="17" t="s">
        <v>204</v>
      </c>
      <c r="D31" s="4" t="s">
        <v>205</v>
      </c>
      <c r="E31" s="4" t="s">
        <v>206</v>
      </c>
      <c r="F31" s="4">
        <v>0.25</v>
      </c>
      <c r="G31" s="4">
        <v>0</v>
      </c>
      <c r="H31" s="6">
        <v>0.25</v>
      </c>
      <c r="I31" s="6">
        <v>0</v>
      </c>
      <c r="J31" s="6">
        <f t="shared" si="1"/>
        <v>0.25</v>
      </c>
    </row>
    <row r="32" spans="1:10" x14ac:dyDescent="0.3">
      <c r="A32" s="11" t="str">
        <f>IF(ISBLANK($B32),"",INDEX(riassunto!$A$2:$A$116, MATCH($B32,riassunto!$B$2:$B$116,0)))</f>
        <v>giorno 53</v>
      </c>
      <c r="B32" s="36">
        <v>45267</v>
      </c>
      <c r="C32" s="17" t="s">
        <v>207</v>
      </c>
      <c r="D32" s="4" t="s">
        <v>208</v>
      </c>
      <c r="E32" s="4" t="s">
        <v>209</v>
      </c>
      <c r="F32" s="4">
        <v>0.3</v>
      </c>
      <c r="G32" s="4">
        <v>0</v>
      </c>
      <c r="H32" s="6">
        <v>0.5</v>
      </c>
      <c r="I32" s="6">
        <v>0</v>
      </c>
      <c r="J32" s="6">
        <f t="shared" si="1"/>
        <v>0.5</v>
      </c>
    </row>
    <row r="33" spans="1:10" x14ac:dyDescent="0.3">
      <c r="A33" s="11" t="str">
        <f>IF(ISBLANK($B33),"",INDEX(riassunto!$A$2:$A$116, MATCH($B33,riassunto!$B$2:$B$116,0)))</f>
        <v>giorno 53</v>
      </c>
      <c r="B33" s="36">
        <v>45267</v>
      </c>
      <c r="C33" s="17" t="s">
        <v>210</v>
      </c>
      <c r="D33" s="4"/>
      <c r="E33" s="4" t="s">
        <v>211</v>
      </c>
      <c r="F33" s="4">
        <v>0.75</v>
      </c>
      <c r="G33" s="4">
        <v>0</v>
      </c>
      <c r="H33" s="6">
        <v>0.75</v>
      </c>
      <c r="I33" s="6">
        <v>0</v>
      </c>
      <c r="J33" s="6">
        <f t="shared" si="1"/>
        <v>0.75</v>
      </c>
    </row>
    <row r="34" spans="1:10" x14ac:dyDescent="0.3">
      <c r="A34" s="11" t="str">
        <f>IF(ISBLANK($B34),"",INDEX(riassunto!$A$2:$A$116, MATCH($B34,riassunto!$B$2:$B$116,0)))</f>
        <v>giorno 53</v>
      </c>
      <c r="B34" s="36">
        <v>45267</v>
      </c>
      <c r="C34" s="17" t="s">
        <v>212</v>
      </c>
      <c r="D34" s="4"/>
      <c r="E34" s="4" t="s">
        <v>212</v>
      </c>
      <c r="F34" s="4">
        <v>1.5</v>
      </c>
      <c r="G34" s="4">
        <v>0</v>
      </c>
      <c r="H34" s="6">
        <v>1.5</v>
      </c>
      <c r="I34" s="6">
        <v>0</v>
      </c>
      <c r="J34" s="6">
        <f t="shared" si="1"/>
        <v>1.5</v>
      </c>
    </row>
    <row r="35" spans="1:10" x14ac:dyDescent="0.3">
      <c r="A35" s="11" t="str">
        <f>IF(ISBLANK($B35),"",INDEX(riassunto!$A$2:$A$116, MATCH($B35,riassunto!$B$2:$B$116,0)))</f>
        <v>giorno 57</v>
      </c>
      <c r="B35" s="36">
        <v>45271</v>
      </c>
      <c r="C35" s="17" t="s">
        <v>156</v>
      </c>
      <c r="D35" s="4" t="s">
        <v>213</v>
      </c>
      <c r="E35" s="4"/>
      <c r="F35" s="4">
        <v>1</v>
      </c>
      <c r="G35" s="4">
        <v>1</v>
      </c>
      <c r="H35" s="6">
        <v>1</v>
      </c>
      <c r="I35" s="6">
        <v>1</v>
      </c>
      <c r="J35" s="6">
        <f t="shared" si="1"/>
        <v>0</v>
      </c>
    </row>
    <row r="36" spans="1:10" x14ac:dyDescent="0.3">
      <c r="A36" s="11" t="str">
        <f>IF(ISBLANK($B36),"",INDEX(riassunto!$A$2:$A$116, MATCH($B36,riassunto!$B$2:$B$116,0)))</f>
        <v>giorno 73</v>
      </c>
      <c r="B36" s="36">
        <v>45287</v>
      </c>
      <c r="C36" s="17" t="s">
        <v>214</v>
      </c>
      <c r="D36" s="4" t="s">
        <v>215</v>
      </c>
      <c r="E36" s="4"/>
      <c r="F36" s="4">
        <v>3</v>
      </c>
      <c r="G36" s="4">
        <v>0</v>
      </c>
      <c r="H36" s="6">
        <v>3</v>
      </c>
      <c r="I36" s="6">
        <v>0</v>
      </c>
      <c r="J36" s="6">
        <f t="shared" si="1"/>
        <v>3</v>
      </c>
    </row>
    <row r="37" spans="1:10" x14ac:dyDescent="0.3">
      <c r="A37" s="11" t="str">
        <f>IF(ISBLANK($B37),"",INDEX(riassunto!$A$2:$A$116, MATCH($B37,riassunto!$B$2:$B$116,0)))</f>
        <v>giorno 74</v>
      </c>
      <c r="B37" s="36">
        <v>45288</v>
      </c>
      <c r="C37" s="17" t="s">
        <v>214</v>
      </c>
      <c r="D37" s="4" t="s">
        <v>215</v>
      </c>
      <c r="E37" s="4"/>
      <c r="F37" s="4">
        <v>3</v>
      </c>
      <c r="G37" s="4">
        <v>0</v>
      </c>
      <c r="H37" s="6">
        <v>3</v>
      </c>
      <c r="I37" s="6">
        <v>0</v>
      </c>
      <c r="J37" s="6">
        <f t="shared" si="1"/>
        <v>3</v>
      </c>
    </row>
    <row r="38" spans="1:10" x14ac:dyDescent="0.3">
      <c r="A38" s="11" t="str">
        <f>IF(ISBLANK($B38),"",INDEX(riassunto!$A$2:$A$116, MATCH($B38,riassunto!$B$2:$B$116,0)))</f>
        <v>giorno 76</v>
      </c>
      <c r="B38" s="36">
        <v>45290</v>
      </c>
      <c r="C38" s="17" t="s">
        <v>216</v>
      </c>
      <c r="D38" s="4" t="s">
        <v>217</v>
      </c>
      <c r="E38" s="4"/>
      <c r="F38" s="4">
        <v>1</v>
      </c>
      <c r="G38" s="4">
        <v>0</v>
      </c>
      <c r="H38" s="6">
        <v>1.5</v>
      </c>
      <c r="I38" s="6">
        <v>0</v>
      </c>
      <c r="J38" s="6">
        <f t="shared" si="1"/>
        <v>1.5</v>
      </c>
    </row>
    <row r="39" spans="1:10" x14ac:dyDescent="0.3">
      <c r="A39" s="11" t="str">
        <f>IF(ISBLANK($B39),"",INDEX(riassunto!$A$2:$A$116, MATCH($B39,riassunto!$B$2:$B$116,0)))</f>
        <v>giorno 79</v>
      </c>
      <c r="B39" s="36">
        <v>45293</v>
      </c>
      <c r="C39" s="4" t="s">
        <v>218</v>
      </c>
      <c r="D39" s="4" t="s">
        <v>219</v>
      </c>
      <c r="E39" s="4"/>
      <c r="F39" s="4">
        <v>0.25</v>
      </c>
      <c r="G39" s="4">
        <v>0</v>
      </c>
      <c r="H39" s="6">
        <v>0.25</v>
      </c>
      <c r="I39" s="6">
        <v>0</v>
      </c>
      <c r="J39" s="6">
        <f t="shared" si="1"/>
        <v>0.25</v>
      </c>
    </row>
    <row r="40" spans="1:10" x14ac:dyDescent="0.3">
      <c r="A40" s="11" t="str">
        <f>IF(ISBLANK($B40),"",INDEX(riassunto!$A$2:$A$116, MATCH($B40,riassunto!$B$2:$B$116,0)))</f>
        <v>giorno 80</v>
      </c>
      <c r="B40" s="37">
        <v>45294</v>
      </c>
      <c r="C40" s="4" t="s">
        <v>218</v>
      </c>
      <c r="D40" s="4" t="s">
        <v>220</v>
      </c>
      <c r="E40" s="4"/>
      <c r="F40" s="4">
        <v>0.25</v>
      </c>
      <c r="G40" s="4">
        <v>0</v>
      </c>
      <c r="H40" s="6">
        <v>0.25</v>
      </c>
      <c r="I40" s="6">
        <v>0</v>
      </c>
      <c r="J40" s="6">
        <f t="shared" si="1"/>
        <v>0.25</v>
      </c>
    </row>
    <row r="41" spans="1:10" x14ac:dyDescent="0.3">
      <c r="A41" s="11" t="str">
        <f>IF(ISBLANK($B41),"",INDEX(riassunto!$A$2:$A$116, MATCH($B41,riassunto!$B$2:$B$116,0)))</f>
        <v>giorno 80</v>
      </c>
      <c r="B41" s="36">
        <v>45294</v>
      </c>
      <c r="C41" s="17" t="s">
        <v>221</v>
      </c>
      <c r="D41" s="4"/>
      <c r="E41" s="4" t="s">
        <v>222</v>
      </c>
      <c r="F41" s="4">
        <v>5</v>
      </c>
      <c r="G41" s="4">
        <v>0</v>
      </c>
      <c r="H41" s="6">
        <v>4</v>
      </c>
      <c r="I41" s="6">
        <v>0</v>
      </c>
      <c r="J41" s="6">
        <f t="shared" si="1"/>
        <v>4</v>
      </c>
    </row>
    <row r="42" spans="1:10" x14ac:dyDescent="0.3">
      <c r="A42" s="11" t="str">
        <f>IF(ISBLANK($B42),"",INDEX(riassunto!$A$2:$A$116, MATCH($B42,riassunto!$B$2:$B$116,0)))</f>
        <v>giorno 81</v>
      </c>
      <c r="B42" s="37">
        <v>45295</v>
      </c>
      <c r="C42" s="4" t="s">
        <v>223</v>
      </c>
      <c r="D42" s="4"/>
      <c r="E42" s="4" t="s">
        <v>224</v>
      </c>
      <c r="F42" s="4">
        <v>2</v>
      </c>
      <c r="G42" s="4">
        <v>0</v>
      </c>
      <c r="H42" s="6">
        <v>2</v>
      </c>
      <c r="I42" s="6">
        <v>0</v>
      </c>
      <c r="J42" s="6">
        <f t="shared" si="1"/>
        <v>2</v>
      </c>
    </row>
    <row r="43" spans="1:10" x14ac:dyDescent="0.3">
      <c r="A43" s="11" t="str">
        <f>IF(ISBLANK($B43),"",INDEX(riassunto!$A$2:$A$116, MATCH($B43,riassunto!$B$2:$B$116,0)))</f>
        <v>giorno 82</v>
      </c>
      <c r="B43" s="37">
        <v>45296</v>
      </c>
      <c r="C43" s="4" t="s">
        <v>218</v>
      </c>
      <c r="D43" s="4" t="s">
        <v>225</v>
      </c>
      <c r="E43" s="4"/>
      <c r="F43" s="4">
        <v>0.25</v>
      </c>
      <c r="G43" s="4">
        <v>0</v>
      </c>
      <c r="H43" s="6">
        <v>0.25</v>
      </c>
      <c r="I43" s="6">
        <v>0</v>
      </c>
      <c r="J43" s="6">
        <f t="shared" si="1"/>
        <v>0.25</v>
      </c>
    </row>
    <row r="44" spans="1:10" x14ac:dyDescent="0.3">
      <c r="A44" s="11" t="str">
        <f>IF(ISBLANK($B44),"",INDEX(riassunto!$A$2:$A$116, MATCH($B44,riassunto!$B$2:$B$116,0)))</f>
        <v>giorno 82</v>
      </c>
      <c r="B44" s="36">
        <v>45296</v>
      </c>
      <c r="C44" s="17" t="s">
        <v>226</v>
      </c>
      <c r="D44" s="4"/>
      <c r="E44" s="4" t="s">
        <v>227</v>
      </c>
      <c r="F44" s="4">
        <v>0.3</v>
      </c>
      <c r="G44" s="4">
        <v>0</v>
      </c>
      <c r="H44" s="6">
        <v>0.3</v>
      </c>
      <c r="I44" s="6">
        <v>0</v>
      </c>
      <c r="J44" s="6">
        <f t="shared" si="1"/>
        <v>0.3</v>
      </c>
    </row>
    <row r="45" spans="1:10" x14ac:dyDescent="0.3">
      <c r="A45" s="11" t="str">
        <f>IF(ISBLANK($B45),"",INDEX(riassunto!$A$2:$A$116, MATCH($B45,riassunto!$B$2:$B$116,0)))</f>
        <v>giorno 85</v>
      </c>
      <c r="B45" s="36">
        <v>45299</v>
      </c>
      <c r="C45" s="4" t="s">
        <v>218</v>
      </c>
      <c r="D45" s="4" t="s">
        <v>228</v>
      </c>
      <c r="E45" s="4"/>
      <c r="F45" s="4">
        <v>0.25</v>
      </c>
      <c r="G45" s="4">
        <v>0</v>
      </c>
      <c r="H45" s="6">
        <v>0.25</v>
      </c>
      <c r="I45" s="6">
        <v>0</v>
      </c>
      <c r="J45" s="6">
        <f t="shared" si="1"/>
        <v>0.25</v>
      </c>
    </row>
    <row r="46" spans="1:10" x14ac:dyDescent="0.3">
      <c r="A46" s="11" t="str">
        <f>IF(ISBLANK($B46),"",INDEX(riassunto!$A$2:$A$116, MATCH($B46,riassunto!$B$2:$B$116,0)))</f>
        <v>giorno 86</v>
      </c>
      <c r="B46" s="36">
        <v>45300</v>
      </c>
      <c r="C46" s="4" t="s">
        <v>229</v>
      </c>
      <c r="D46" s="4"/>
      <c r="E46" s="4" t="s">
        <v>230</v>
      </c>
      <c r="F46" s="4">
        <v>0.3</v>
      </c>
      <c r="G46" s="4">
        <v>0</v>
      </c>
      <c r="H46" s="6">
        <v>0.3</v>
      </c>
      <c r="I46" s="6">
        <v>0</v>
      </c>
      <c r="J46" s="6">
        <f t="shared" si="1"/>
        <v>0.3</v>
      </c>
    </row>
    <row r="47" spans="1:10" x14ac:dyDescent="0.3">
      <c r="A47" s="11" t="str">
        <f>IF(ISBLANK($B47),"",INDEX(riassunto!$A$2:$A$116, MATCH($B47,riassunto!$B$2:$B$116,0)))</f>
        <v>giorno 87</v>
      </c>
      <c r="B47" s="36">
        <v>45301</v>
      </c>
      <c r="C47" s="4" t="s">
        <v>218</v>
      </c>
      <c r="D47" s="4" t="s">
        <v>231</v>
      </c>
      <c r="E47" s="4"/>
      <c r="F47" s="4">
        <v>0.25</v>
      </c>
      <c r="G47" s="4">
        <v>0</v>
      </c>
      <c r="H47" s="6">
        <v>0.25</v>
      </c>
      <c r="I47" s="6">
        <v>0</v>
      </c>
      <c r="J47" s="6">
        <f t="shared" si="1"/>
        <v>0.25</v>
      </c>
    </row>
    <row r="48" spans="1:10" x14ac:dyDescent="0.3">
      <c r="A48" s="11" t="str">
        <f>IF(ISBLANK($B48),"",INDEX(riassunto!$A$2:$A$116, MATCH($B48,riassunto!$B$2:$B$116,0)))</f>
        <v>giorno 89</v>
      </c>
      <c r="B48" s="36">
        <v>45303</v>
      </c>
      <c r="C48" s="17" t="s">
        <v>218</v>
      </c>
      <c r="D48" s="4" t="s">
        <v>232</v>
      </c>
      <c r="E48" s="4"/>
      <c r="F48" s="4">
        <v>0.25</v>
      </c>
      <c r="G48" s="4">
        <v>0</v>
      </c>
      <c r="H48" s="6">
        <v>0.25</v>
      </c>
      <c r="I48" s="6">
        <v>0</v>
      </c>
      <c r="J48" s="6">
        <f>SUM(H48,-I48)</f>
        <v>0.25</v>
      </c>
    </row>
    <row r="49" spans="1:10" x14ac:dyDescent="0.3">
      <c r="A49" s="11" t="str">
        <f>IF(ISBLANK($B49),"",INDEX(riassunto!$A$2:$A$116, MATCH($B49,riassunto!$B$2:$B$116,0)))</f>
        <v>giorno 89</v>
      </c>
      <c r="B49" s="39">
        <v>45303</v>
      </c>
      <c r="C49" s="17" t="s">
        <v>233</v>
      </c>
      <c r="D49" s="4"/>
      <c r="E49" s="4"/>
      <c r="F49" s="13">
        <v>0.5</v>
      </c>
      <c r="G49" s="4">
        <v>0</v>
      </c>
      <c r="H49" s="6">
        <v>0.5</v>
      </c>
      <c r="I49" s="6">
        <v>0</v>
      </c>
      <c r="J49" s="6">
        <f t="shared" si="1"/>
        <v>0.5</v>
      </c>
    </row>
    <row r="50" spans="1:10" x14ac:dyDescent="0.3">
      <c r="A50" s="11" t="str">
        <f>IF(ISBLANK($B50),"",INDEX(riassunto!$A$2:$A$116, MATCH($B50,riassunto!$B$2:$B$116,0)))</f>
        <v>giorno 91</v>
      </c>
      <c r="B50" s="39">
        <v>45305</v>
      </c>
      <c r="C50" s="17" t="s">
        <v>216</v>
      </c>
      <c r="D50" s="4" t="s">
        <v>234</v>
      </c>
      <c r="E50" s="4"/>
      <c r="F50" s="13">
        <v>1.5</v>
      </c>
      <c r="G50" s="4">
        <v>0</v>
      </c>
      <c r="H50" s="6">
        <v>1.5</v>
      </c>
      <c r="I50" s="6">
        <v>0</v>
      </c>
      <c r="J50" s="6">
        <f t="shared" si="1"/>
        <v>1.5</v>
      </c>
    </row>
    <row r="51" spans="1:10" x14ac:dyDescent="0.3">
      <c r="A51" s="11" t="str">
        <f>IF(ISBLANK($B51),"",INDEX(riassunto!$A$2:$A$116, MATCH($B51,riassunto!$B$2:$B$116,0)))</f>
        <v>giorno 92</v>
      </c>
      <c r="B51" s="37">
        <v>45306</v>
      </c>
      <c r="C51" s="4" t="s">
        <v>235</v>
      </c>
      <c r="D51" s="4" t="s">
        <v>236</v>
      </c>
      <c r="E51" s="4"/>
      <c r="F51" s="4">
        <v>1</v>
      </c>
      <c r="G51" s="4">
        <v>0</v>
      </c>
      <c r="H51" s="6">
        <v>0.5</v>
      </c>
      <c r="I51" s="6">
        <v>0</v>
      </c>
      <c r="J51" s="6">
        <f t="shared" si="1"/>
        <v>0.5</v>
      </c>
    </row>
    <row r="52" spans="1:10" x14ac:dyDescent="0.3">
      <c r="A52" s="11" t="str">
        <f>IF(ISBLANK($B52),"",INDEX(riassunto!$A$2:$A$116, MATCH($B52,riassunto!$B$2:$B$116,0)))</f>
        <v>giorno 93</v>
      </c>
      <c r="B52" s="37">
        <v>45307</v>
      </c>
      <c r="C52" s="4" t="s">
        <v>237</v>
      </c>
      <c r="D52" s="4" t="s">
        <v>236</v>
      </c>
      <c r="E52" s="4"/>
      <c r="F52" s="4">
        <v>1</v>
      </c>
      <c r="G52" s="4">
        <v>0</v>
      </c>
      <c r="H52" s="6">
        <v>0.5</v>
      </c>
      <c r="I52" s="6">
        <v>0</v>
      </c>
      <c r="J52" s="6">
        <f t="shared" si="1"/>
        <v>0.5</v>
      </c>
    </row>
    <row r="53" spans="1:10" x14ac:dyDescent="0.3">
      <c r="A53" s="11" t="str">
        <f>IF(ISBLANK($B53),"",INDEX(riassunto!$A$2:$A$116, MATCH($B53,riassunto!$B$2:$B$116,0)))</f>
        <v>giorno 94</v>
      </c>
      <c r="B53" s="37">
        <v>45308</v>
      </c>
      <c r="C53" s="4" t="s">
        <v>218</v>
      </c>
      <c r="D53" s="4" t="s">
        <v>238</v>
      </c>
      <c r="E53" s="4"/>
      <c r="F53" s="4">
        <v>0.25</v>
      </c>
      <c r="G53" s="4">
        <v>0</v>
      </c>
      <c r="H53" s="6">
        <v>0.25</v>
      </c>
      <c r="I53" s="6">
        <v>0</v>
      </c>
      <c r="J53" s="6">
        <f t="shared" si="1"/>
        <v>0.25</v>
      </c>
    </row>
    <row r="54" spans="1:10" x14ac:dyDescent="0.3">
      <c r="A54" s="11" t="str">
        <f>IF(ISBLANK($B54),"",INDEX(riassunto!$A$2:$A$116, MATCH($B54,riassunto!$B$2:$B$116,0)))</f>
        <v>giorno 94</v>
      </c>
      <c r="B54" s="37">
        <v>45308</v>
      </c>
      <c r="C54" s="4" t="s">
        <v>239</v>
      </c>
      <c r="D54" s="4" t="s">
        <v>236</v>
      </c>
      <c r="E54" s="4"/>
      <c r="F54" s="4">
        <v>1</v>
      </c>
      <c r="G54" s="4">
        <v>0</v>
      </c>
      <c r="H54" s="6">
        <v>1</v>
      </c>
      <c r="I54" s="6">
        <v>0</v>
      </c>
      <c r="J54" s="6">
        <f t="shared" si="1"/>
        <v>1</v>
      </c>
    </row>
    <row r="55" spans="1:10" x14ac:dyDescent="0.3">
      <c r="A55" s="11" t="str">
        <f>IF(ISBLANK($B55),"",INDEX(riassunto!$A$2:$A$116, MATCH($B55,riassunto!$B$2:$B$116,0)))</f>
        <v>giorno 95</v>
      </c>
      <c r="B55" s="36">
        <v>45309</v>
      </c>
      <c r="C55" s="17" t="s">
        <v>240</v>
      </c>
      <c r="D55" s="4" t="s">
        <v>241</v>
      </c>
      <c r="E55" s="4"/>
      <c r="F55" s="4">
        <v>1</v>
      </c>
      <c r="G55" s="4">
        <v>0</v>
      </c>
      <c r="H55" s="6">
        <v>1</v>
      </c>
      <c r="I55" s="6">
        <v>0</v>
      </c>
      <c r="J55" s="6">
        <f t="shared" si="1"/>
        <v>1</v>
      </c>
    </row>
    <row r="56" spans="1:10" x14ac:dyDescent="0.3">
      <c r="A56" s="11" t="str">
        <f>IF(ISBLANK($B56),"",INDEX(riassunto!$A$2:$A$116, MATCH($B56,riassunto!$B$2:$B$116,0)))</f>
        <v>giorno 96</v>
      </c>
      <c r="B56" s="36">
        <v>45310</v>
      </c>
      <c r="C56" s="4" t="s">
        <v>218</v>
      </c>
      <c r="D56" s="4" t="s">
        <v>242</v>
      </c>
      <c r="E56" s="4"/>
      <c r="F56" s="4">
        <v>0.25</v>
      </c>
      <c r="G56" s="4">
        <v>0</v>
      </c>
      <c r="H56" s="6">
        <v>0.25</v>
      </c>
      <c r="I56" s="6">
        <v>0</v>
      </c>
      <c r="J56" s="6">
        <f t="shared" si="1"/>
        <v>0.25</v>
      </c>
    </row>
    <row r="57" spans="1:10" x14ac:dyDescent="0.3">
      <c r="A57" s="11" t="str">
        <f>IF(ISBLANK($B57),"",INDEX(riassunto!$A$2:$A$116, MATCH($B57,riassunto!$B$2:$B$116,0)))</f>
        <v>giorno 96</v>
      </c>
      <c r="B57" s="36">
        <v>45310</v>
      </c>
      <c r="C57" s="17" t="s">
        <v>243</v>
      </c>
      <c r="D57" s="4" t="s">
        <v>241</v>
      </c>
      <c r="E57" s="4" t="s">
        <v>244</v>
      </c>
      <c r="F57" s="4">
        <v>3</v>
      </c>
      <c r="G57" s="4">
        <v>0</v>
      </c>
      <c r="H57" s="6">
        <v>2</v>
      </c>
      <c r="I57" s="6">
        <v>0</v>
      </c>
      <c r="J57" s="6">
        <f t="shared" si="1"/>
        <v>2</v>
      </c>
    </row>
    <row r="58" spans="1:10" x14ac:dyDescent="0.3">
      <c r="A58" s="11" t="str">
        <f>IF(ISBLANK($B58),"",INDEX(riassunto!$A$2:$A$116, MATCH($B58,riassunto!$B$2:$B$116,0)))</f>
        <v>giorno 99</v>
      </c>
      <c r="B58" s="36">
        <v>45313</v>
      </c>
      <c r="C58" s="17" t="s">
        <v>245</v>
      </c>
      <c r="D58" s="4" t="s">
        <v>246</v>
      </c>
      <c r="E58" s="4"/>
      <c r="F58" s="4">
        <v>2</v>
      </c>
      <c r="G58" s="4">
        <v>0</v>
      </c>
      <c r="H58" s="6">
        <v>2</v>
      </c>
      <c r="I58" s="6">
        <v>0</v>
      </c>
      <c r="J58" s="6">
        <f t="shared" si="1"/>
        <v>2</v>
      </c>
    </row>
    <row r="59" spans="1:10" x14ac:dyDescent="0.3">
      <c r="A59" s="11" t="str">
        <f>IF(ISBLANK($B59),"",INDEX(riassunto!$A$2:$A$116, MATCH($B59,riassunto!$B$2:$B$116,0)))</f>
        <v>giorno 99</v>
      </c>
      <c r="B59" s="36">
        <v>45313</v>
      </c>
      <c r="C59" s="17" t="s">
        <v>218</v>
      </c>
      <c r="D59" s="4" t="s">
        <v>247</v>
      </c>
      <c r="E59" s="4"/>
      <c r="F59" s="4">
        <v>0.25</v>
      </c>
      <c r="G59" s="4">
        <v>0</v>
      </c>
      <c r="H59" s="6">
        <v>0.25</v>
      </c>
      <c r="I59" s="6">
        <v>0</v>
      </c>
      <c r="J59" s="6">
        <f t="shared" si="1"/>
        <v>0.25</v>
      </c>
    </row>
    <row r="60" spans="1:10" x14ac:dyDescent="0.3">
      <c r="A60" s="11" t="str">
        <f>IF(ISBLANK($B60),"",INDEX(riassunto!$A$2:$A$116, MATCH($B60,riassunto!$B$2:$B$116,0)))</f>
        <v>giorno 100</v>
      </c>
      <c r="B60" s="36">
        <v>45314</v>
      </c>
      <c r="C60" s="17" t="s">
        <v>248</v>
      </c>
      <c r="D60" s="4" t="s">
        <v>241</v>
      </c>
      <c r="E60" s="4"/>
      <c r="F60" s="4">
        <v>1</v>
      </c>
      <c r="G60" s="4">
        <v>0</v>
      </c>
      <c r="H60" s="6">
        <v>1</v>
      </c>
      <c r="I60" s="6">
        <v>0</v>
      </c>
      <c r="J60" s="6">
        <f t="shared" si="1"/>
        <v>1</v>
      </c>
    </row>
    <row r="61" spans="1:10" x14ac:dyDescent="0.3">
      <c r="A61" s="11" t="str">
        <f>IF(ISBLANK($B61),"",INDEX(riassunto!$A$2:$A$116, MATCH($B61,riassunto!$B$2:$B$116,0)))</f>
        <v>giorno 101</v>
      </c>
      <c r="B61" s="36">
        <v>45315</v>
      </c>
      <c r="C61" s="17" t="s">
        <v>249</v>
      </c>
      <c r="D61" s="4" t="s">
        <v>250</v>
      </c>
      <c r="E61" s="4"/>
      <c r="F61" s="4">
        <v>1</v>
      </c>
      <c r="G61" s="4">
        <v>0</v>
      </c>
      <c r="H61" s="6">
        <v>1</v>
      </c>
      <c r="I61" s="6">
        <v>0</v>
      </c>
      <c r="J61" s="6">
        <f t="shared" si="1"/>
        <v>1</v>
      </c>
    </row>
    <row r="62" spans="1:10" x14ac:dyDescent="0.3">
      <c r="A62" s="11" t="str">
        <f>IF(ISBLANK($B62),"",INDEX(riassunto!$A$2:$A$116, MATCH($B62,riassunto!$B$2:$B$116,0)))</f>
        <v>giorno 101</v>
      </c>
      <c r="B62" s="36">
        <v>45315</v>
      </c>
      <c r="C62" s="17" t="s">
        <v>218</v>
      </c>
      <c r="D62" s="4" t="s">
        <v>251</v>
      </c>
      <c r="E62" s="4"/>
      <c r="F62" s="4">
        <v>0.25</v>
      </c>
      <c r="G62" s="4">
        <v>0</v>
      </c>
      <c r="H62" s="6">
        <v>0.25</v>
      </c>
      <c r="I62" s="6">
        <v>0</v>
      </c>
      <c r="J62" s="6">
        <f t="shared" si="1"/>
        <v>0.25</v>
      </c>
    </row>
    <row r="63" spans="1:10" x14ac:dyDescent="0.3">
      <c r="A63" s="11" t="str">
        <f>IF(ISBLANK($B63),"",INDEX(riassunto!$A$2:$A$116, MATCH($B63,riassunto!$B$2:$B$116,0)))</f>
        <v>giorno 102</v>
      </c>
      <c r="B63" s="36">
        <v>45316</v>
      </c>
      <c r="C63" s="17" t="s">
        <v>252</v>
      </c>
      <c r="D63" s="4" t="s">
        <v>253</v>
      </c>
      <c r="E63" s="4" t="s">
        <v>254</v>
      </c>
      <c r="F63" s="4">
        <v>1</v>
      </c>
      <c r="G63" s="4">
        <v>0</v>
      </c>
      <c r="H63" s="6">
        <v>1</v>
      </c>
      <c r="I63" s="6">
        <v>0</v>
      </c>
      <c r="J63" s="6">
        <f t="shared" si="1"/>
        <v>1</v>
      </c>
    </row>
    <row r="64" spans="1:10" x14ac:dyDescent="0.3">
      <c r="A64" s="11" t="str">
        <f>IF(ISBLANK($B64),"",INDEX(riassunto!$A$2:$A$116, MATCH($B64,riassunto!$B$2:$B$116,0)))</f>
        <v>giorno 103</v>
      </c>
      <c r="B64" s="36">
        <v>45317</v>
      </c>
      <c r="C64" s="17" t="s">
        <v>218</v>
      </c>
      <c r="D64" s="4" t="s">
        <v>255</v>
      </c>
      <c r="E64" s="4"/>
      <c r="F64" s="4">
        <v>0.25</v>
      </c>
      <c r="G64" s="4">
        <v>0</v>
      </c>
      <c r="H64" s="6">
        <v>0.25</v>
      </c>
      <c r="I64" s="6">
        <v>0</v>
      </c>
      <c r="J64" s="6">
        <f t="shared" ref="J64" si="2">SUM(H64,-I64)</f>
        <v>0.25</v>
      </c>
    </row>
    <row r="65" spans="1:10" x14ac:dyDescent="0.3">
      <c r="A65" s="11" t="str">
        <f>IF(ISBLANK($B65),"",INDEX(riassunto!$A$2:$A$116, MATCH($B65,riassunto!$B$2:$B$116,0)))</f>
        <v>giorno 103</v>
      </c>
      <c r="B65" s="36">
        <v>45317</v>
      </c>
      <c r="C65" s="17" t="s">
        <v>256</v>
      </c>
      <c r="D65" s="4" t="s">
        <v>257</v>
      </c>
      <c r="E65" s="4"/>
      <c r="F65" s="4">
        <v>0.5</v>
      </c>
      <c r="G65" s="4">
        <v>0</v>
      </c>
      <c r="H65" s="6">
        <v>0.5</v>
      </c>
      <c r="I65" s="6">
        <v>0</v>
      </c>
      <c r="J65" s="6">
        <f>SUM(H65,-I65)</f>
        <v>0.5</v>
      </c>
    </row>
    <row r="66" spans="1:10" x14ac:dyDescent="0.3">
      <c r="A66" s="11" t="str">
        <f>IF(ISBLANK($B66),"",INDEX(riassunto!$A$2:$A$116, MATCH($B66,riassunto!$B$2:$B$116,0)))</f>
        <v>giorno 104</v>
      </c>
      <c r="B66" s="36">
        <v>45318</v>
      </c>
      <c r="C66" s="17" t="s">
        <v>258</v>
      </c>
      <c r="D66" s="4" t="s">
        <v>259</v>
      </c>
      <c r="E66" s="4" t="s">
        <v>260</v>
      </c>
      <c r="F66" s="4">
        <v>0.5</v>
      </c>
      <c r="G66" s="4">
        <v>0</v>
      </c>
      <c r="H66" s="6">
        <v>0.5</v>
      </c>
      <c r="I66" s="6">
        <v>0</v>
      </c>
      <c r="J66" s="6">
        <f t="shared" si="1"/>
        <v>0.5</v>
      </c>
    </row>
    <row r="67" spans="1:10" x14ac:dyDescent="0.3">
      <c r="A67" s="11" t="str">
        <f>IF(ISBLANK($B67),"",INDEX(riassunto!$A$2:$A$116, MATCH($B67,riassunto!$B$2:$B$116,0)))</f>
        <v>giorno 106</v>
      </c>
      <c r="B67" s="36">
        <v>45320</v>
      </c>
      <c r="C67" s="17" t="s">
        <v>192</v>
      </c>
      <c r="D67" s="4"/>
      <c r="E67" s="4"/>
      <c r="F67" s="4">
        <v>0.25</v>
      </c>
      <c r="G67" s="4">
        <v>0</v>
      </c>
      <c r="H67" s="6">
        <v>0.25</v>
      </c>
      <c r="I67" s="6">
        <v>0</v>
      </c>
      <c r="J67" s="6">
        <f t="shared" si="1"/>
        <v>0.25</v>
      </c>
    </row>
    <row r="68" spans="1:10" x14ac:dyDescent="0.3">
      <c r="A68" s="11" t="str">
        <f>IF(ISBLANK($B68),"",INDEX(riassunto!$A$2:$A$116, MATCH($B68,riassunto!$B$2:$B$116,0)))</f>
        <v>giorno 108</v>
      </c>
      <c r="B68" s="36">
        <v>45322</v>
      </c>
      <c r="C68" s="17" t="s">
        <v>261</v>
      </c>
      <c r="D68" s="4"/>
      <c r="E68" s="4" t="s">
        <v>262</v>
      </c>
      <c r="F68" s="4">
        <v>1</v>
      </c>
      <c r="G68" s="4">
        <v>0</v>
      </c>
      <c r="H68" s="6">
        <v>2</v>
      </c>
      <c r="I68" s="6">
        <v>0</v>
      </c>
      <c r="J68" s="6">
        <f t="shared" si="1"/>
        <v>2</v>
      </c>
    </row>
    <row r="69" spans="1:10" x14ac:dyDescent="0.3">
      <c r="A69" s="11" t="str">
        <f>IF(ISBLANK($B69),"",INDEX(riassunto!$A$2:$A$116, MATCH($B69,riassunto!$B$2:$B$116,0)))</f>
        <v>giorno 109</v>
      </c>
      <c r="B69" s="36">
        <v>45323</v>
      </c>
      <c r="C69" s="17" t="s">
        <v>263</v>
      </c>
      <c r="D69" s="4"/>
      <c r="E69" s="4" t="s">
        <v>264</v>
      </c>
      <c r="F69" s="4">
        <v>1</v>
      </c>
      <c r="G69" s="4">
        <v>0</v>
      </c>
      <c r="H69" s="6">
        <v>1</v>
      </c>
      <c r="I69" s="6">
        <v>0</v>
      </c>
      <c r="J69" s="6">
        <f t="shared" si="1"/>
        <v>1</v>
      </c>
    </row>
    <row r="70" spans="1:10" x14ac:dyDescent="0.3">
      <c r="A70" s="11" t="str">
        <f>IF(ISBLANK($B70),"",INDEX(riassunto!$A$2:$A$116, MATCH($B70,riassunto!$B$2:$B$116,0)))</f>
        <v/>
      </c>
      <c r="B70" s="36"/>
      <c r="C70" s="17"/>
      <c r="D70" s="4"/>
      <c r="E70" s="4"/>
      <c r="F70" s="4"/>
      <c r="G70" s="4"/>
      <c r="H70" s="6"/>
      <c r="I70" s="6"/>
      <c r="J70" s="6"/>
    </row>
    <row r="71" spans="1:10" x14ac:dyDescent="0.3">
      <c r="A71" s="11" t="str">
        <f>IF(ISBLANK($B71),"",INDEX(riassunto!$A$2:$A$116, MATCH($B71,riassunto!$B$2:$B$116,0)))</f>
        <v/>
      </c>
      <c r="B71" s="36"/>
      <c r="C71" s="17"/>
      <c r="D71" s="4"/>
      <c r="E71" s="4"/>
      <c r="F71" s="4"/>
      <c r="G71" s="4"/>
      <c r="H71" s="6"/>
      <c r="I71" s="6"/>
      <c r="J71" s="6"/>
    </row>
    <row r="72" spans="1:10" x14ac:dyDescent="0.3">
      <c r="A72" s="11" t="str">
        <f>IF(ISBLANK($B72),"",INDEX(riassunto!$A$2:$A$116, MATCH($B72,riassunto!$B$2:$B$116,0)))</f>
        <v/>
      </c>
      <c r="B72" s="36"/>
      <c r="C72" s="17"/>
      <c r="D72" s="4"/>
      <c r="E72" s="4"/>
      <c r="F72" s="4"/>
      <c r="G72" s="4"/>
      <c r="H72" s="6"/>
      <c r="I72" s="6"/>
      <c r="J72" s="6"/>
    </row>
    <row r="73" spans="1:10" x14ac:dyDescent="0.3">
      <c r="A73" s="11" t="str">
        <f>IF(ISBLANK($B73),"",INDEX(riassunto!$A$2:$A$116, MATCH($B73,riassunto!$B$2:$B$116,0)))</f>
        <v/>
      </c>
      <c r="B73" s="36"/>
      <c r="C73" s="17"/>
      <c r="D73" s="4"/>
      <c r="E73" s="4"/>
      <c r="F73" s="4"/>
      <c r="G73" s="4"/>
      <c r="H73" s="6"/>
      <c r="I73" s="6"/>
      <c r="J73" s="6"/>
    </row>
    <row r="74" spans="1:10" x14ac:dyDescent="0.3">
      <c r="A74" s="11" t="str">
        <f>IF(ISBLANK($B74),"",INDEX(riassunto!$A$2:$A$116, MATCH($B74,riassunto!$B$2:$B$116,0)))</f>
        <v/>
      </c>
      <c r="B74" s="36"/>
      <c r="C74" s="17"/>
      <c r="D74" s="4"/>
      <c r="E74" s="4"/>
      <c r="F74" s="4"/>
      <c r="G74" s="4"/>
      <c r="H74" s="6"/>
      <c r="I74" s="6"/>
      <c r="J74" s="6"/>
    </row>
    <row r="75" spans="1:10" x14ac:dyDescent="0.3">
      <c r="A75" s="11" t="str">
        <f>IF(ISBLANK($B75),"",INDEX(riassunto!$A$2:$A$116, MATCH($B75,riassunto!$B$2:$B$116,0)))</f>
        <v/>
      </c>
      <c r="B75" s="36"/>
      <c r="C75" s="17"/>
      <c r="D75" s="4"/>
      <c r="E75" s="4"/>
      <c r="F75" s="4"/>
      <c r="G75" s="4"/>
      <c r="H75" s="6"/>
      <c r="I75" s="6"/>
      <c r="J75" s="6"/>
    </row>
    <row r="76" spans="1:10" x14ac:dyDescent="0.3">
      <c r="A76" s="11" t="str">
        <f>IF(ISBLANK($B76),"",INDEX(riassunto!$A$2:$A$116, MATCH($B76,riassunto!$B$2:$B$116,0)))</f>
        <v/>
      </c>
      <c r="B76" s="36"/>
      <c r="C76" s="17"/>
      <c r="D76" s="4"/>
      <c r="E76" s="4"/>
      <c r="F76" s="4"/>
      <c r="G76" s="4"/>
      <c r="H76" s="6"/>
      <c r="I76" s="6"/>
      <c r="J76" s="6"/>
    </row>
    <row r="77" spans="1:10" x14ac:dyDescent="0.3">
      <c r="A77" s="11" t="str">
        <f>IF(ISBLANK($B77),"",INDEX(riassunto!$A$2:$A$116, MATCH($B77,riassunto!$B$2:$B$116,0)))</f>
        <v/>
      </c>
      <c r="B77" s="36"/>
      <c r="C77" s="17"/>
      <c r="D77" s="4"/>
      <c r="E77" s="4"/>
      <c r="F77" s="4"/>
      <c r="G77" s="4"/>
      <c r="H77" s="6"/>
      <c r="I77" s="6"/>
      <c r="J77" s="6"/>
    </row>
    <row r="78" spans="1:10" x14ac:dyDescent="0.3">
      <c r="A78" s="11" t="str">
        <f>IF(ISBLANK($B78),"",INDEX(riassunto!$A$2:$A$116, MATCH($B78,riassunto!$B$2:$B$116,0)))</f>
        <v/>
      </c>
      <c r="B78" s="36"/>
      <c r="C78" s="17"/>
      <c r="D78" s="4"/>
      <c r="E78" s="4"/>
      <c r="F78" s="4"/>
      <c r="G78" s="4"/>
      <c r="H78" s="6"/>
      <c r="I78" s="6"/>
      <c r="J78" s="6"/>
    </row>
    <row r="79" spans="1:10" x14ac:dyDescent="0.3">
      <c r="A79" s="11" t="str">
        <f>IF(ISBLANK($B79),"",INDEX(riassunto!$A$2:$A$116, MATCH($B79,riassunto!$B$2:$B$116,0)))</f>
        <v/>
      </c>
      <c r="B79" s="36"/>
      <c r="C79" s="17"/>
      <c r="D79" s="4"/>
      <c r="E79" s="4"/>
      <c r="F79" s="4"/>
      <c r="G79" s="4"/>
      <c r="H79" s="6"/>
      <c r="I79" s="6"/>
      <c r="J79" s="6"/>
    </row>
    <row r="80" spans="1:10" x14ac:dyDescent="0.3">
      <c r="A80" s="11" t="str">
        <f>IF(ISBLANK($B80),"",INDEX(riassunto!$A$2:$A$116, MATCH($B80,riassunto!$B$2:$B$116,0)))</f>
        <v/>
      </c>
      <c r="B80" s="36"/>
      <c r="C80" s="17"/>
      <c r="D80" s="4"/>
      <c r="E80" s="4"/>
      <c r="F80" s="4"/>
      <c r="G80" s="4"/>
      <c r="H80" s="6"/>
      <c r="I80" s="6"/>
      <c r="J80" s="6"/>
    </row>
    <row r="81" spans="1:10" x14ac:dyDescent="0.3">
      <c r="A81" s="11" t="str">
        <f>IF(ISBLANK($B81),"",INDEX(riassunto!$A$2:$A$116, MATCH($B81,riassunto!$B$2:$B$116,0)))</f>
        <v/>
      </c>
      <c r="B81" s="36"/>
      <c r="C81" s="17"/>
      <c r="D81" s="4"/>
      <c r="E81" s="4"/>
      <c r="F81" s="4"/>
      <c r="G81" s="4"/>
      <c r="H81" s="6"/>
      <c r="I81" s="6"/>
      <c r="J81" s="6"/>
    </row>
    <row r="82" spans="1:10" x14ac:dyDescent="0.3">
      <c r="A82" s="11" t="str">
        <f>IF(ISBLANK($B82),"",INDEX(riassunto!$A$2:$A$116, MATCH($B82,riassunto!$B$2:$B$116,0)))</f>
        <v/>
      </c>
      <c r="B82" s="36"/>
      <c r="C82" s="17"/>
      <c r="D82" s="4"/>
      <c r="E82" s="4"/>
      <c r="F82" s="4"/>
      <c r="G82" s="4"/>
      <c r="H82" s="6"/>
      <c r="I82" s="6"/>
      <c r="J82" s="6"/>
    </row>
    <row r="83" spans="1:10" x14ac:dyDescent="0.3">
      <c r="A83" s="11" t="str">
        <f>IF(ISBLANK($B83),"",INDEX(riassunto!$A$2:$A$116, MATCH($B83,riassunto!$B$2:$B$116,0)))</f>
        <v/>
      </c>
      <c r="B83" s="36"/>
      <c r="C83" s="17"/>
      <c r="D83" s="4"/>
      <c r="E83" s="4"/>
      <c r="F83" s="4"/>
      <c r="G83" s="4"/>
      <c r="H83" s="6"/>
      <c r="I83" s="6"/>
      <c r="J83" s="6"/>
    </row>
    <row r="84" spans="1:10" x14ac:dyDescent="0.3">
      <c r="A84" s="11" t="str">
        <f>IF(ISBLANK($B84),"",INDEX(riassunto!$A$2:$A$116, MATCH($B84,riassunto!$B$2:$B$116,0)))</f>
        <v/>
      </c>
      <c r="B84" s="36"/>
      <c r="C84" s="17"/>
      <c r="D84" s="4"/>
      <c r="E84" s="4"/>
      <c r="F84" s="4"/>
      <c r="G84" s="4"/>
      <c r="H84" s="6"/>
      <c r="I84" s="6"/>
      <c r="J84" s="6"/>
    </row>
    <row r="85" spans="1:10" x14ac:dyDescent="0.3">
      <c r="A85" s="11" t="str">
        <f>IF(ISBLANK($B85),"",INDEX(riassunto!$A$2:$A$116, MATCH($B85,riassunto!$B$2:$B$116,0)))</f>
        <v/>
      </c>
      <c r="B85" s="36"/>
      <c r="C85" s="17"/>
      <c r="D85" s="4"/>
      <c r="E85" s="4"/>
      <c r="F85" s="4"/>
      <c r="G85" s="4"/>
      <c r="H85" s="6"/>
      <c r="I85" s="6"/>
      <c r="J85" s="6"/>
    </row>
    <row r="86" spans="1:10" x14ac:dyDescent="0.3">
      <c r="A86" s="11" t="str">
        <f>IF(ISBLANK($B86),"",INDEX(riassunto!$A$2:$A$116, MATCH($B86,riassunto!$B$2:$B$116,0)))</f>
        <v/>
      </c>
      <c r="B86" s="36"/>
      <c r="C86" s="17"/>
      <c r="D86" s="4"/>
      <c r="E86" s="4"/>
      <c r="F86" s="4"/>
      <c r="G86" s="4"/>
      <c r="H86" s="6"/>
      <c r="I86" s="6"/>
      <c r="J86" s="6"/>
    </row>
    <row r="87" spans="1:10" x14ac:dyDescent="0.3">
      <c r="A87" s="11" t="str">
        <f>IF(ISBLANK($B87),"",INDEX(riassunto!$A$2:$A$116, MATCH($B87,riassunto!$B$2:$B$116,0)))</f>
        <v/>
      </c>
      <c r="B87" s="36"/>
      <c r="C87" s="17"/>
      <c r="D87" s="4"/>
      <c r="E87" s="4"/>
      <c r="F87" s="4"/>
      <c r="G87" s="4"/>
      <c r="H87" s="6"/>
      <c r="I87" s="6"/>
      <c r="J87" s="6"/>
    </row>
    <row r="88" spans="1:10" x14ac:dyDescent="0.3">
      <c r="A88" s="11" t="str">
        <f>IF(ISBLANK($B88),"",INDEX(riassunto!$A$2:$A$116, MATCH($B88,riassunto!$B$2:$B$116,0)))</f>
        <v/>
      </c>
      <c r="B88" s="36"/>
      <c r="C88" s="17"/>
      <c r="D88" s="4"/>
      <c r="E88" s="4"/>
      <c r="F88" s="4"/>
      <c r="G88" s="4"/>
      <c r="H88" s="6"/>
      <c r="I88" s="6"/>
      <c r="J88" s="6"/>
    </row>
    <row r="89" spans="1:10" x14ac:dyDescent="0.3">
      <c r="A89" s="11" t="str">
        <f>IF(ISBLANK($B89),"",INDEX(riassunto!$A$2:$A$116, MATCH($B89,riassunto!$B$2:$B$116,0)))</f>
        <v/>
      </c>
      <c r="B89" s="36"/>
      <c r="C89" s="17"/>
      <c r="D89" s="4"/>
      <c r="E89" s="4"/>
      <c r="F89" s="4"/>
      <c r="G89" s="4"/>
      <c r="H89" s="6"/>
      <c r="I89" s="6"/>
      <c r="J89" s="6"/>
    </row>
    <row r="90" spans="1:10" x14ac:dyDescent="0.3">
      <c r="A90" s="11" t="str">
        <f>IF(ISBLANK($B90),"",INDEX(riassunto!$A$2:$A$116, MATCH($B90,riassunto!$B$2:$B$116,0)))</f>
        <v/>
      </c>
      <c r="B90" s="36"/>
      <c r="C90" s="17"/>
      <c r="D90" s="4"/>
      <c r="E90" s="4"/>
      <c r="F90" s="4"/>
      <c r="G90" s="4"/>
      <c r="H90" s="6"/>
      <c r="I90" s="6"/>
      <c r="J90" s="6"/>
    </row>
    <row r="91" spans="1:10" x14ac:dyDescent="0.3">
      <c r="A91" s="11" t="str">
        <f>IF(ISBLANK($B91),"",INDEX(riassunto!$A$2:$A$116, MATCH($B91,riassunto!$B$2:$B$116,0)))</f>
        <v/>
      </c>
      <c r="B91" s="36"/>
      <c r="C91" s="17"/>
      <c r="D91" s="4"/>
      <c r="E91" s="4"/>
      <c r="F91" s="4"/>
      <c r="G91" s="4"/>
      <c r="H91" s="6"/>
      <c r="I91" s="6"/>
      <c r="J91" s="6"/>
    </row>
    <row r="92" spans="1:10" x14ac:dyDescent="0.3">
      <c r="A92" s="11" t="str">
        <f>IF(ISBLANK($B92),"",INDEX(riassunto!$A$2:$A$116, MATCH($B92,riassunto!$B$2:$B$116,0)))</f>
        <v/>
      </c>
      <c r="B92" s="36"/>
      <c r="C92" s="17"/>
      <c r="D92" s="4"/>
      <c r="E92" s="4"/>
      <c r="F92" s="4"/>
      <c r="G92" s="4"/>
      <c r="H92" s="6"/>
      <c r="I92" s="6"/>
      <c r="J92" s="6"/>
    </row>
    <row r="93" spans="1:10" x14ac:dyDescent="0.3">
      <c r="A93" s="11" t="str">
        <f>IF(ISBLANK($B93),"",INDEX(riassunto!$A$2:$A$116, MATCH($B93,riassunto!$B$2:$B$116,0)))</f>
        <v/>
      </c>
      <c r="B93" s="36"/>
      <c r="C93" s="17"/>
      <c r="D93" s="4"/>
      <c r="E93" s="4"/>
      <c r="F93" s="4"/>
      <c r="G93" s="4"/>
      <c r="H93" s="6"/>
      <c r="I93" s="6"/>
      <c r="J93" s="6"/>
    </row>
    <row r="94" spans="1:10" x14ac:dyDescent="0.3">
      <c r="A94" s="11" t="str">
        <f>IF(ISBLANK($B94),"",INDEX(riassunto!$A$2:$A$116, MATCH($B94,riassunto!$B$2:$B$116,0)))</f>
        <v/>
      </c>
      <c r="B94" s="36"/>
      <c r="C94" s="17"/>
      <c r="D94" s="4"/>
      <c r="E94" s="4"/>
      <c r="F94" s="4"/>
      <c r="G94" s="4"/>
      <c r="H94" s="6"/>
      <c r="I94" s="6"/>
      <c r="J94" s="6"/>
    </row>
    <row r="95" spans="1:10" x14ac:dyDescent="0.3">
      <c r="A95" s="11" t="str">
        <f>IF(ISBLANK($B95),"",INDEX(riassunto!$A$2:$A$116, MATCH($B95,riassunto!$B$2:$B$116,0)))</f>
        <v/>
      </c>
      <c r="B95" s="36"/>
      <c r="C95" s="17"/>
      <c r="D95" s="4"/>
      <c r="E95" s="4"/>
      <c r="F95" s="4"/>
      <c r="G95" s="4"/>
      <c r="H95" s="6"/>
      <c r="I95" s="6"/>
      <c r="J95" s="6"/>
    </row>
    <row r="96" spans="1:10" x14ac:dyDescent="0.3">
      <c r="A96" s="11" t="str">
        <f>IF(ISBLANK($B96),"",INDEX(riassunto!$A$2:$A$116, MATCH($B96,riassunto!$B$2:$B$116,0)))</f>
        <v/>
      </c>
      <c r="B96" s="36"/>
      <c r="C96" s="17"/>
      <c r="D96" s="4"/>
      <c r="E96" s="4"/>
      <c r="F96" s="4"/>
      <c r="G96" s="4"/>
      <c r="H96" s="6"/>
      <c r="I96" s="6"/>
      <c r="J96" s="6"/>
    </row>
    <row r="97" spans="1:10" x14ac:dyDescent="0.3">
      <c r="A97" s="11" t="str">
        <f>IF(ISBLANK($B97),"",INDEX(riassunto!$A$2:$A$116, MATCH($B97,riassunto!$B$2:$B$116,0)))</f>
        <v/>
      </c>
      <c r="B97" s="36"/>
      <c r="C97" s="17"/>
      <c r="D97" s="4"/>
      <c r="E97" s="4"/>
      <c r="F97" s="4"/>
      <c r="G97" s="4"/>
      <c r="H97" s="6"/>
      <c r="I97" s="6"/>
      <c r="J97" s="6"/>
    </row>
    <row r="98" spans="1:10" x14ac:dyDescent="0.3">
      <c r="A98" s="11" t="str">
        <f>IF(ISBLANK($B98),"",INDEX(riassunto!$A$2:$A$116, MATCH($B98,riassunto!$B$2:$B$116,0)))</f>
        <v/>
      </c>
      <c r="B98" s="36"/>
      <c r="C98" s="17"/>
      <c r="D98" s="4"/>
      <c r="E98" s="4"/>
      <c r="F98" s="4"/>
      <c r="G98" s="4"/>
      <c r="H98" s="6"/>
      <c r="I98" s="6"/>
      <c r="J98" s="6"/>
    </row>
    <row r="99" spans="1:10" x14ac:dyDescent="0.3">
      <c r="A99" s="11" t="str">
        <f>IF(ISBLANK($B99),"",INDEX(riassunto!$A$2:$A$116, MATCH($B99,riassunto!$B$2:$B$116,0)))</f>
        <v/>
      </c>
      <c r="B99" s="36"/>
      <c r="C99" s="17"/>
      <c r="D99" s="4"/>
      <c r="E99" s="4"/>
      <c r="F99" s="4"/>
      <c r="G99" s="4"/>
      <c r="H99" s="6"/>
      <c r="I99" s="6"/>
      <c r="J99" s="6"/>
    </row>
    <row r="100" spans="1:10" x14ac:dyDescent="0.3">
      <c r="A100" s="11" t="str">
        <f>IF(ISBLANK($B100),"",INDEX(riassunto!$A$2:$A$116, MATCH($B100,riassunto!$B$2:$B$116,0)))</f>
        <v/>
      </c>
      <c r="B100" s="36"/>
      <c r="C100" s="17"/>
      <c r="D100" s="4"/>
      <c r="E100" s="4"/>
      <c r="F100" s="4"/>
      <c r="G100" s="4"/>
      <c r="H100" s="6"/>
      <c r="I100" s="6"/>
      <c r="J100" s="6"/>
    </row>
    <row r="101" spans="1:10" x14ac:dyDescent="0.3">
      <c r="A101" s="11" t="str">
        <f>IF(ISBLANK($B101),"",INDEX(riassunto!$A$2:$A$116, MATCH($B101,riassunto!$B$2:$B$116,0)))</f>
        <v/>
      </c>
      <c r="B101" s="36"/>
      <c r="C101" s="17"/>
      <c r="D101" s="4"/>
      <c r="E101" s="4"/>
      <c r="F101" s="4"/>
      <c r="G101" s="4"/>
      <c r="H101" s="6"/>
      <c r="I101" s="6"/>
      <c r="J101" s="6"/>
    </row>
    <row r="102" spans="1:10" x14ac:dyDescent="0.3">
      <c r="A102" s="11" t="str">
        <f>IF(ISBLANK($B102),"",INDEX(riassunto!$A$2:$A$116, MATCH($B102,riassunto!$B$2:$B$116,0)))</f>
        <v/>
      </c>
      <c r="B102" s="36"/>
      <c r="C102" s="17"/>
      <c r="D102" s="4"/>
      <c r="E102" s="4"/>
      <c r="F102" s="4"/>
      <c r="G102" s="4"/>
      <c r="H102" s="6"/>
      <c r="I102" s="6"/>
      <c r="J102" s="6"/>
    </row>
    <row r="103" spans="1:10" x14ac:dyDescent="0.3">
      <c r="A103" s="11"/>
      <c r="B103" s="1"/>
      <c r="C103" s="1"/>
      <c r="D103" s="1"/>
      <c r="E103" s="1"/>
      <c r="F103" s="1"/>
      <c r="G103" s="4"/>
      <c r="H103" s="6"/>
      <c r="I103" s="6"/>
      <c r="J103" s="6"/>
    </row>
    <row r="104" spans="1:10" x14ac:dyDescent="0.3">
      <c r="A104" s="11" t="str">
        <f>IF(ISBLANK($B103),"",INDEX(riassunto!$A$2:$A$99, MATCH($B103,riassunto!$B$2:$B$99,0)))</f>
        <v/>
      </c>
      <c r="G104" s="1"/>
      <c r="H104" s="1"/>
      <c r="I104" s="1"/>
      <c r="J104" s="1"/>
    </row>
  </sheetData>
  <protectedRanges>
    <protectedRange password="C95D" sqref="C14:I14 C12:I12 C16:I17 C5:I5 C8:I8 C10:I10 C20:G29 C31:G38 C41:F41 C55:F55 C44:F44 E56:F56 C57:F63 G66:G103 C66:F102 C64:G65 G39:G63" name="Intervallo1_1"/>
    <protectedRange password="D95D" sqref="C18:I19 C15:I15 C6:I7 C4:I4 C9:I9 C11:I11 C13:I13 B17 B20:B29 B31:B39 B41 B44:B48 B55:B102" name="Intervallo1_2"/>
    <protectedRange password="D95D" sqref="B4:B7" name="Intervallo1_2_8"/>
    <protectedRange password="D95D" sqref="B8" name="Intervallo1_2_8_1"/>
    <protectedRange password="C95D" sqref="B9" name="Intervallo1_1_1"/>
    <protectedRange password="D95D" sqref="B10" name="Intervallo1_2_8_2"/>
    <protectedRange password="D95D" sqref="B13" name="Intervallo1_2_3"/>
    <protectedRange password="D95D" sqref="B12" name="Intervallo1_2_3_1"/>
    <protectedRange password="D95D" sqref="B11" name="Intervallo1_2_3_2"/>
    <protectedRange password="D95D" sqref="B14:B16" name="Intervallo1_2_3_3"/>
    <protectedRange password="D95D" sqref="B18" name="Intervallo1_2_8_3"/>
    <protectedRange password="D95D" sqref="B19" name="Intervallo1_2_8_3_1"/>
    <protectedRange password="C95D" sqref="B30:G30" name="Intervallo1_1_2"/>
    <protectedRange password="E15D" sqref="B40:E40 C39:E39 B43:E43 C45:E47 E48" name="Intervallo1_3"/>
    <protectedRange password="C95D" sqref="F39:F40 F43 F45:F48" name="Intervallo1_1_4"/>
    <protectedRange password="E15D" sqref="B42:E42" name="Intervallo1"/>
    <protectedRange password="C95D" sqref="F42" name="Intervallo1_1_3"/>
    <protectedRange password="C95D" sqref="B50:F50 C49:F49" name="Intervallo1_1_6"/>
    <protectedRange password="E15D" sqref="B49" name="Intervallo1_5"/>
    <protectedRange password="C95D" sqref="C48:D48" name="Intervallo1_1_7"/>
    <protectedRange password="E15D" sqref="B51:E54 C56:D56" name="Intervallo1_6"/>
    <protectedRange password="C95D" sqref="F51:F54" name="Intervallo1_1_8"/>
  </protectedRanges>
  <autoFilter ref="A3:J102" xr:uid="{34513549-7B29-49FC-9CBD-92C799278F4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81D3-51FB-4DFC-A0A7-B543B8FDF3DA}">
  <dimension ref="A1:J101"/>
  <sheetViews>
    <sheetView topLeftCell="A58" workbookViewId="0">
      <selection activeCell="I72" sqref="I72"/>
    </sheetView>
  </sheetViews>
  <sheetFormatPr defaultRowHeight="14.4" x14ac:dyDescent="0.3"/>
  <cols>
    <col min="1" max="1" width="19.88671875" customWidth="1"/>
    <col min="2" max="2" width="24" customWidth="1"/>
    <col min="3" max="3" width="32.109375" bestFit="1" customWidth="1"/>
    <col min="4" max="4" width="31.33203125" customWidth="1"/>
    <col min="5" max="5" width="35" customWidth="1"/>
    <col min="6" max="6" width="22.88671875" customWidth="1"/>
    <col min="7" max="7" width="33.33203125" customWidth="1"/>
    <col min="8" max="8" width="27.109375" customWidth="1"/>
    <col min="9" max="9" width="24" customWidth="1"/>
    <col min="10" max="10" width="18.88671875" customWidth="1"/>
  </cols>
  <sheetData>
    <row r="1" spans="1:10" x14ac:dyDescent="0.3">
      <c r="B1" s="1" t="s">
        <v>147</v>
      </c>
      <c r="C1" s="66" t="str">
        <f>info!A3</f>
        <v>0512109724</v>
      </c>
      <c r="D1" s="2" t="str">
        <f>info!C3</f>
        <v>Zitouni</v>
      </c>
    </row>
    <row r="3" spans="1:10" x14ac:dyDescent="0.3">
      <c r="A3" s="3" t="s">
        <v>24</v>
      </c>
      <c r="B3" s="3" t="s">
        <v>25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IF(ISBLANK($B4),"",INDEX(riassunto!$A$2:$A$116, MATCH($B4,riassunto!$B$2:$B$116,0)))</f>
        <v>giorno 1</v>
      </c>
      <c r="B4" s="37">
        <v>45215</v>
      </c>
      <c r="C4" s="4" t="s">
        <v>156</v>
      </c>
      <c r="D4" s="4" t="s">
        <v>157</v>
      </c>
      <c r="E4" s="4"/>
      <c r="F4" s="13">
        <v>1</v>
      </c>
      <c r="G4" s="13">
        <v>1</v>
      </c>
      <c r="H4" s="22">
        <v>1</v>
      </c>
      <c r="I4" s="22">
        <v>1</v>
      </c>
      <c r="J4" s="6">
        <f t="shared" ref="J4:J65" si="0">SUM(H4,-I4)</f>
        <v>0</v>
      </c>
    </row>
    <row r="5" spans="1:10" x14ac:dyDescent="0.3">
      <c r="A5" s="11" t="str">
        <f>IF(ISBLANK($B5),"",INDEX(riassunto!$A$2:$A$116, MATCH($B5,riassunto!$B$2:$B$116,0)))</f>
        <v>giorno 1</v>
      </c>
      <c r="B5" s="37">
        <v>45215</v>
      </c>
      <c r="C5" s="4" t="s">
        <v>156</v>
      </c>
      <c r="D5" s="4" t="s">
        <v>158</v>
      </c>
      <c r="E5" s="4"/>
      <c r="F5" s="13">
        <v>1</v>
      </c>
      <c r="G5" s="13">
        <v>1</v>
      </c>
      <c r="H5" s="22">
        <v>1</v>
      </c>
      <c r="I5" s="22">
        <v>1</v>
      </c>
      <c r="J5" s="6">
        <f t="shared" si="0"/>
        <v>0</v>
      </c>
    </row>
    <row r="6" spans="1:10" x14ac:dyDescent="0.3">
      <c r="A6" s="11" t="str">
        <f>IF(ISBLANK($B6),"",INDEX(riassunto!$A$2:$A$116, MATCH($B6,riassunto!$B$2:$B$116,0)))</f>
        <v>giorno 8</v>
      </c>
      <c r="B6" s="37">
        <v>45222</v>
      </c>
      <c r="C6" s="4" t="s">
        <v>156</v>
      </c>
      <c r="D6" s="4" t="s">
        <v>159</v>
      </c>
      <c r="E6" s="4"/>
      <c r="F6" s="13">
        <v>1.5</v>
      </c>
      <c r="G6" s="13">
        <v>1.5</v>
      </c>
      <c r="H6" s="22">
        <v>1.5</v>
      </c>
      <c r="I6" s="22">
        <v>1.5</v>
      </c>
      <c r="J6" s="6">
        <f t="shared" si="0"/>
        <v>0</v>
      </c>
    </row>
    <row r="7" spans="1:10" x14ac:dyDescent="0.3">
      <c r="A7" s="11" t="str">
        <f>IF(ISBLANK($B7),"",INDEX(riassunto!$A$2:$A$116, MATCH($B7,riassunto!$B$2:$B$116,0)))</f>
        <v>giorno 12</v>
      </c>
      <c r="B7" s="42">
        <v>45226</v>
      </c>
      <c r="C7" s="26" t="s">
        <v>265</v>
      </c>
      <c r="D7" s="26" t="s">
        <v>266</v>
      </c>
      <c r="E7" s="26"/>
      <c r="F7" s="26">
        <v>1</v>
      </c>
      <c r="G7" s="26">
        <v>0</v>
      </c>
      <c r="H7" s="22">
        <v>1</v>
      </c>
      <c r="I7" s="22">
        <v>0</v>
      </c>
      <c r="J7" s="6">
        <f t="shared" si="0"/>
        <v>1</v>
      </c>
    </row>
    <row r="8" spans="1:10" x14ac:dyDescent="0.3">
      <c r="A8" s="11" t="str">
        <f>IF(ISBLANK($B8),"",INDEX(riassunto!$A$2:$A$116, MATCH($B8,riassunto!$B$2:$B$116,0)))</f>
        <v>giorno 15</v>
      </c>
      <c r="B8" s="37">
        <v>45229</v>
      </c>
      <c r="C8" s="4" t="s">
        <v>156</v>
      </c>
      <c r="D8" s="4" t="s">
        <v>162</v>
      </c>
      <c r="E8" s="4"/>
      <c r="F8" s="4">
        <v>1</v>
      </c>
      <c r="G8" s="4">
        <v>1</v>
      </c>
      <c r="H8" s="22">
        <v>1</v>
      </c>
      <c r="I8" s="22">
        <v>1</v>
      </c>
      <c r="J8" s="6">
        <f t="shared" si="0"/>
        <v>0</v>
      </c>
    </row>
    <row r="9" spans="1:10" ht="44.4" customHeight="1" x14ac:dyDescent="0.3">
      <c r="A9" s="11" t="str">
        <f>IF(ISBLANK($B9),"",INDEX(riassunto!$A$2:$A$116, MATCH($B9,riassunto!$B$2:$B$116,0)))</f>
        <v>giorno 20</v>
      </c>
      <c r="B9" s="43">
        <v>45234</v>
      </c>
      <c r="C9" s="30" t="s">
        <v>267</v>
      </c>
      <c r="D9" s="30" t="s">
        <v>268</v>
      </c>
      <c r="E9" s="29" t="s">
        <v>269</v>
      </c>
      <c r="F9" s="30">
        <v>3</v>
      </c>
      <c r="G9" s="31">
        <v>0</v>
      </c>
      <c r="H9" s="33">
        <v>1</v>
      </c>
      <c r="I9" s="33">
        <v>0</v>
      </c>
      <c r="J9" s="32">
        <f t="shared" si="0"/>
        <v>1</v>
      </c>
    </row>
    <row r="10" spans="1:10" x14ac:dyDescent="0.3">
      <c r="A10" s="11" t="str">
        <f>IF(ISBLANK($B10),"",INDEX(riassunto!$A$2:$A$116, MATCH($B10,riassunto!$B$2:$B$116,0)))</f>
        <v>giorno 24</v>
      </c>
      <c r="B10" s="37">
        <v>45238</v>
      </c>
      <c r="C10" s="4" t="s">
        <v>156</v>
      </c>
      <c r="D10" s="4" t="s">
        <v>166</v>
      </c>
      <c r="E10" s="4"/>
      <c r="F10" s="4">
        <v>1.5</v>
      </c>
      <c r="G10" s="4">
        <v>1.5</v>
      </c>
      <c r="H10" s="22">
        <v>1.5</v>
      </c>
      <c r="I10" s="22">
        <v>1.5</v>
      </c>
      <c r="J10" s="6">
        <f t="shared" si="0"/>
        <v>0</v>
      </c>
    </row>
    <row r="11" spans="1:10" x14ac:dyDescent="0.3">
      <c r="A11" s="11" t="str">
        <f>IF(ISBLANK($B11),"",INDEX(riassunto!$A$2:$A$116, MATCH($B11,riassunto!$B$2:$B$116,0)))</f>
        <v>giorno 27</v>
      </c>
      <c r="B11" s="41">
        <v>45241</v>
      </c>
      <c r="C11" s="26" t="s">
        <v>270</v>
      </c>
      <c r="D11" s="26" t="s">
        <v>271</v>
      </c>
      <c r="E11" s="26"/>
      <c r="F11" s="26">
        <v>1</v>
      </c>
      <c r="G11" s="4">
        <v>0</v>
      </c>
      <c r="H11" s="22">
        <v>1</v>
      </c>
      <c r="I11" s="22">
        <v>0</v>
      </c>
      <c r="J11" s="6">
        <f t="shared" si="0"/>
        <v>1</v>
      </c>
    </row>
    <row r="12" spans="1:10" x14ac:dyDescent="0.3">
      <c r="A12" s="11" t="str">
        <f>IF(ISBLANK($B12),"",INDEX(riassunto!$A$2:$A$116, MATCH($B12,riassunto!$B$2:$B$116,0)))</f>
        <v>giorno 29</v>
      </c>
      <c r="B12" s="39">
        <v>45243</v>
      </c>
      <c r="C12" s="4" t="s">
        <v>156</v>
      </c>
      <c r="D12" s="4" t="s">
        <v>171</v>
      </c>
      <c r="E12" s="4"/>
      <c r="F12" s="4">
        <v>0.5</v>
      </c>
      <c r="G12" s="4">
        <v>0.5</v>
      </c>
      <c r="H12" s="22">
        <v>0.5</v>
      </c>
      <c r="I12" s="22">
        <v>0.5</v>
      </c>
      <c r="J12" s="6">
        <f t="shared" si="0"/>
        <v>0</v>
      </c>
    </row>
    <row r="13" spans="1:10" x14ac:dyDescent="0.3">
      <c r="A13" s="11" t="str">
        <f>IF(ISBLANK($B13),"",INDEX(riassunto!$A$2:$A$116, MATCH($B13,riassunto!$B$2:$B$116,0)))</f>
        <v>giorno 30</v>
      </c>
      <c r="B13" s="41">
        <v>45244</v>
      </c>
      <c r="C13" s="26" t="s">
        <v>272</v>
      </c>
      <c r="D13" s="26" t="s">
        <v>273</v>
      </c>
      <c r="E13" s="26"/>
      <c r="F13" s="26">
        <v>0.5</v>
      </c>
      <c r="G13" s="13">
        <v>0</v>
      </c>
      <c r="H13" s="22">
        <v>0.25</v>
      </c>
      <c r="I13" s="22">
        <v>0</v>
      </c>
      <c r="J13" s="6">
        <f t="shared" si="0"/>
        <v>0.25</v>
      </c>
    </row>
    <row r="14" spans="1:10" ht="17.25" customHeight="1" x14ac:dyDescent="0.3">
      <c r="A14" s="11" t="str">
        <f>IF(ISBLANK($B14),"",INDEX(riassunto!$A$2:$A$116, MATCH($B14,riassunto!$B$2:$B$116,0)))</f>
        <v>giorno 36</v>
      </c>
      <c r="B14" s="37">
        <v>45250</v>
      </c>
      <c r="C14" s="4" t="s">
        <v>156</v>
      </c>
      <c r="D14" s="4" t="s">
        <v>180</v>
      </c>
      <c r="E14" s="4"/>
      <c r="F14" s="4">
        <v>0.75</v>
      </c>
      <c r="G14" s="4">
        <v>0.75</v>
      </c>
      <c r="H14" s="22">
        <v>0.75</v>
      </c>
      <c r="I14" s="22">
        <v>0.75</v>
      </c>
      <c r="J14" s="6">
        <f t="shared" si="0"/>
        <v>0</v>
      </c>
    </row>
    <row r="15" spans="1:10" ht="17.25" customHeight="1" x14ac:dyDescent="0.3">
      <c r="A15" s="11" t="str">
        <f>IF(ISBLANK($B15),"",INDEX(riassunto!$A$2:$A$116, MATCH($B15,riassunto!$B$2:$B$116,0)))</f>
        <v>giorno 39</v>
      </c>
      <c r="B15" s="37">
        <v>45253</v>
      </c>
      <c r="C15" s="4" t="s">
        <v>274</v>
      </c>
      <c r="D15" s="4" t="s">
        <v>275</v>
      </c>
      <c r="E15" s="4"/>
      <c r="F15" s="4">
        <v>0.5</v>
      </c>
      <c r="G15" s="4">
        <v>0.5</v>
      </c>
      <c r="H15" s="22">
        <v>0.5</v>
      </c>
      <c r="I15" s="22">
        <v>0.5</v>
      </c>
      <c r="J15" s="6">
        <f t="shared" si="0"/>
        <v>0</v>
      </c>
    </row>
    <row r="16" spans="1:10" ht="17.25" customHeight="1" x14ac:dyDescent="0.3">
      <c r="A16" s="11" t="str">
        <f>IF(ISBLANK($B16),"",INDEX(riassunto!$A$2:$A$116, MATCH($B16,riassunto!$B$2:$B$116,0)))</f>
        <v>giorno 40</v>
      </c>
      <c r="B16" s="37">
        <v>45254</v>
      </c>
      <c r="C16" s="4" t="s">
        <v>276</v>
      </c>
      <c r="D16" s="4" t="s">
        <v>277</v>
      </c>
      <c r="E16" s="4"/>
      <c r="F16" s="4">
        <v>1</v>
      </c>
      <c r="G16" s="4">
        <v>0</v>
      </c>
      <c r="H16" s="22">
        <v>1</v>
      </c>
      <c r="I16" s="22">
        <v>0</v>
      </c>
      <c r="J16" s="6">
        <f t="shared" si="0"/>
        <v>1</v>
      </c>
    </row>
    <row r="17" spans="1:10" x14ac:dyDescent="0.3">
      <c r="A17" s="11" t="str">
        <f>IF(ISBLANK($B17),"",INDEX(riassunto!$A$2:$A$116, MATCH($B17,riassunto!$B$2:$B$116,0)))</f>
        <v>giorno 35</v>
      </c>
      <c r="B17" s="37">
        <v>45249</v>
      </c>
      <c r="C17" s="4" t="s">
        <v>278</v>
      </c>
      <c r="D17" s="4" t="s">
        <v>279</v>
      </c>
      <c r="E17" s="4"/>
      <c r="F17" s="13">
        <v>1.2</v>
      </c>
      <c r="G17" s="13">
        <v>0</v>
      </c>
      <c r="H17" s="22">
        <v>1.2</v>
      </c>
      <c r="I17" s="22">
        <v>0</v>
      </c>
      <c r="J17" s="6">
        <f t="shared" si="0"/>
        <v>1.2</v>
      </c>
    </row>
    <row r="18" spans="1:10" x14ac:dyDescent="0.3">
      <c r="A18" s="11" t="str">
        <f>IF(ISBLANK($B18),"",INDEX(riassunto!$A$2:$A$116, MATCH($B18,riassunto!$B$2:$B$116,0)))</f>
        <v>giorno 43</v>
      </c>
      <c r="B18" s="37">
        <v>45257</v>
      </c>
      <c r="C18" s="4" t="s">
        <v>156</v>
      </c>
      <c r="D18" s="4" t="s">
        <v>191</v>
      </c>
      <c r="E18" s="4"/>
      <c r="F18" s="13">
        <v>0.5</v>
      </c>
      <c r="G18" s="13">
        <v>0.5</v>
      </c>
      <c r="H18" s="22">
        <v>0.5</v>
      </c>
      <c r="I18" s="22">
        <v>0.5</v>
      </c>
      <c r="J18" s="6">
        <f t="shared" si="0"/>
        <v>0</v>
      </c>
    </row>
    <row r="19" spans="1:10" x14ac:dyDescent="0.3">
      <c r="A19" s="11" t="str">
        <f>IF(ISBLANK($B19),"",INDEX(riassunto!$A$2:$A$116, MATCH($B19,riassunto!$B$2:$B$116,0)))</f>
        <v>giorno 45</v>
      </c>
      <c r="B19" s="44">
        <v>45259</v>
      </c>
      <c r="C19" s="14" t="s">
        <v>280</v>
      </c>
      <c r="D19" s="14" t="s">
        <v>281</v>
      </c>
      <c r="E19" s="14"/>
      <c r="F19" s="23">
        <v>1</v>
      </c>
      <c r="G19" s="23">
        <v>0</v>
      </c>
      <c r="H19" s="22">
        <v>1</v>
      </c>
      <c r="I19" s="22">
        <v>0</v>
      </c>
      <c r="J19" s="6">
        <f t="shared" si="0"/>
        <v>1</v>
      </c>
    </row>
    <row r="20" spans="1:10" x14ac:dyDescent="0.3">
      <c r="A20" s="11" t="str">
        <f>IF(ISBLANK($B20),"",INDEX(riassunto!$A$2:$A$116, MATCH($B20,riassunto!$B$2:$B$116,0)))</f>
        <v>giorno 47</v>
      </c>
      <c r="B20" s="44">
        <v>45261</v>
      </c>
      <c r="C20" s="14" t="s">
        <v>282</v>
      </c>
      <c r="D20" s="14" t="s">
        <v>283</v>
      </c>
      <c r="E20" s="14"/>
      <c r="F20" s="14">
        <v>1.5</v>
      </c>
      <c r="G20" s="14">
        <v>0</v>
      </c>
      <c r="H20" s="22">
        <v>1</v>
      </c>
      <c r="I20" s="6">
        <v>0</v>
      </c>
      <c r="J20" s="6">
        <f t="shared" si="0"/>
        <v>1</v>
      </c>
    </row>
    <row r="21" spans="1:10" x14ac:dyDescent="0.3">
      <c r="A21" s="11" t="str">
        <f>IF(ISBLANK($B21),"",INDEX(riassunto!$A$2:$A$116, MATCH($B21,riassunto!$B$2:$B$116,0)))</f>
        <v>giorno 50</v>
      </c>
      <c r="B21" s="44">
        <v>45264</v>
      </c>
      <c r="C21" s="14" t="s">
        <v>156</v>
      </c>
      <c r="D21" s="14" t="s">
        <v>284</v>
      </c>
      <c r="E21" s="14"/>
      <c r="F21" s="14">
        <v>0.75</v>
      </c>
      <c r="G21" s="14">
        <v>0.75</v>
      </c>
      <c r="H21" s="22">
        <v>0.75</v>
      </c>
      <c r="I21" s="6">
        <v>0.75</v>
      </c>
      <c r="J21" s="6">
        <f t="shared" si="0"/>
        <v>0</v>
      </c>
    </row>
    <row r="22" spans="1:10" x14ac:dyDescent="0.3">
      <c r="A22" s="11" t="str">
        <f>IF(ISBLANK($B22),"",INDEX(riassunto!$A$2:$A$116, MATCH($B22,riassunto!$B$2:$B$116,0)))</f>
        <v>giorno 52</v>
      </c>
      <c r="B22" s="45">
        <v>45266</v>
      </c>
      <c r="C22" s="24" t="s">
        <v>285</v>
      </c>
      <c r="D22" s="24" t="s">
        <v>286</v>
      </c>
      <c r="E22" s="24"/>
      <c r="F22" s="24">
        <v>0.25</v>
      </c>
      <c r="G22" s="24">
        <v>0</v>
      </c>
      <c r="H22" s="22">
        <v>0.25</v>
      </c>
      <c r="I22" s="6">
        <v>0</v>
      </c>
      <c r="J22" s="6">
        <f t="shared" si="0"/>
        <v>0.25</v>
      </c>
    </row>
    <row r="23" spans="1:10" x14ac:dyDescent="0.3">
      <c r="A23" s="11" t="str">
        <f>IF(ISBLANK($B23),"",INDEX(riassunto!$A$2:$A$116, MATCH($B23,riassunto!$B$2:$B$116,0)))</f>
        <v>giorno 52</v>
      </c>
      <c r="B23" s="45">
        <v>45266</v>
      </c>
      <c r="C23" s="24" t="s">
        <v>287</v>
      </c>
      <c r="D23" s="24" t="s">
        <v>288</v>
      </c>
      <c r="E23" s="24"/>
      <c r="F23" s="24">
        <v>1</v>
      </c>
      <c r="G23" s="24">
        <v>0</v>
      </c>
      <c r="H23" s="22">
        <v>1</v>
      </c>
      <c r="I23" s="6">
        <v>0</v>
      </c>
      <c r="J23" s="6">
        <f t="shared" si="0"/>
        <v>1</v>
      </c>
    </row>
    <row r="24" spans="1:10" x14ac:dyDescent="0.3">
      <c r="A24" s="11" t="str">
        <f>IF(ISBLANK($B24),"",INDEX(riassunto!$A$2:$A$116, MATCH($B24,riassunto!$B$2:$B$116,0)))</f>
        <v>giorno 53</v>
      </c>
      <c r="B24" s="40">
        <v>45267</v>
      </c>
      <c r="C24" s="5" t="s">
        <v>285</v>
      </c>
      <c r="D24" s="5" t="s">
        <v>289</v>
      </c>
      <c r="E24" s="5"/>
      <c r="F24" s="5">
        <v>1</v>
      </c>
      <c r="G24" s="5">
        <v>0</v>
      </c>
      <c r="H24" s="6">
        <v>1</v>
      </c>
      <c r="I24" s="6">
        <v>0</v>
      </c>
      <c r="J24" s="6">
        <f t="shared" si="0"/>
        <v>1</v>
      </c>
    </row>
    <row r="25" spans="1:10" x14ac:dyDescent="0.3">
      <c r="A25" s="11" t="str">
        <f>IF(ISBLANK($B25),"",INDEX(riassunto!$A$2:$A$116, MATCH($B25,riassunto!$B$2:$B$116,0)))</f>
        <v>giorno 57</v>
      </c>
      <c r="B25" s="37">
        <v>45271</v>
      </c>
      <c r="C25" s="4" t="s">
        <v>156</v>
      </c>
      <c r="D25" s="4" t="s">
        <v>290</v>
      </c>
      <c r="E25" s="4"/>
      <c r="F25" s="4">
        <v>1</v>
      </c>
      <c r="G25" s="4">
        <v>1</v>
      </c>
      <c r="H25" s="6">
        <v>1</v>
      </c>
      <c r="I25" s="6">
        <v>1</v>
      </c>
      <c r="J25" s="6">
        <f t="shared" si="0"/>
        <v>0</v>
      </c>
    </row>
    <row r="26" spans="1:10" x14ac:dyDescent="0.3">
      <c r="A26" s="11" t="str">
        <f>IF(ISBLANK($B26),"",INDEX(riassunto!$A$2:$A$116, MATCH($B26,riassunto!$B$2:$B$116,0)))</f>
        <v>giorno 73</v>
      </c>
      <c r="B26" s="37">
        <v>45287</v>
      </c>
      <c r="C26" s="4" t="s">
        <v>291</v>
      </c>
      <c r="D26" s="4" t="s">
        <v>292</v>
      </c>
      <c r="E26" s="4"/>
      <c r="F26" s="4">
        <v>3</v>
      </c>
      <c r="G26" s="4">
        <v>0</v>
      </c>
      <c r="H26" s="6">
        <v>3</v>
      </c>
      <c r="I26" s="6">
        <v>0</v>
      </c>
      <c r="J26" s="6">
        <f t="shared" si="0"/>
        <v>3</v>
      </c>
    </row>
    <row r="27" spans="1:10" x14ac:dyDescent="0.3">
      <c r="A27" s="11" t="str">
        <f>IF(ISBLANK($B27),"",INDEX(riassunto!$A$2:$A$116, MATCH($B27,riassunto!$B$2:$B$116,0)))</f>
        <v>giorno 74</v>
      </c>
      <c r="B27" s="37">
        <v>45288</v>
      </c>
      <c r="C27" s="4" t="s">
        <v>291</v>
      </c>
      <c r="D27" s="4" t="s">
        <v>292</v>
      </c>
      <c r="E27" s="4"/>
      <c r="F27" s="4">
        <v>3</v>
      </c>
      <c r="G27" s="4">
        <v>0</v>
      </c>
      <c r="H27" s="6">
        <v>3</v>
      </c>
      <c r="I27" s="6">
        <v>0</v>
      </c>
      <c r="J27" s="6">
        <f t="shared" si="0"/>
        <v>3</v>
      </c>
    </row>
    <row r="28" spans="1:10" x14ac:dyDescent="0.3">
      <c r="A28" s="11" t="str">
        <f>IF(ISBLANK($B28),"",INDEX(riassunto!$A$2:$A$116, MATCH($B28,riassunto!$B$2:$B$116,0)))</f>
        <v>giorno 76</v>
      </c>
      <c r="B28" s="37">
        <v>45290</v>
      </c>
      <c r="C28" s="4" t="s">
        <v>156</v>
      </c>
      <c r="D28" s="4" t="s">
        <v>293</v>
      </c>
      <c r="E28" s="4"/>
      <c r="F28" s="64">
        <v>1.5</v>
      </c>
      <c r="G28" s="4">
        <v>0</v>
      </c>
      <c r="H28" s="6">
        <v>1.5</v>
      </c>
      <c r="I28" s="6">
        <v>0</v>
      </c>
      <c r="J28" s="6">
        <f t="shared" si="0"/>
        <v>1.5</v>
      </c>
    </row>
    <row r="29" spans="1:10" x14ac:dyDescent="0.3">
      <c r="A29" s="11" t="str">
        <f>IF(ISBLANK($B29),"",INDEX(riassunto!$A$2:$A$99, MATCH($B29,riassunto!$B$2:$B$99,0)))</f>
        <v>giorno 79</v>
      </c>
      <c r="B29" s="37">
        <v>45293</v>
      </c>
      <c r="C29" s="4" t="s">
        <v>156</v>
      </c>
      <c r="D29" s="4" t="s">
        <v>294</v>
      </c>
      <c r="E29" s="4"/>
      <c r="F29" s="4">
        <v>0.25</v>
      </c>
      <c r="G29" s="4">
        <v>0</v>
      </c>
      <c r="H29" s="6">
        <v>0.25</v>
      </c>
      <c r="I29" s="6">
        <v>0</v>
      </c>
      <c r="J29" s="6">
        <f t="shared" si="0"/>
        <v>0.25</v>
      </c>
    </row>
    <row r="30" spans="1:10" x14ac:dyDescent="0.3">
      <c r="A30" s="11" t="str">
        <f>IF(ISBLANK($B30),"",INDEX(riassunto!$A$2:$A$116, MATCH($B30,riassunto!$B$2:$B$116,0)))</f>
        <v>giorno 79</v>
      </c>
      <c r="B30" s="37">
        <v>45293</v>
      </c>
      <c r="C30" s="4" t="s">
        <v>295</v>
      </c>
      <c r="D30" s="4" t="s">
        <v>296</v>
      </c>
      <c r="E30" s="4"/>
      <c r="F30" s="4">
        <v>1.5</v>
      </c>
      <c r="G30" s="4">
        <v>0</v>
      </c>
      <c r="H30" s="6">
        <v>0.5</v>
      </c>
      <c r="I30" s="6">
        <v>0</v>
      </c>
      <c r="J30" s="6">
        <f t="shared" si="0"/>
        <v>0.5</v>
      </c>
    </row>
    <row r="31" spans="1:10" x14ac:dyDescent="0.3">
      <c r="A31" s="11" t="str">
        <f>IF(ISBLANK($B31),"",INDEX(riassunto!$A$2:$A$116, MATCH($B31,riassunto!$B$2:$B$116,0)))</f>
        <v>giorno 79</v>
      </c>
      <c r="B31" s="37">
        <v>45293</v>
      </c>
      <c r="C31" s="4" t="s">
        <v>295</v>
      </c>
      <c r="D31" s="4" t="s">
        <v>297</v>
      </c>
      <c r="E31" s="4"/>
      <c r="F31" s="4">
        <v>2</v>
      </c>
      <c r="G31" s="4">
        <v>0</v>
      </c>
      <c r="H31" s="6">
        <v>1</v>
      </c>
      <c r="I31" s="6">
        <v>0</v>
      </c>
      <c r="J31" s="6">
        <f t="shared" si="0"/>
        <v>1</v>
      </c>
    </row>
    <row r="32" spans="1:10" x14ac:dyDescent="0.3">
      <c r="A32" s="11" t="str">
        <f>IF(ISBLANK($B32),"",INDEX(riassunto!$A$2:$A$116, MATCH($B32,riassunto!$B$2:$B$116,0)))</f>
        <v>giorno 79</v>
      </c>
      <c r="B32" s="37">
        <v>45293</v>
      </c>
      <c r="C32" s="4" t="s">
        <v>295</v>
      </c>
      <c r="D32" s="4" t="s">
        <v>298</v>
      </c>
      <c r="E32" s="4"/>
      <c r="F32" s="4">
        <v>0.2</v>
      </c>
      <c r="G32" s="4">
        <v>0</v>
      </c>
      <c r="H32" s="6">
        <v>0.2</v>
      </c>
      <c r="I32" s="6">
        <v>0</v>
      </c>
      <c r="J32" s="6">
        <f t="shared" si="0"/>
        <v>0.2</v>
      </c>
    </row>
    <row r="33" spans="1:10" x14ac:dyDescent="0.3">
      <c r="A33" s="11" t="str">
        <f>IF(ISBLANK($B33),"",INDEX(riassunto!$A$2:$A$116, MATCH($B33,riassunto!$B$2:$B$116,0)))</f>
        <v>giorno 79</v>
      </c>
      <c r="B33" s="37">
        <v>45293</v>
      </c>
      <c r="C33" s="4" t="s">
        <v>295</v>
      </c>
      <c r="D33" s="4" t="s">
        <v>299</v>
      </c>
      <c r="E33" s="4"/>
      <c r="F33" s="4">
        <v>1</v>
      </c>
      <c r="G33" s="4">
        <v>0</v>
      </c>
      <c r="H33" s="6">
        <v>0.25</v>
      </c>
      <c r="I33" s="6">
        <v>0</v>
      </c>
      <c r="J33" s="6">
        <f t="shared" si="0"/>
        <v>0.25</v>
      </c>
    </row>
    <row r="34" spans="1:10" x14ac:dyDescent="0.3">
      <c r="A34" s="11" t="str">
        <f>IF(ISBLANK($B34),"",INDEX(riassunto!$A$2:$A$116, MATCH($B34,riassunto!$B$2:$B$116,0)))</f>
        <v>giorno 79</v>
      </c>
      <c r="B34" s="37">
        <v>45293</v>
      </c>
      <c r="C34" s="4" t="s">
        <v>295</v>
      </c>
      <c r="D34" s="4" t="s">
        <v>300</v>
      </c>
      <c r="E34" s="4"/>
      <c r="F34" s="4">
        <v>4</v>
      </c>
      <c r="G34" s="4">
        <v>0</v>
      </c>
      <c r="H34" s="6">
        <v>1</v>
      </c>
      <c r="I34" s="6">
        <v>0</v>
      </c>
      <c r="J34" s="6">
        <f t="shared" si="0"/>
        <v>1</v>
      </c>
    </row>
    <row r="35" spans="1:10" x14ac:dyDescent="0.3">
      <c r="A35" s="11" t="str">
        <f>IF(ISBLANK($B35),"",INDEX(riassunto!$A$2:$A$99, MATCH($B35,riassunto!$B$2:$B$99,0)))</f>
        <v>giorno 80</v>
      </c>
      <c r="B35" s="37">
        <v>45294</v>
      </c>
      <c r="C35" s="4" t="s">
        <v>301</v>
      </c>
      <c r="D35" s="4" t="s">
        <v>294</v>
      </c>
      <c r="E35" s="4"/>
      <c r="F35" s="4">
        <v>0.25</v>
      </c>
      <c r="G35" s="4">
        <v>0</v>
      </c>
      <c r="H35" s="6">
        <v>0.25</v>
      </c>
      <c r="I35" s="6">
        <v>0</v>
      </c>
      <c r="J35" s="6">
        <f t="shared" si="0"/>
        <v>0.25</v>
      </c>
    </row>
    <row r="36" spans="1:10" x14ac:dyDescent="0.3">
      <c r="A36" s="11" t="str">
        <f>IF(ISBLANK($B36),"",INDEX(riassunto!$A$2:$A$116, MATCH($B36,riassunto!$B$2:$B$116,0)))</f>
        <v>giorno 80</v>
      </c>
      <c r="B36" s="37">
        <v>45294</v>
      </c>
      <c r="C36" s="4" t="s">
        <v>295</v>
      </c>
      <c r="D36" s="4" t="s">
        <v>297</v>
      </c>
      <c r="E36" s="4"/>
      <c r="F36" s="4">
        <v>0.5</v>
      </c>
      <c r="G36" s="4">
        <v>0</v>
      </c>
      <c r="H36" s="6">
        <v>0.25</v>
      </c>
      <c r="I36" s="6">
        <v>0</v>
      </c>
      <c r="J36" s="6">
        <f t="shared" si="0"/>
        <v>0.25</v>
      </c>
    </row>
    <row r="37" spans="1:10" x14ac:dyDescent="0.3">
      <c r="A37" s="11" t="str">
        <f>IF(ISBLANK($B37),"",INDEX(riassunto!$A$2:$A$116, MATCH($B37,riassunto!$B$2:$B$116,0)))</f>
        <v>giorno 80</v>
      </c>
      <c r="B37" s="37">
        <v>45294</v>
      </c>
      <c r="C37" s="4" t="s">
        <v>295</v>
      </c>
      <c r="D37" s="4" t="s">
        <v>300</v>
      </c>
      <c r="E37" s="4"/>
      <c r="F37" s="4">
        <v>0.5</v>
      </c>
      <c r="G37" s="4">
        <v>0</v>
      </c>
      <c r="H37" s="6">
        <v>0.25</v>
      </c>
      <c r="I37" s="6">
        <v>0</v>
      </c>
      <c r="J37" s="6">
        <f t="shared" si="0"/>
        <v>0.25</v>
      </c>
    </row>
    <row r="38" spans="1:10" x14ac:dyDescent="0.3">
      <c r="A38" s="11" t="str">
        <f>IF(ISBLANK($B38),"",INDEX(riassunto!$A$2:$A$116, MATCH($B38,riassunto!$B$2:$B$116,0)))</f>
        <v>giorno 80</v>
      </c>
      <c r="B38" s="37">
        <v>45294</v>
      </c>
      <c r="C38" s="4" t="s">
        <v>295</v>
      </c>
      <c r="D38" s="4" t="s">
        <v>299</v>
      </c>
      <c r="E38" s="4"/>
      <c r="F38" s="4">
        <v>1.5</v>
      </c>
      <c r="G38" s="4">
        <v>0</v>
      </c>
      <c r="H38" s="6">
        <v>0.2</v>
      </c>
      <c r="I38" s="6">
        <v>0</v>
      </c>
      <c r="J38" s="6">
        <f t="shared" si="0"/>
        <v>0.2</v>
      </c>
    </row>
    <row r="39" spans="1:10" x14ac:dyDescent="0.3">
      <c r="A39" s="11" t="str">
        <f>IF(ISBLANK($B39),"",INDEX(riassunto!$A$2:$A$99, MATCH($B39,riassunto!$B$2:$B$99,0)))</f>
        <v>giorno 82</v>
      </c>
      <c r="B39" s="37">
        <v>45296</v>
      </c>
      <c r="C39" s="4" t="s">
        <v>301</v>
      </c>
      <c r="D39" s="4" t="s">
        <v>294</v>
      </c>
      <c r="E39" s="4"/>
      <c r="F39" s="4">
        <v>0.25</v>
      </c>
      <c r="G39" s="4">
        <v>0</v>
      </c>
      <c r="H39" s="6">
        <v>0.25</v>
      </c>
      <c r="I39" s="6">
        <v>0</v>
      </c>
      <c r="J39" s="6">
        <f t="shared" si="0"/>
        <v>0.25</v>
      </c>
    </row>
    <row r="40" spans="1:10" x14ac:dyDescent="0.3">
      <c r="A40" s="11" t="str">
        <f>IF(ISBLANK($B40),"",INDEX(riassunto!$A$2:$A$116, MATCH($B40,riassunto!$B$2:$B$116,0)))</f>
        <v>giorno 82</v>
      </c>
      <c r="B40" s="37">
        <v>45296</v>
      </c>
      <c r="C40" s="4" t="s">
        <v>295</v>
      </c>
      <c r="D40" s="4" t="s">
        <v>299</v>
      </c>
      <c r="E40" s="4"/>
      <c r="F40" s="4">
        <v>0.5</v>
      </c>
      <c r="G40" s="4">
        <v>0</v>
      </c>
      <c r="H40" s="6">
        <v>0.5</v>
      </c>
      <c r="I40" s="6">
        <v>0</v>
      </c>
      <c r="J40" s="6">
        <f t="shared" si="0"/>
        <v>0.5</v>
      </c>
    </row>
    <row r="41" spans="1:10" x14ac:dyDescent="0.3">
      <c r="A41" s="11" t="str">
        <f>IF(ISBLANK($B41),"",INDEX(riassunto!$A$2:$A$116, MATCH($B41,riassunto!$B$2:$B$116,0)))</f>
        <v>giorno 82</v>
      </c>
      <c r="B41" s="37">
        <v>45296</v>
      </c>
      <c r="C41" s="4" t="s">
        <v>295</v>
      </c>
      <c r="D41" s="4" t="s">
        <v>300</v>
      </c>
      <c r="E41" s="4"/>
      <c r="F41" s="4">
        <v>1</v>
      </c>
      <c r="G41" s="4">
        <v>0</v>
      </c>
      <c r="H41" s="6">
        <v>1</v>
      </c>
      <c r="I41" s="6">
        <v>0</v>
      </c>
      <c r="J41" s="6">
        <f t="shared" si="0"/>
        <v>1</v>
      </c>
    </row>
    <row r="42" spans="1:10" x14ac:dyDescent="0.3">
      <c r="A42" s="11" t="str">
        <f>IF(ISBLANK($B42),"",INDEX(riassunto!$A$2:$A$116, MATCH($B42,riassunto!$B$2:$B$116,0)))</f>
        <v>giorno 82</v>
      </c>
      <c r="B42" s="37">
        <v>45296</v>
      </c>
      <c r="C42" s="4" t="s">
        <v>295</v>
      </c>
      <c r="D42" s="4" t="s">
        <v>297</v>
      </c>
      <c r="E42" s="4"/>
      <c r="F42" s="4">
        <v>1</v>
      </c>
      <c r="G42" s="4">
        <v>0</v>
      </c>
      <c r="H42" s="6">
        <v>1</v>
      </c>
      <c r="I42" s="6">
        <v>0</v>
      </c>
      <c r="J42" s="6">
        <f t="shared" si="0"/>
        <v>1</v>
      </c>
    </row>
    <row r="43" spans="1:10" x14ac:dyDescent="0.3">
      <c r="A43" s="11" t="str">
        <f>IF(ISBLANK($B43),"",INDEX(riassunto!$A$2:$A$99, MATCH($B43,riassunto!$B$2:$B$99,0)))</f>
        <v>giorno 84</v>
      </c>
      <c r="B43" s="37">
        <v>45298</v>
      </c>
      <c r="C43" s="4" t="s">
        <v>301</v>
      </c>
      <c r="D43" s="4" t="s">
        <v>294</v>
      </c>
      <c r="E43" s="4"/>
      <c r="F43" s="4">
        <v>0.25</v>
      </c>
      <c r="G43" s="4">
        <v>0</v>
      </c>
      <c r="H43" s="6">
        <v>0.25</v>
      </c>
      <c r="I43" s="6">
        <v>0</v>
      </c>
      <c r="J43" s="6">
        <f t="shared" si="0"/>
        <v>0.25</v>
      </c>
    </row>
    <row r="44" spans="1:10" x14ac:dyDescent="0.3">
      <c r="A44" s="11" t="str">
        <f>IF(ISBLANK($B44),"",INDEX(riassunto!$A$2:$A$116, MATCH($B44,riassunto!$B$2:$B$116,0)))</f>
        <v>giorno 84</v>
      </c>
      <c r="B44" s="37">
        <v>45298</v>
      </c>
      <c r="C44" s="4" t="s">
        <v>295</v>
      </c>
      <c r="D44" s="4" t="s">
        <v>299</v>
      </c>
      <c r="E44" s="4"/>
      <c r="F44" s="4">
        <v>1.5</v>
      </c>
      <c r="G44" s="4">
        <v>0</v>
      </c>
      <c r="H44" s="6">
        <v>0</v>
      </c>
      <c r="I44" s="6">
        <v>0</v>
      </c>
      <c r="J44" s="6">
        <f t="shared" si="0"/>
        <v>0</v>
      </c>
    </row>
    <row r="45" spans="1:10" x14ac:dyDescent="0.3">
      <c r="A45" s="11" t="str">
        <f>IF(ISBLANK($B45),"",INDEX(riassunto!$A$2:$A$116, MATCH($B45,riassunto!$B$2:$B$116,0)))</f>
        <v>giorno 84</v>
      </c>
      <c r="B45" s="37">
        <v>45298</v>
      </c>
      <c r="C45" s="4" t="s">
        <v>295</v>
      </c>
      <c r="D45" s="4" t="s">
        <v>300</v>
      </c>
      <c r="E45" s="4"/>
      <c r="F45" s="4">
        <v>0.5</v>
      </c>
      <c r="G45" s="4">
        <v>0</v>
      </c>
      <c r="H45" s="6">
        <v>0</v>
      </c>
      <c r="I45" s="6">
        <v>0</v>
      </c>
      <c r="J45" s="6">
        <f t="shared" si="0"/>
        <v>0</v>
      </c>
    </row>
    <row r="46" spans="1:10" x14ac:dyDescent="0.3">
      <c r="A46" s="11" t="str">
        <f>IF(ISBLANK($B46),"",INDEX(riassunto!$A$2:$A$116, MATCH($B46,riassunto!$B$2:$B$116,0)))</f>
        <v>giorno 84</v>
      </c>
      <c r="B46" s="37">
        <v>45298</v>
      </c>
      <c r="C46" s="4" t="s">
        <v>295</v>
      </c>
      <c r="D46" s="4" t="s">
        <v>297</v>
      </c>
      <c r="E46" s="4"/>
      <c r="F46" s="4">
        <v>1</v>
      </c>
      <c r="G46" s="4">
        <v>0</v>
      </c>
      <c r="H46" s="6">
        <v>0</v>
      </c>
      <c r="I46" s="6">
        <v>0</v>
      </c>
      <c r="J46" s="6">
        <f t="shared" si="0"/>
        <v>0</v>
      </c>
    </row>
    <row r="47" spans="1:10" x14ac:dyDescent="0.3">
      <c r="A47" s="11" t="str">
        <f>IF(ISBLANK($B47),"",INDEX(riassunto!$A$2:$A$116, MATCH($B47,riassunto!$B$2:$B$116,0)))</f>
        <v>giorno 84</v>
      </c>
      <c r="B47" s="37">
        <v>45298</v>
      </c>
      <c r="C47" s="4" t="s">
        <v>295</v>
      </c>
      <c r="D47" s="4" t="s">
        <v>302</v>
      </c>
      <c r="E47" s="4"/>
      <c r="F47" s="4">
        <v>1</v>
      </c>
      <c r="G47" s="4">
        <v>0</v>
      </c>
      <c r="H47" s="6">
        <v>0.5</v>
      </c>
      <c r="I47" s="6">
        <v>0</v>
      </c>
      <c r="J47" s="6">
        <f t="shared" si="0"/>
        <v>0.5</v>
      </c>
    </row>
    <row r="48" spans="1:10" x14ac:dyDescent="0.3">
      <c r="A48" s="11" t="str">
        <f>IF(ISBLANK($B48),"",INDEX(riassunto!$A$2:$A$116, MATCH($B48,riassunto!$B$2:$B$116,0)))</f>
        <v>giorno 84</v>
      </c>
      <c r="B48" s="37">
        <v>45298</v>
      </c>
      <c r="C48" s="4" t="s">
        <v>295</v>
      </c>
      <c r="D48" s="4" t="s">
        <v>303</v>
      </c>
      <c r="E48" s="4"/>
      <c r="F48" s="4">
        <v>2</v>
      </c>
      <c r="G48" s="4">
        <v>0</v>
      </c>
      <c r="H48" s="6">
        <v>1.5</v>
      </c>
      <c r="I48" s="6">
        <v>0</v>
      </c>
      <c r="J48" s="6">
        <f t="shared" si="0"/>
        <v>1.5</v>
      </c>
    </row>
    <row r="49" spans="1:10" x14ac:dyDescent="0.3">
      <c r="A49" s="11" t="str">
        <f>IF(ISBLANK($B49),"",INDEX(riassunto!$A$2:$A$116, MATCH($B49,riassunto!$B$2:$B$116,0)))</f>
        <v>giorno 84</v>
      </c>
      <c r="B49" s="37">
        <v>45298</v>
      </c>
      <c r="C49" s="4" t="s">
        <v>295</v>
      </c>
      <c r="D49" s="4" t="s">
        <v>304</v>
      </c>
      <c r="E49" s="4"/>
      <c r="F49" s="4">
        <v>1</v>
      </c>
      <c r="G49" s="4">
        <v>0</v>
      </c>
      <c r="H49" s="6">
        <v>0.5</v>
      </c>
      <c r="I49" s="6">
        <v>0</v>
      </c>
      <c r="J49" s="6">
        <f t="shared" si="0"/>
        <v>0.5</v>
      </c>
    </row>
    <row r="50" spans="1:10" x14ac:dyDescent="0.3">
      <c r="A50" s="11" t="str">
        <f>IF(ISBLANK($B50),"",INDEX(riassunto!$A$2:$A$116, MATCH($B50,riassunto!$B$2:$B$116,0)))</f>
        <v>giorno 84</v>
      </c>
      <c r="B50" s="37">
        <v>45298</v>
      </c>
      <c r="C50" s="4" t="s">
        <v>295</v>
      </c>
      <c r="D50" s="4" t="s">
        <v>300</v>
      </c>
      <c r="E50" s="4"/>
      <c r="F50" s="4">
        <v>0.5</v>
      </c>
      <c r="G50" s="4">
        <v>0</v>
      </c>
      <c r="H50" s="6">
        <v>0</v>
      </c>
      <c r="I50" s="6">
        <v>0</v>
      </c>
      <c r="J50" s="6">
        <f t="shared" si="0"/>
        <v>0</v>
      </c>
    </row>
    <row r="51" spans="1:10" x14ac:dyDescent="0.3">
      <c r="A51" s="11" t="str">
        <f>IF(ISBLANK($B51),"",INDEX(riassunto!$A$2:$A$99, MATCH($B51,riassunto!$B$2:$B$99,0)))</f>
        <v>giorno 87</v>
      </c>
      <c r="B51" s="37">
        <v>45301</v>
      </c>
      <c r="C51" s="4" t="s">
        <v>295</v>
      </c>
      <c r="D51" s="4" t="s">
        <v>294</v>
      </c>
      <c r="E51" s="4"/>
      <c r="F51" s="4">
        <v>0.25</v>
      </c>
      <c r="G51" s="4">
        <v>0</v>
      </c>
      <c r="H51" s="6">
        <v>0.25</v>
      </c>
      <c r="I51" s="6">
        <v>0</v>
      </c>
      <c r="J51" s="6">
        <f t="shared" si="0"/>
        <v>0.25</v>
      </c>
    </row>
    <row r="52" spans="1:10" x14ac:dyDescent="0.3">
      <c r="A52" s="11" t="str">
        <f>IF(ISBLANK($B52),"",INDEX(riassunto!$A$2:$A$116, MATCH($B52,riassunto!$B$2:$B$116,0)))</f>
        <v>giorno 87</v>
      </c>
      <c r="B52" s="37">
        <v>45301</v>
      </c>
      <c r="C52" s="4" t="s">
        <v>295</v>
      </c>
      <c r="D52" s="4" t="s">
        <v>305</v>
      </c>
      <c r="E52" s="4"/>
      <c r="F52" s="4">
        <v>1.5</v>
      </c>
      <c r="G52" s="4">
        <v>0</v>
      </c>
      <c r="H52" s="6">
        <v>1</v>
      </c>
      <c r="I52" s="6">
        <v>0</v>
      </c>
      <c r="J52" s="6">
        <f t="shared" si="0"/>
        <v>1</v>
      </c>
    </row>
    <row r="53" spans="1:10" x14ac:dyDescent="0.3">
      <c r="A53" s="11" t="str">
        <f>IF(ISBLANK($B53),"",INDEX(riassunto!$A$2:$A$99, MATCH($B53,riassunto!$B$2:$B$99,0)))</f>
        <v>giorno 88</v>
      </c>
      <c r="B53" s="37">
        <v>45302</v>
      </c>
      <c r="C53" s="4" t="s">
        <v>295</v>
      </c>
      <c r="D53" s="4" t="s">
        <v>294</v>
      </c>
      <c r="E53" s="4"/>
      <c r="F53" s="4">
        <v>0.25</v>
      </c>
      <c r="G53" s="4">
        <v>0</v>
      </c>
      <c r="H53" s="6">
        <v>0.25</v>
      </c>
      <c r="I53" s="6">
        <v>0</v>
      </c>
      <c r="J53" s="6">
        <f>SUM(H53,-I53)</f>
        <v>0.25</v>
      </c>
    </row>
    <row r="54" spans="1:10" x14ac:dyDescent="0.3">
      <c r="A54" s="11" t="str">
        <f>IF(ISBLANK($B54),"",INDEX(riassunto!$A$2:$A$116, MATCH($B54,riassunto!$B$2:$B$116,0)))</f>
        <v>giorno 88</v>
      </c>
      <c r="B54" s="37">
        <v>45302</v>
      </c>
      <c r="C54" s="4" t="s">
        <v>295</v>
      </c>
      <c r="D54" s="4" t="s">
        <v>306</v>
      </c>
      <c r="E54" s="4"/>
      <c r="F54" s="4">
        <v>1</v>
      </c>
      <c r="G54" s="4">
        <v>0</v>
      </c>
      <c r="H54" s="6">
        <v>0.5</v>
      </c>
      <c r="I54" s="6">
        <v>0</v>
      </c>
      <c r="J54" s="6">
        <f>SUM(H54,-I54)</f>
        <v>0.5</v>
      </c>
    </row>
    <row r="55" spans="1:10" x14ac:dyDescent="0.3">
      <c r="A55" s="11" t="str">
        <f>IF(ISBLANK($B55),"",INDEX(riassunto!$A$2:$A$99, MATCH($B55,riassunto!$B$2:$B$99,0)))</f>
        <v>giorno 94</v>
      </c>
      <c r="B55" s="37">
        <v>45308</v>
      </c>
      <c r="C55" s="4" t="s">
        <v>301</v>
      </c>
      <c r="D55" s="4" t="s">
        <v>294</v>
      </c>
      <c r="E55" s="4"/>
      <c r="F55" s="4">
        <v>0.25</v>
      </c>
      <c r="G55" s="4">
        <v>0</v>
      </c>
      <c r="H55" s="6"/>
      <c r="I55" s="6"/>
      <c r="J55" s="6">
        <f t="shared" si="0"/>
        <v>0</v>
      </c>
    </row>
    <row r="56" spans="1:10" x14ac:dyDescent="0.3">
      <c r="A56" s="11" t="str">
        <f>IF(ISBLANK($B56),"",INDEX(riassunto!$A$2:$A$116, MATCH($B56,riassunto!$B$2:$B$116,0)))</f>
        <v>giorno 95</v>
      </c>
      <c r="B56" s="37">
        <v>45309</v>
      </c>
      <c r="C56" s="4" t="s">
        <v>295</v>
      </c>
      <c r="D56" s="4" t="s">
        <v>307</v>
      </c>
      <c r="E56" s="4"/>
      <c r="F56" s="4">
        <v>2</v>
      </c>
      <c r="G56" s="4">
        <v>0</v>
      </c>
      <c r="H56" s="6">
        <v>2</v>
      </c>
      <c r="I56" s="6">
        <v>0</v>
      </c>
      <c r="J56" s="6">
        <f t="shared" si="0"/>
        <v>2</v>
      </c>
    </row>
    <row r="57" spans="1:10" x14ac:dyDescent="0.3">
      <c r="A57" s="11" t="str">
        <f>IF(ISBLANK($B57),"",INDEX(riassunto!$A$2:$A$116, MATCH($B57,riassunto!$B$2:$B$116,0)))</f>
        <v>giorno 95</v>
      </c>
      <c r="B57" s="37">
        <v>45309</v>
      </c>
      <c r="C57" s="4" t="s">
        <v>295</v>
      </c>
      <c r="D57" s="4" t="s">
        <v>308</v>
      </c>
      <c r="E57" s="4"/>
      <c r="F57" s="4">
        <v>0.5</v>
      </c>
      <c r="G57" s="4">
        <v>0</v>
      </c>
      <c r="H57" s="6">
        <v>0.5</v>
      </c>
      <c r="I57" s="6">
        <v>0</v>
      </c>
      <c r="J57" s="6">
        <f t="shared" si="0"/>
        <v>0.5</v>
      </c>
    </row>
    <row r="58" spans="1:10" x14ac:dyDescent="0.3">
      <c r="A58" s="11" t="str">
        <f>IF(ISBLANK($B58),"",INDEX(riassunto!$A$2:$A$99, MATCH($B58,riassunto!$B$2:$B$99,0)))</f>
        <v>giorno 96</v>
      </c>
      <c r="B58" s="37">
        <v>45310</v>
      </c>
      <c r="C58" s="4" t="s">
        <v>301</v>
      </c>
      <c r="D58" s="4" t="s">
        <v>294</v>
      </c>
      <c r="E58" s="4"/>
      <c r="F58" s="4">
        <v>0.25</v>
      </c>
      <c r="G58" s="4"/>
      <c r="H58" s="6"/>
      <c r="I58" s="6"/>
      <c r="J58" s="6">
        <f t="shared" si="0"/>
        <v>0</v>
      </c>
    </row>
    <row r="59" spans="1:10" x14ac:dyDescent="0.3">
      <c r="A59" s="11" t="str">
        <f>IF(ISBLANK($B59),"",INDEX(riassunto!$A$2:$A$116, MATCH($B59,riassunto!$B$2:$B$116,0)))</f>
        <v>giorno 96</v>
      </c>
      <c r="B59" s="37">
        <v>45310</v>
      </c>
      <c r="C59" s="4" t="s">
        <v>295</v>
      </c>
      <c r="D59" s="4" t="s">
        <v>307</v>
      </c>
      <c r="E59" s="4"/>
      <c r="F59" s="4">
        <v>1.5</v>
      </c>
      <c r="G59" s="4">
        <v>0</v>
      </c>
      <c r="H59" s="6">
        <v>1.5</v>
      </c>
      <c r="I59" s="6">
        <v>0</v>
      </c>
      <c r="J59" s="6">
        <f t="shared" si="0"/>
        <v>1.5</v>
      </c>
    </row>
    <row r="60" spans="1:10" x14ac:dyDescent="0.3">
      <c r="A60" s="11" t="str">
        <f>IF(ISBLANK($B60),"",INDEX(riassunto!$A$2:$A$116, MATCH($B60,riassunto!$B$2:$B$116,0)))</f>
        <v>giorno 99</v>
      </c>
      <c r="B60" s="37">
        <v>45313</v>
      </c>
      <c r="C60" s="4" t="s">
        <v>295</v>
      </c>
      <c r="D60" s="4" t="s">
        <v>294</v>
      </c>
      <c r="E60" s="4"/>
      <c r="F60" s="4">
        <v>0.25</v>
      </c>
      <c r="G60" s="4">
        <v>0</v>
      </c>
      <c r="H60" s="6">
        <v>0.25</v>
      </c>
      <c r="I60" s="6">
        <v>0</v>
      </c>
      <c r="J60" s="6">
        <f t="shared" si="0"/>
        <v>0.25</v>
      </c>
    </row>
    <row r="61" spans="1:10" x14ac:dyDescent="0.3">
      <c r="A61" s="11" t="str">
        <f>IF(ISBLANK($B61),"",INDEX(riassunto!$A$2:$A$116, MATCH($B61,riassunto!$B$2:$B$116,0)))</f>
        <v>giorno 98</v>
      </c>
      <c r="B61" s="37">
        <v>45312</v>
      </c>
      <c r="C61" s="4" t="s">
        <v>295</v>
      </c>
      <c r="D61" s="4" t="s">
        <v>309</v>
      </c>
      <c r="E61" s="4"/>
      <c r="F61" s="4">
        <v>2</v>
      </c>
      <c r="G61" s="4">
        <v>0</v>
      </c>
      <c r="H61" s="6">
        <v>2</v>
      </c>
      <c r="I61" s="6">
        <v>0</v>
      </c>
      <c r="J61" s="6">
        <f t="shared" si="0"/>
        <v>2</v>
      </c>
    </row>
    <row r="62" spans="1:10" x14ac:dyDescent="0.3">
      <c r="A62" s="11" t="str">
        <f>IF(ISBLANK($B62),"",INDEX(riassunto!$A$2:$A$116, MATCH($B62,riassunto!$B$2:$B$116,0)))</f>
        <v>giorno 99</v>
      </c>
      <c r="B62" s="37">
        <v>45313</v>
      </c>
      <c r="C62" s="4" t="s">
        <v>295</v>
      </c>
      <c r="D62" s="4" t="s">
        <v>309</v>
      </c>
      <c r="E62" s="4"/>
      <c r="F62" s="4">
        <v>2</v>
      </c>
      <c r="G62" s="4">
        <v>0</v>
      </c>
      <c r="H62" s="6">
        <v>2</v>
      </c>
      <c r="I62" s="6">
        <v>0</v>
      </c>
      <c r="J62" s="6">
        <f t="shared" si="0"/>
        <v>2</v>
      </c>
    </row>
    <row r="63" spans="1:10" x14ac:dyDescent="0.3">
      <c r="A63" s="11" t="str">
        <f>IF(ISBLANK($B63),"",INDEX(riassunto!$A$2:$A$116, MATCH($B63,riassunto!$B$2:$B$116,0)))</f>
        <v>giorno 100</v>
      </c>
      <c r="B63" s="37">
        <v>45314</v>
      </c>
      <c r="C63" s="4" t="s">
        <v>295</v>
      </c>
      <c r="D63" s="4" t="s">
        <v>294</v>
      </c>
      <c r="E63" s="4"/>
      <c r="F63" s="4">
        <v>0.25</v>
      </c>
      <c r="G63" s="4">
        <v>0</v>
      </c>
      <c r="H63" s="6">
        <v>0.25</v>
      </c>
      <c r="I63" s="6">
        <v>0</v>
      </c>
      <c r="J63" s="6">
        <f t="shared" si="0"/>
        <v>0.25</v>
      </c>
    </row>
    <row r="64" spans="1:10" x14ac:dyDescent="0.3">
      <c r="A64" s="11" t="str">
        <f>IF(ISBLANK($B64),"",INDEX(riassunto!$A$2:$A$116, MATCH($B64,riassunto!$B$2:$B$116,0)))</f>
        <v>giorno 100</v>
      </c>
      <c r="B64" s="37">
        <v>45314</v>
      </c>
      <c r="C64" s="4" t="s">
        <v>295</v>
      </c>
      <c r="D64" s="4" t="s">
        <v>309</v>
      </c>
      <c r="E64" s="4"/>
      <c r="F64" s="4">
        <v>1</v>
      </c>
      <c r="G64" s="4">
        <v>0</v>
      </c>
      <c r="H64" s="6">
        <v>1</v>
      </c>
      <c r="I64" s="6">
        <v>0</v>
      </c>
      <c r="J64" s="6">
        <f t="shared" si="0"/>
        <v>1</v>
      </c>
    </row>
    <row r="65" spans="1:10" x14ac:dyDescent="0.3">
      <c r="A65" s="11" t="str">
        <f>IF(ISBLANK($B65),"",INDEX(riassunto!$A$2:$A$116, MATCH($B65,riassunto!$B$2:$B$116,0)))</f>
        <v>giorno 101</v>
      </c>
      <c r="B65" s="37">
        <v>45315</v>
      </c>
      <c r="C65" s="4" t="s">
        <v>295</v>
      </c>
      <c r="D65" s="4" t="s">
        <v>294</v>
      </c>
      <c r="E65" s="4"/>
      <c r="F65" s="4">
        <v>0.25</v>
      </c>
      <c r="G65" s="4">
        <v>0</v>
      </c>
      <c r="H65" s="6">
        <v>0.25</v>
      </c>
      <c r="I65" s="6">
        <v>0</v>
      </c>
      <c r="J65" s="6">
        <f t="shared" si="0"/>
        <v>0.25</v>
      </c>
    </row>
    <row r="66" spans="1:10" x14ac:dyDescent="0.3">
      <c r="A66" s="11" t="str">
        <f>IF(ISBLANK($B66),"",INDEX(riassunto!$A$2:$A$116, MATCH($B66,riassunto!$B$2:$B$116,0)))</f>
        <v>giorno 103</v>
      </c>
      <c r="B66" s="37">
        <v>45317</v>
      </c>
      <c r="C66" s="4" t="s">
        <v>295</v>
      </c>
      <c r="D66" s="4" t="s">
        <v>294</v>
      </c>
      <c r="E66" s="4"/>
      <c r="F66" s="4">
        <v>0.25</v>
      </c>
      <c r="G66" s="4">
        <v>0</v>
      </c>
      <c r="H66" s="6">
        <v>0.25</v>
      </c>
      <c r="I66" s="6">
        <v>0</v>
      </c>
      <c r="J66" s="6">
        <f t="shared" ref="J66" si="1">SUM(H66,-I66)</f>
        <v>0.25</v>
      </c>
    </row>
    <row r="67" spans="1:10" x14ac:dyDescent="0.3">
      <c r="A67" s="11" t="str">
        <f>IF(ISBLANK($B67),"",INDEX(riassunto!$A$2:$A$116, MATCH($B67,riassunto!$B$2:$B$116,0)))</f>
        <v>giorno 108</v>
      </c>
      <c r="B67" s="37">
        <v>45322</v>
      </c>
      <c r="C67" s="4" t="s">
        <v>295</v>
      </c>
      <c r="D67" s="4" t="s">
        <v>310</v>
      </c>
      <c r="E67" s="4"/>
      <c r="F67" s="4">
        <v>2</v>
      </c>
      <c r="G67" s="4">
        <v>0</v>
      </c>
      <c r="H67" s="6">
        <v>2</v>
      </c>
      <c r="I67" s="6">
        <v>0</v>
      </c>
      <c r="J67" s="6">
        <f t="shared" ref="J67:J100" si="2">SUM(H67,-I67)</f>
        <v>2</v>
      </c>
    </row>
    <row r="68" spans="1:10" x14ac:dyDescent="0.3">
      <c r="A68" s="11" t="str">
        <f>IF(ISBLANK($B68),"",INDEX(riassunto!$A$2:$A$116, MATCH($B68,riassunto!$B$2:$B$116,0)))</f>
        <v>giorno 109</v>
      </c>
      <c r="B68" s="37">
        <v>45323</v>
      </c>
      <c r="C68" s="4" t="s">
        <v>562</v>
      </c>
      <c r="D68" s="4"/>
      <c r="E68" s="4"/>
      <c r="F68" s="4">
        <v>0.25</v>
      </c>
      <c r="G68" s="4">
        <v>0</v>
      </c>
      <c r="H68" s="6">
        <v>0.25</v>
      </c>
      <c r="I68" s="6">
        <v>0</v>
      </c>
      <c r="J68" s="6">
        <f t="shared" si="2"/>
        <v>0.25</v>
      </c>
    </row>
    <row r="69" spans="1:10" x14ac:dyDescent="0.3">
      <c r="A69" s="11" t="str">
        <f>IF(ISBLANK($B69),"",INDEX(riassunto!$A$2:$A$116, MATCH($B69,riassunto!$B$2:$B$116,0)))</f>
        <v>giorno 109</v>
      </c>
      <c r="B69" s="37">
        <v>45323</v>
      </c>
      <c r="C69" s="4" t="s">
        <v>295</v>
      </c>
      <c r="D69" s="4" t="s">
        <v>311</v>
      </c>
      <c r="E69" s="4"/>
      <c r="F69" s="4">
        <v>0.25</v>
      </c>
      <c r="G69" s="4">
        <v>0</v>
      </c>
      <c r="H69" s="6">
        <v>0.25</v>
      </c>
      <c r="I69" s="6">
        <v>0</v>
      </c>
      <c r="J69" s="6">
        <f t="shared" si="2"/>
        <v>0.25</v>
      </c>
    </row>
    <row r="70" spans="1:10" x14ac:dyDescent="0.3">
      <c r="A70" s="11" t="str">
        <f>IF(ISBLANK($B70),"",INDEX(riassunto!$A$2:$A$116, MATCH($B70,riassunto!$B$2:$B$116,0)))</f>
        <v/>
      </c>
      <c r="B70" s="4"/>
      <c r="C70" s="4"/>
      <c r="D70" s="4"/>
      <c r="E70" s="4"/>
      <c r="F70" s="4"/>
      <c r="G70" s="4">
        <v>0</v>
      </c>
      <c r="H70" s="6"/>
      <c r="I70" s="6">
        <v>0</v>
      </c>
      <c r="J70" s="6">
        <f t="shared" si="2"/>
        <v>0</v>
      </c>
    </row>
    <row r="71" spans="1:10" x14ac:dyDescent="0.3">
      <c r="A71" s="11" t="str">
        <f>IF(ISBLANK($B71),"",INDEX(riassunto!$A$2:$A$116, MATCH($B71,riassunto!$B$2:$B$116,0)))</f>
        <v/>
      </c>
      <c r="B71" s="4"/>
      <c r="C71" s="4"/>
      <c r="D71" s="4"/>
      <c r="E71" s="4"/>
      <c r="F71" s="4"/>
      <c r="G71" s="4">
        <v>0</v>
      </c>
      <c r="H71" s="6"/>
      <c r="I71" s="6">
        <v>0</v>
      </c>
      <c r="J71" s="6">
        <f t="shared" si="2"/>
        <v>0</v>
      </c>
    </row>
    <row r="72" spans="1:10" x14ac:dyDescent="0.3">
      <c r="A72" s="11" t="str">
        <f>IF(ISBLANK($B72),"",INDEX(riassunto!$A$2:$A$116, MATCH($B72,riassunto!$B$2:$B$116,0)))</f>
        <v/>
      </c>
      <c r="B72" s="4"/>
      <c r="C72" s="4"/>
      <c r="D72" s="4"/>
      <c r="E72" s="4"/>
      <c r="F72" s="4"/>
      <c r="G72" s="4">
        <v>0</v>
      </c>
      <c r="H72" s="6"/>
      <c r="I72" s="6">
        <v>0</v>
      </c>
      <c r="J72" s="6">
        <f t="shared" si="2"/>
        <v>0</v>
      </c>
    </row>
    <row r="73" spans="1:10" x14ac:dyDescent="0.3">
      <c r="A73" s="11" t="str">
        <f>IF(ISBLANK($B73),"",INDEX(riassunto!$A$2:$A$116, MATCH($B73,riassunto!$B$2:$B$116,0)))</f>
        <v/>
      </c>
      <c r="B73" s="4"/>
      <c r="C73" s="4"/>
      <c r="D73" s="4"/>
      <c r="E73" s="4"/>
      <c r="F73" s="4"/>
      <c r="G73" s="4">
        <v>0</v>
      </c>
      <c r="H73" s="6"/>
      <c r="I73" s="6">
        <v>0</v>
      </c>
      <c r="J73" s="6">
        <f t="shared" si="2"/>
        <v>0</v>
      </c>
    </row>
    <row r="74" spans="1:10" x14ac:dyDescent="0.3">
      <c r="A74" s="11" t="str">
        <f>IF(ISBLANK($B74),"",INDEX(riassunto!$A$2:$A$116, MATCH($B74,riassunto!$B$2:$B$116,0)))</f>
        <v/>
      </c>
      <c r="B74" s="4"/>
      <c r="C74" s="4"/>
      <c r="D74" s="4"/>
      <c r="E74" s="4"/>
      <c r="F74" s="4"/>
      <c r="G74" s="4">
        <v>0</v>
      </c>
      <c r="H74" s="6"/>
      <c r="I74" s="6">
        <v>0</v>
      </c>
      <c r="J74" s="6">
        <f t="shared" si="2"/>
        <v>0</v>
      </c>
    </row>
    <row r="75" spans="1:10" x14ac:dyDescent="0.3">
      <c r="A75" s="11" t="str">
        <f>IF(ISBLANK($B75),"",INDEX(riassunto!$A$2:$A$116, MATCH($B75,riassunto!$B$2:$B$116,0)))</f>
        <v/>
      </c>
      <c r="B75" s="4"/>
      <c r="C75" s="4"/>
      <c r="D75" s="4"/>
      <c r="E75" s="4"/>
      <c r="F75" s="4"/>
      <c r="G75" s="4">
        <v>0</v>
      </c>
      <c r="H75" s="6"/>
      <c r="I75" s="6">
        <v>0</v>
      </c>
      <c r="J75" s="6">
        <f t="shared" si="2"/>
        <v>0</v>
      </c>
    </row>
    <row r="76" spans="1:10" x14ac:dyDescent="0.3">
      <c r="A76" s="11" t="str">
        <f>IF(ISBLANK($B76),"",INDEX(riassunto!$A$2:$A$116, MATCH($B76,riassunto!$B$2:$B$116,0)))</f>
        <v/>
      </c>
      <c r="B76" s="4"/>
      <c r="C76" s="4"/>
      <c r="D76" s="4"/>
      <c r="E76" s="4"/>
      <c r="F76" s="4"/>
      <c r="G76" s="4">
        <v>0</v>
      </c>
      <c r="H76" s="6"/>
      <c r="I76" s="6">
        <v>0</v>
      </c>
      <c r="J76" s="6">
        <f t="shared" si="2"/>
        <v>0</v>
      </c>
    </row>
    <row r="77" spans="1:10" x14ac:dyDescent="0.3">
      <c r="A77" s="11" t="str">
        <f>IF(ISBLANK($B77),"",INDEX(riassunto!$A$2:$A$116, MATCH($B77,riassunto!$B$2:$B$116,0)))</f>
        <v/>
      </c>
      <c r="B77" s="4"/>
      <c r="C77" s="4"/>
      <c r="D77" s="4"/>
      <c r="E77" s="4"/>
      <c r="F77" s="4"/>
      <c r="G77" s="4">
        <v>0</v>
      </c>
      <c r="H77" s="6"/>
      <c r="I77" s="6">
        <v>0</v>
      </c>
      <c r="J77" s="6">
        <f t="shared" si="2"/>
        <v>0</v>
      </c>
    </row>
    <row r="78" spans="1:10" x14ac:dyDescent="0.3">
      <c r="A78" s="11" t="str">
        <f>IF(ISBLANK($B78),"",INDEX(riassunto!$A$2:$A$116, MATCH($B78,riassunto!$B$2:$B$116,0)))</f>
        <v/>
      </c>
      <c r="B78" s="4"/>
      <c r="C78" s="4"/>
      <c r="D78" s="4"/>
      <c r="E78" s="4"/>
      <c r="F78" s="4"/>
      <c r="G78" s="4">
        <v>0</v>
      </c>
      <c r="H78" s="6"/>
      <c r="I78" s="6">
        <v>0</v>
      </c>
      <c r="J78" s="6">
        <f t="shared" si="2"/>
        <v>0</v>
      </c>
    </row>
    <row r="79" spans="1:10" x14ac:dyDescent="0.3">
      <c r="A79" s="11" t="str">
        <f>IF(ISBLANK($B79),"",INDEX(riassunto!$A$2:$A$116, MATCH($B79,riassunto!$B$2:$B$116,0)))</f>
        <v/>
      </c>
      <c r="B79" s="4"/>
      <c r="C79" s="4"/>
      <c r="D79" s="4"/>
      <c r="E79" s="4"/>
      <c r="F79" s="4"/>
      <c r="G79" s="4">
        <v>0</v>
      </c>
      <c r="H79" s="6"/>
      <c r="I79" s="6">
        <v>0</v>
      </c>
      <c r="J79" s="6">
        <f t="shared" si="2"/>
        <v>0</v>
      </c>
    </row>
    <row r="80" spans="1:10" x14ac:dyDescent="0.3">
      <c r="A80" s="11" t="str">
        <f>IF(ISBLANK($B80),"",INDEX(riassunto!$A$2:$A$116, MATCH($B80,riassunto!$B$2:$B$116,0)))</f>
        <v/>
      </c>
      <c r="B80" s="4"/>
      <c r="C80" s="4"/>
      <c r="D80" s="4"/>
      <c r="E80" s="4"/>
      <c r="F80" s="4"/>
      <c r="G80" s="4">
        <v>0</v>
      </c>
      <c r="H80" s="6"/>
      <c r="I80" s="6">
        <v>0</v>
      </c>
      <c r="J80" s="6">
        <f t="shared" si="2"/>
        <v>0</v>
      </c>
    </row>
    <row r="81" spans="1:10" x14ac:dyDescent="0.3">
      <c r="A81" s="11" t="str">
        <f>IF(ISBLANK($B81),"",INDEX(riassunto!$A$2:$A$116, MATCH($B81,riassunto!$B$2:$B$116,0)))</f>
        <v/>
      </c>
      <c r="B81" s="4"/>
      <c r="C81" s="4"/>
      <c r="D81" s="4"/>
      <c r="E81" s="4"/>
      <c r="F81" s="4"/>
      <c r="G81" s="4">
        <v>0</v>
      </c>
      <c r="H81" s="6"/>
      <c r="I81" s="6">
        <v>0</v>
      </c>
      <c r="J81" s="6">
        <f t="shared" si="2"/>
        <v>0</v>
      </c>
    </row>
    <row r="82" spans="1:10" x14ac:dyDescent="0.3">
      <c r="A82" s="11" t="str">
        <f>IF(ISBLANK($B82),"",INDEX(riassunto!$A$2:$A$116, MATCH($B82,riassunto!$B$2:$B$116,0)))</f>
        <v/>
      </c>
      <c r="B82" s="4"/>
      <c r="C82" s="4"/>
      <c r="D82" s="4"/>
      <c r="E82" s="4"/>
      <c r="F82" s="4"/>
      <c r="G82" s="4">
        <v>0</v>
      </c>
      <c r="H82" s="6"/>
      <c r="I82" s="6">
        <v>0</v>
      </c>
      <c r="J82" s="6">
        <f t="shared" si="2"/>
        <v>0</v>
      </c>
    </row>
    <row r="83" spans="1:10" x14ac:dyDescent="0.3">
      <c r="A83" s="11" t="str">
        <f>IF(ISBLANK($B83),"",INDEX(riassunto!$A$2:$A$116, MATCH($B83,riassunto!$B$2:$B$116,0)))</f>
        <v/>
      </c>
      <c r="B83" s="4"/>
      <c r="C83" s="4"/>
      <c r="D83" s="4"/>
      <c r="E83" s="4"/>
      <c r="F83" s="4"/>
      <c r="G83" s="4">
        <v>0</v>
      </c>
      <c r="H83" s="6"/>
      <c r="I83" s="6">
        <v>0</v>
      </c>
      <c r="J83" s="6">
        <f t="shared" si="2"/>
        <v>0</v>
      </c>
    </row>
    <row r="84" spans="1:10" x14ac:dyDescent="0.3">
      <c r="A84" s="11" t="str">
        <f>IF(ISBLANK($B84),"",INDEX(riassunto!$A$2:$A$116, MATCH($B84,riassunto!$B$2:$B$116,0)))</f>
        <v/>
      </c>
      <c r="B84" s="4"/>
      <c r="C84" s="4"/>
      <c r="D84" s="4"/>
      <c r="E84" s="4"/>
      <c r="F84" s="4"/>
      <c r="G84" s="4">
        <v>0</v>
      </c>
      <c r="H84" s="6"/>
      <c r="I84" s="6">
        <v>0</v>
      </c>
      <c r="J84" s="6">
        <f t="shared" si="2"/>
        <v>0</v>
      </c>
    </row>
    <row r="85" spans="1:10" x14ac:dyDescent="0.3">
      <c r="A85" s="11" t="str">
        <f>IF(ISBLANK($B85),"",INDEX(riassunto!$A$2:$A$116, MATCH($B85,riassunto!$B$2:$B$116,0)))</f>
        <v/>
      </c>
      <c r="B85" s="4"/>
      <c r="C85" s="4"/>
      <c r="D85" s="4"/>
      <c r="E85" s="4"/>
      <c r="F85" s="4"/>
      <c r="G85" s="4">
        <v>0</v>
      </c>
      <c r="H85" s="6"/>
      <c r="I85" s="6">
        <v>0</v>
      </c>
      <c r="J85" s="6">
        <f t="shared" si="2"/>
        <v>0</v>
      </c>
    </row>
    <row r="86" spans="1:10" x14ac:dyDescent="0.3">
      <c r="A86" s="11" t="str">
        <f>IF(ISBLANK($B86),"",INDEX(riassunto!$A$2:$A$116, MATCH($B86,riassunto!$B$2:$B$116,0)))</f>
        <v/>
      </c>
      <c r="B86" s="4"/>
      <c r="C86" s="4"/>
      <c r="D86" s="4"/>
      <c r="E86" s="4"/>
      <c r="F86" s="4"/>
      <c r="G86" s="4">
        <v>0</v>
      </c>
      <c r="H86" s="6"/>
      <c r="I86" s="6">
        <v>0</v>
      </c>
      <c r="J86" s="6">
        <f t="shared" si="2"/>
        <v>0</v>
      </c>
    </row>
    <row r="87" spans="1:10" x14ac:dyDescent="0.3">
      <c r="A87" s="11" t="str">
        <f>IF(ISBLANK($B87),"",INDEX(riassunto!$A$2:$A$116, MATCH($B87,riassunto!$B$2:$B$116,0)))</f>
        <v/>
      </c>
      <c r="B87" s="4"/>
      <c r="C87" s="4"/>
      <c r="D87" s="4"/>
      <c r="E87" s="4"/>
      <c r="F87" s="4"/>
      <c r="G87" s="4">
        <v>0</v>
      </c>
      <c r="H87" s="6"/>
      <c r="I87" s="6">
        <v>0</v>
      </c>
      <c r="J87" s="6">
        <f t="shared" si="2"/>
        <v>0</v>
      </c>
    </row>
    <row r="88" spans="1:10" x14ac:dyDescent="0.3">
      <c r="A88" s="11" t="str">
        <f>IF(ISBLANK($B88),"",INDEX(riassunto!$A$2:$A$116, MATCH($B88,riassunto!$B$2:$B$116,0)))</f>
        <v/>
      </c>
      <c r="B88" s="4"/>
      <c r="C88" s="4"/>
      <c r="D88" s="4"/>
      <c r="E88" s="4"/>
      <c r="F88" s="4"/>
      <c r="G88" s="4">
        <v>0</v>
      </c>
      <c r="H88" s="6"/>
      <c r="I88" s="6">
        <v>0</v>
      </c>
      <c r="J88" s="6">
        <f t="shared" si="2"/>
        <v>0</v>
      </c>
    </row>
    <row r="89" spans="1:10" x14ac:dyDescent="0.3">
      <c r="A89" s="11" t="str">
        <f>IF(ISBLANK($B89),"",INDEX(riassunto!$A$2:$A$116, MATCH($B89,riassunto!$B$2:$B$116,0)))</f>
        <v/>
      </c>
      <c r="B89" s="4"/>
      <c r="C89" s="4"/>
      <c r="D89" s="4"/>
      <c r="E89" s="4"/>
      <c r="F89" s="4"/>
      <c r="G89" s="4">
        <v>0</v>
      </c>
      <c r="H89" s="6"/>
      <c r="I89" s="6">
        <v>0</v>
      </c>
      <c r="J89" s="6">
        <f t="shared" si="2"/>
        <v>0</v>
      </c>
    </row>
    <row r="90" spans="1:10" x14ac:dyDescent="0.3">
      <c r="A90" s="11" t="str">
        <f>IF(ISBLANK($B90),"",INDEX(riassunto!$A$2:$A$116, MATCH($B90,riassunto!$B$2:$B$116,0)))</f>
        <v/>
      </c>
      <c r="B90" s="4"/>
      <c r="C90" s="4"/>
      <c r="D90" s="4"/>
      <c r="E90" s="4"/>
      <c r="F90" s="4"/>
      <c r="G90" s="4">
        <v>0</v>
      </c>
      <c r="H90" s="6"/>
      <c r="I90" s="6">
        <v>0</v>
      </c>
      <c r="J90" s="6">
        <f t="shared" si="2"/>
        <v>0</v>
      </c>
    </row>
    <row r="91" spans="1:10" x14ac:dyDescent="0.3">
      <c r="A91" s="11" t="str">
        <f>IF(ISBLANK($B91),"",INDEX(riassunto!$A$2:$A$116, MATCH($B91,riassunto!$B$2:$B$116,0)))</f>
        <v/>
      </c>
      <c r="B91" s="4"/>
      <c r="C91" s="4"/>
      <c r="D91" s="4"/>
      <c r="E91" s="4"/>
      <c r="F91" s="4"/>
      <c r="G91" s="4">
        <v>0</v>
      </c>
      <c r="H91" s="6"/>
      <c r="I91" s="6">
        <v>0</v>
      </c>
      <c r="J91" s="6">
        <f t="shared" si="2"/>
        <v>0</v>
      </c>
    </row>
    <row r="92" spans="1:10" x14ac:dyDescent="0.3">
      <c r="A92" s="11" t="str">
        <f>IF(ISBLANK($B92),"",INDEX(riassunto!$A$2:$A$116, MATCH($B92,riassunto!$B$2:$B$116,0)))</f>
        <v/>
      </c>
      <c r="B92" s="4"/>
      <c r="C92" s="4"/>
      <c r="D92" s="4"/>
      <c r="E92" s="4"/>
      <c r="F92" s="4"/>
      <c r="G92" s="4">
        <v>0</v>
      </c>
      <c r="H92" s="6"/>
      <c r="I92" s="6">
        <v>0</v>
      </c>
      <c r="J92" s="6">
        <f t="shared" si="2"/>
        <v>0</v>
      </c>
    </row>
    <row r="93" spans="1:10" x14ac:dyDescent="0.3">
      <c r="A93" s="11" t="str">
        <f>IF(ISBLANK($B93),"",INDEX(riassunto!$A$2:$A$116, MATCH($B93,riassunto!$B$2:$B$116,0)))</f>
        <v/>
      </c>
      <c r="B93" s="4"/>
      <c r="C93" s="4"/>
      <c r="D93" s="4"/>
      <c r="E93" s="4"/>
      <c r="F93" s="4"/>
      <c r="G93" s="4">
        <v>0</v>
      </c>
      <c r="H93" s="6"/>
      <c r="I93" s="6">
        <v>0</v>
      </c>
      <c r="J93" s="6">
        <f t="shared" si="2"/>
        <v>0</v>
      </c>
    </row>
    <row r="94" spans="1:10" x14ac:dyDescent="0.3">
      <c r="A94" s="11" t="str">
        <f>IF(ISBLANK($B94),"",INDEX(riassunto!$A$2:$A$116, MATCH($B94,riassunto!$B$2:$B$116,0)))</f>
        <v/>
      </c>
      <c r="B94" s="4"/>
      <c r="C94" s="4"/>
      <c r="D94" s="4"/>
      <c r="E94" s="4"/>
      <c r="F94" s="4"/>
      <c r="G94" s="4">
        <v>0</v>
      </c>
      <c r="H94" s="6"/>
      <c r="I94" s="6">
        <v>0</v>
      </c>
      <c r="J94" s="6">
        <f t="shared" si="2"/>
        <v>0</v>
      </c>
    </row>
    <row r="95" spans="1:10" x14ac:dyDescent="0.3">
      <c r="A95" s="11" t="str">
        <f>IF(ISBLANK($B95),"",INDEX(riassunto!$A$2:$A$116, MATCH($B95,riassunto!$B$2:$B$116,0)))</f>
        <v/>
      </c>
      <c r="B95" s="4"/>
      <c r="C95" s="4"/>
      <c r="D95" s="4"/>
      <c r="E95" s="4"/>
      <c r="F95" s="4"/>
      <c r="G95" s="4">
        <v>0</v>
      </c>
      <c r="H95" s="6"/>
      <c r="I95" s="6">
        <v>0</v>
      </c>
      <c r="J95" s="6">
        <f t="shared" si="2"/>
        <v>0</v>
      </c>
    </row>
    <row r="96" spans="1:10" x14ac:dyDescent="0.3">
      <c r="A96" s="11" t="str">
        <f>IF(ISBLANK($B96),"",INDEX(riassunto!$A$2:$A$116, MATCH($B96,riassunto!$B$2:$B$116,0)))</f>
        <v/>
      </c>
      <c r="B96" s="4"/>
      <c r="C96" s="4"/>
      <c r="D96" s="4"/>
      <c r="E96" s="4"/>
      <c r="F96" s="4"/>
      <c r="G96" s="4">
        <v>0</v>
      </c>
      <c r="H96" s="6"/>
      <c r="I96" s="6">
        <v>0</v>
      </c>
      <c r="J96" s="6">
        <f t="shared" si="2"/>
        <v>0</v>
      </c>
    </row>
    <row r="97" spans="1:10" x14ac:dyDescent="0.3">
      <c r="A97" s="11" t="str">
        <f>IF(ISBLANK($B97),"",INDEX(riassunto!$A$2:$A$116, MATCH($B97,riassunto!$B$2:$B$116,0)))</f>
        <v/>
      </c>
      <c r="B97" s="4"/>
      <c r="C97" s="4"/>
      <c r="D97" s="4"/>
      <c r="E97" s="4"/>
      <c r="F97" s="4"/>
      <c r="G97" s="4">
        <v>0</v>
      </c>
      <c r="H97" s="6"/>
      <c r="I97" s="6">
        <v>0</v>
      </c>
      <c r="J97" s="6">
        <f t="shared" si="2"/>
        <v>0</v>
      </c>
    </row>
    <row r="98" spans="1:10" x14ac:dyDescent="0.3">
      <c r="A98" s="11" t="str">
        <f>IF(ISBLANK($B98),"",INDEX(riassunto!$A$2:$A$116, MATCH($B98,riassunto!$B$2:$B$116,0)))</f>
        <v/>
      </c>
      <c r="B98" s="4"/>
      <c r="C98" s="4"/>
      <c r="D98" s="4"/>
      <c r="E98" s="4"/>
      <c r="F98" s="4"/>
      <c r="G98" s="4">
        <v>0</v>
      </c>
      <c r="H98" s="6"/>
      <c r="I98" s="6">
        <v>0</v>
      </c>
      <c r="J98" s="6">
        <f t="shared" si="2"/>
        <v>0</v>
      </c>
    </row>
    <row r="99" spans="1:10" x14ac:dyDescent="0.3">
      <c r="A99" s="11" t="str">
        <f>IF(ISBLANK($B99),"",INDEX(riassunto!$A$2:$A$116, MATCH($B99,riassunto!$B$2:$B$116,0)))</f>
        <v/>
      </c>
      <c r="B99" s="4"/>
      <c r="C99" s="4"/>
      <c r="D99" s="4"/>
      <c r="E99" s="4"/>
      <c r="F99" s="4"/>
      <c r="G99" s="4">
        <v>0</v>
      </c>
      <c r="H99" s="6"/>
      <c r="I99" s="6">
        <v>0</v>
      </c>
      <c r="J99" s="6">
        <f t="shared" si="2"/>
        <v>0</v>
      </c>
    </row>
    <row r="100" spans="1:10" x14ac:dyDescent="0.3">
      <c r="A100" s="11" t="str">
        <f>IF(ISBLANK($B100),"",INDEX(riassunto!$A$2:$A$116, MATCH($B100,riassunto!$B$2:$B$116,0)))</f>
        <v/>
      </c>
      <c r="B100" s="4"/>
      <c r="C100" s="4"/>
      <c r="D100" s="4"/>
      <c r="E100" s="4"/>
      <c r="F100" s="4"/>
      <c r="G100" s="4">
        <v>0</v>
      </c>
      <c r="H100" s="6"/>
      <c r="I100" s="6">
        <v>0</v>
      </c>
      <c r="J100" s="6">
        <f t="shared" si="2"/>
        <v>0</v>
      </c>
    </row>
    <row r="101" spans="1:10" x14ac:dyDescent="0.3">
      <c r="A101" s="11" t="str">
        <f>IF(ISBLANK($B101),"",INDEX(riassunto!$A$2:$A$99, MATCH($B101,riassunto!$B$2:$B$99,0)))</f>
        <v/>
      </c>
      <c r="B101" s="1"/>
      <c r="C101" s="1"/>
      <c r="D101" s="1"/>
      <c r="E101" s="1"/>
      <c r="F101" s="1"/>
      <c r="G101" s="1"/>
      <c r="H101" s="1"/>
      <c r="I101" s="1"/>
      <c r="J101" s="1"/>
    </row>
  </sheetData>
  <protectedRanges>
    <protectedRange password="E95D" sqref="G102" name="Intervallo3"/>
    <protectedRange password="E95D" sqref="B102:F102" name="Intervallo1"/>
    <protectedRange password="E15D" sqref="E4:E6 E8 E10 E12 E19 E14:E16 C7:E7 B11:E11 C9:E9 B13:E13 B17:E18 B23:E100" name="Intervallo1_1"/>
    <protectedRange password="C95D" sqref="J4:J100" name="Intervallo3_1"/>
    <protectedRange password="C95D" sqref="F23:G100" name="Intervallo1_1_1"/>
    <protectedRange password="E169" sqref="H21:I100" name="Intervallo2_1"/>
    <protectedRange password="D95D" sqref="H20:I20" name="Intervallo1_2"/>
    <protectedRange password="E15D" sqref="F7:I7 F11:I11 F13:I18 F9:I9" name="Intervallo1_3"/>
    <protectedRange password="D95D" sqref="F19:I19 F4:I6 F8:I8 F10:I10 F12:I12" name="Intervallo1_2_1"/>
    <protectedRange password="D95D" sqref="C4:D6 C8:D8 C10:D10 C12:D12 B19:D19 C14:D16" name="Intervallo1_2_2"/>
    <protectedRange password="D95D" sqref="B4:B6" name="Intervallo1_2_8"/>
    <protectedRange password="E15D" sqref="B7" name="Intervallo1_4"/>
    <protectedRange password="D95D" sqref="B8" name="Intervallo1_2_8_1"/>
    <protectedRange password="D95D" sqref="B10" name="Intervallo1_2_8_2"/>
    <protectedRange password="D95D" sqref="B12" name="Intervallo1_2_3"/>
    <protectedRange password="D95D" sqref="B14:B16" name="Intervallo1_2_8_3"/>
    <protectedRange password="C95D" sqref="B9" name="Intervallo1_1_1_1"/>
  </protectedRanges>
  <autoFilter ref="A3:J101" xr:uid="{63AF81D3-51FB-4DFC-A0A7-B543B8FDF3D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CFE1-D0AA-455C-B0FF-A22187DDC4E0}">
  <dimension ref="A1:J127"/>
  <sheetViews>
    <sheetView topLeftCell="A55" workbookViewId="0">
      <selection activeCell="J78" sqref="J78"/>
    </sheetView>
  </sheetViews>
  <sheetFormatPr defaultColWidth="9.109375" defaultRowHeight="14.4" x14ac:dyDescent="0.3"/>
  <cols>
    <col min="1" max="1" width="26.109375" customWidth="1"/>
    <col min="2" max="2" width="24.44140625" customWidth="1"/>
    <col min="3" max="3" width="33.33203125" customWidth="1"/>
    <col min="4" max="4" width="33.109375" customWidth="1"/>
    <col min="5" max="5" width="30.88671875" customWidth="1"/>
    <col min="6" max="6" width="22" customWidth="1"/>
    <col min="7" max="7" width="30.5546875" customWidth="1"/>
    <col min="8" max="8" width="26.33203125" customWidth="1"/>
    <col min="9" max="9" width="25.88671875" customWidth="1"/>
    <col min="10" max="10" width="17.6640625" customWidth="1"/>
  </cols>
  <sheetData>
    <row r="1" spans="1:10" x14ac:dyDescent="0.3">
      <c r="B1" s="1" t="s">
        <v>147</v>
      </c>
      <c r="C1" s="1" t="str">
        <f>info!A4</f>
        <v>0512104693</v>
      </c>
      <c r="D1" s="2" t="str">
        <f>info!C4</f>
        <v>de Gregorio</v>
      </c>
    </row>
    <row r="3" spans="1:10" x14ac:dyDescent="0.3">
      <c r="A3" s="3" t="s">
        <v>24</v>
      </c>
      <c r="B3" s="3" t="s">
        <v>25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IF(ISBLANK($B4),"",INDEX(riassunto!$A$2:$A116, MATCH($B4,riassunto!$B$2:$B$116,0)))</f>
        <v>giorno 1</v>
      </c>
      <c r="B4" s="37">
        <v>45215</v>
      </c>
      <c r="C4" s="4" t="s">
        <v>156</v>
      </c>
      <c r="D4" s="4" t="s">
        <v>157</v>
      </c>
      <c r="E4" s="4"/>
      <c r="F4" s="13">
        <v>1</v>
      </c>
      <c r="G4" s="13">
        <v>1</v>
      </c>
      <c r="H4" s="22">
        <v>1</v>
      </c>
      <c r="I4" s="22">
        <v>1</v>
      </c>
      <c r="J4" s="6">
        <f>SUM(H4,-I4)</f>
        <v>0</v>
      </c>
    </row>
    <row r="5" spans="1:10" x14ac:dyDescent="0.3">
      <c r="A5" s="11" t="str">
        <f>IF(ISBLANK($B5),"",INDEX(riassunto!$A$2:$A117, MATCH($B5,riassunto!$B$2:$B$116,0)))</f>
        <v>giorno 1</v>
      </c>
      <c r="B5" s="37">
        <v>45215</v>
      </c>
      <c r="C5" s="4" t="s">
        <v>156</v>
      </c>
      <c r="D5" s="4" t="s">
        <v>158</v>
      </c>
      <c r="E5" s="4"/>
      <c r="F5" s="13">
        <v>1</v>
      </c>
      <c r="G5" s="13">
        <v>1</v>
      </c>
      <c r="H5" s="22">
        <v>1</v>
      </c>
      <c r="I5" s="22">
        <v>1</v>
      </c>
      <c r="J5" s="6">
        <f t="shared" ref="J5:J35" si="0">SUM(H5,-I5)</f>
        <v>0</v>
      </c>
    </row>
    <row r="6" spans="1:10" x14ac:dyDescent="0.3">
      <c r="A6" s="11" t="str">
        <f>IF(ISBLANK($B6),"",INDEX(riassunto!$A$2:$A118, MATCH($B6,riassunto!$B$2:$B$116,0)))</f>
        <v>giorno 8</v>
      </c>
      <c r="B6" s="37">
        <v>45222</v>
      </c>
      <c r="C6" s="4" t="s">
        <v>156</v>
      </c>
      <c r="D6" s="4" t="s">
        <v>159</v>
      </c>
      <c r="E6" s="4"/>
      <c r="F6" s="13">
        <v>1.5</v>
      </c>
      <c r="G6" s="13">
        <v>1.5</v>
      </c>
      <c r="H6" s="22">
        <v>1.5</v>
      </c>
      <c r="I6" s="22">
        <v>1.5</v>
      </c>
      <c r="J6" s="6">
        <f t="shared" si="0"/>
        <v>0</v>
      </c>
    </row>
    <row r="7" spans="1:10" ht="44.4" customHeight="1" x14ac:dyDescent="0.3">
      <c r="A7" s="11" t="str">
        <f>IF(ISBLANK($B7),"",INDEX(riassunto!$A$2:$A119, MATCH($B7,riassunto!$B$2:$B$116,0)))</f>
        <v>giorno 11</v>
      </c>
      <c r="B7" s="42">
        <v>45225</v>
      </c>
      <c r="C7" s="21" t="s">
        <v>160</v>
      </c>
      <c r="D7" s="21" t="s">
        <v>266</v>
      </c>
      <c r="E7" s="20" t="s">
        <v>312</v>
      </c>
      <c r="F7" s="4">
        <v>1</v>
      </c>
      <c r="G7" s="4">
        <v>0</v>
      </c>
      <c r="H7" s="22">
        <v>1</v>
      </c>
      <c r="I7" s="22">
        <v>0</v>
      </c>
      <c r="J7" s="6">
        <f t="shared" si="0"/>
        <v>1</v>
      </c>
    </row>
    <row r="8" spans="1:10" x14ac:dyDescent="0.3">
      <c r="A8" s="11" t="str">
        <f>IF(ISBLANK($B8),"",INDEX(riassunto!$A$2:$A120, MATCH($B8,riassunto!$B$2:$B$116,0)))</f>
        <v>giorno 15</v>
      </c>
      <c r="B8" s="37">
        <v>45229</v>
      </c>
      <c r="C8" s="4" t="s">
        <v>156</v>
      </c>
      <c r="D8" s="4" t="s">
        <v>162</v>
      </c>
      <c r="E8" s="4"/>
      <c r="F8" s="4">
        <v>1</v>
      </c>
      <c r="G8" s="4">
        <v>1</v>
      </c>
      <c r="H8" s="22">
        <v>1</v>
      </c>
      <c r="I8" s="22">
        <v>1</v>
      </c>
      <c r="J8" s="6">
        <f t="shared" si="0"/>
        <v>0</v>
      </c>
    </row>
    <row r="9" spans="1:10" x14ac:dyDescent="0.3">
      <c r="A9" s="11" t="str">
        <f>IF(ISBLANK($B9),"",INDEX(riassunto!$A$2:$A121, MATCH($B9,riassunto!$B$2:$B$116,0)))</f>
        <v>giorno 20</v>
      </c>
      <c r="B9" s="39">
        <v>45234</v>
      </c>
      <c r="C9" s="4" t="s">
        <v>313</v>
      </c>
      <c r="D9" s="4" t="s">
        <v>314</v>
      </c>
      <c r="E9" s="4"/>
      <c r="F9" s="13">
        <v>0.75</v>
      </c>
      <c r="G9" s="13">
        <v>0</v>
      </c>
      <c r="H9" s="22">
        <v>0.75</v>
      </c>
      <c r="I9" s="22">
        <v>0</v>
      </c>
      <c r="J9" s="6">
        <f t="shared" si="0"/>
        <v>0.75</v>
      </c>
    </row>
    <row r="10" spans="1:10" x14ac:dyDescent="0.3">
      <c r="A10" s="11" t="str">
        <f>IF(ISBLANK($B10),"",INDEX(riassunto!$A$2:$A122, MATCH($B10,riassunto!$B$2:$B$116,0)))</f>
        <v>giorno 21</v>
      </c>
      <c r="B10" s="39">
        <v>45235</v>
      </c>
      <c r="C10" s="4" t="s">
        <v>315</v>
      </c>
      <c r="D10" s="4" t="s">
        <v>316</v>
      </c>
      <c r="E10" s="4"/>
      <c r="F10" s="4">
        <v>1</v>
      </c>
      <c r="G10" s="4">
        <v>0</v>
      </c>
      <c r="H10" s="22">
        <v>1</v>
      </c>
      <c r="I10" s="22">
        <v>0.5</v>
      </c>
      <c r="J10" s="6">
        <f t="shared" si="0"/>
        <v>0.5</v>
      </c>
    </row>
    <row r="11" spans="1:10" x14ac:dyDescent="0.3">
      <c r="A11" s="11" t="str">
        <f>IF(ISBLANK($B11),"",INDEX(riassunto!$A$2:$A123, MATCH($B11,riassunto!$B$2:$B$116,0)))</f>
        <v>giorno 24</v>
      </c>
      <c r="B11" s="37">
        <v>45238</v>
      </c>
      <c r="C11" s="4" t="s">
        <v>156</v>
      </c>
      <c r="D11" s="4" t="s">
        <v>166</v>
      </c>
      <c r="E11" s="4"/>
      <c r="F11" s="4">
        <v>1.5</v>
      </c>
      <c r="G11" s="4">
        <v>1.5</v>
      </c>
      <c r="H11" s="22">
        <v>1.5</v>
      </c>
      <c r="I11" s="22">
        <v>1.5</v>
      </c>
      <c r="J11" s="6">
        <f t="shared" si="0"/>
        <v>0</v>
      </c>
    </row>
    <row r="12" spans="1:10" x14ac:dyDescent="0.3">
      <c r="A12" s="11" t="str">
        <f>IF(ISBLANK($B12),"",INDEX(riassunto!$A$2:$A124, MATCH($B12,riassunto!$B$2:$B$116,0)))</f>
        <v>giorno 27</v>
      </c>
      <c r="B12" s="39">
        <v>45241</v>
      </c>
      <c r="C12" s="4" t="s">
        <v>167</v>
      </c>
      <c r="D12" s="4" t="s">
        <v>317</v>
      </c>
      <c r="E12" s="4"/>
      <c r="F12" s="4">
        <v>1</v>
      </c>
      <c r="G12" s="4">
        <v>0</v>
      </c>
      <c r="H12" s="22">
        <v>1</v>
      </c>
      <c r="I12" s="22">
        <v>0</v>
      </c>
      <c r="J12" s="6">
        <f t="shared" si="0"/>
        <v>1</v>
      </c>
    </row>
    <row r="13" spans="1:10" x14ac:dyDescent="0.3">
      <c r="A13" s="11" t="str">
        <f>IF(ISBLANK($B13),"",INDEX(riassunto!$A$2:$A125, MATCH($B13,riassunto!$B$2:$B$116,0)))</f>
        <v>giorno 29</v>
      </c>
      <c r="B13" s="39">
        <v>45243</v>
      </c>
      <c r="C13" s="4" t="s">
        <v>156</v>
      </c>
      <c r="D13" s="4" t="s">
        <v>171</v>
      </c>
      <c r="E13" s="4"/>
      <c r="F13" s="4">
        <v>0.5</v>
      </c>
      <c r="G13" s="4">
        <v>0.5</v>
      </c>
      <c r="H13" s="22">
        <v>0.5</v>
      </c>
      <c r="I13" s="22">
        <v>0.5</v>
      </c>
      <c r="J13" s="6">
        <f t="shared" si="0"/>
        <v>0</v>
      </c>
    </row>
    <row r="14" spans="1:10" x14ac:dyDescent="0.3">
      <c r="A14" s="11" t="str">
        <f>IF(ISBLANK($B14),"",INDEX(riassunto!$A$2:$A126, MATCH($B14,riassunto!$B$2:$B$116,0)))</f>
        <v>giorno 29</v>
      </c>
      <c r="B14" s="39">
        <v>45243</v>
      </c>
      <c r="C14" s="4" t="s">
        <v>318</v>
      </c>
      <c r="D14" s="4" t="s">
        <v>319</v>
      </c>
      <c r="E14" s="4"/>
      <c r="F14" s="13">
        <v>0.25</v>
      </c>
      <c r="G14" s="13">
        <v>0.25</v>
      </c>
      <c r="H14" s="22">
        <v>0.25</v>
      </c>
      <c r="I14" s="22">
        <v>0.25</v>
      </c>
      <c r="J14" s="6">
        <f t="shared" si="0"/>
        <v>0</v>
      </c>
    </row>
    <row r="15" spans="1:10" x14ac:dyDescent="0.3">
      <c r="A15" s="11" t="str">
        <f>IF(ISBLANK($B15),"",INDEX(riassunto!$A$2:$A127, MATCH($B15,riassunto!$B$2:$B$116,0)))</f>
        <v>giorno 31</v>
      </c>
      <c r="B15" s="37">
        <v>45245</v>
      </c>
      <c r="C15" s="4" t="s">
        <v>320</v>
      </c>
      <c r="D15" s="4" t="s">
        <v>321</v>
      </c>
      <c r="E15" s="4"/>
      <c r="F15" s="4">
        <v>1</v>
      </c>
      <c r="G15" s="4">
        <v>0</v>
      </c>
      <c r="H15" s="22">
        <v>1</v>
      </c>
      <c r="I15" s="22">
        <v>0</v>
      </c>
      <c r="J15" s="6">
        <f t="shared" si="0"/>
        <v>1</v>
      </c>
    </row>
    <row r="16" spans="1:10" x14ac:dyDescent="0.3">
      <c r="A16" s="11" t="str">
        <f>IF(ISBLANK($B16),"",INDEX(riassunto!$A$2:$A128, MATCH($B16,riassunto!$B$2:$B$116,0)))</f>
        <v>giorno 32</v>
      </c>
      <c r="B16" s="37">
        <v>45246</v>
      </c>
      <c r="C16" s="4" t="s">
        <v>322</v>
      </c>
      <c r="D16" s="4" t="s">
        <v>323</v>
      </c>
      <c r="E16" s="4"/>
      <c r="F16" s="13">
        <v>0.5</v>
      </c>
      <c r="G16" s="13">
        <v>0</v>
      </c>
      <c r="H16" s="22">
        <v>0.5</v>
      </c>
      <c r="I16" s="22">
        <v>0</v>
      </c>
      <c r="J16" s="6">
        <f t="shared" si="0"/>
        <v>0.5</v>
      </c>
    </row>
    <row r="17" spans="1:10" x14ac:dyDescent="0.3">
      <c r="A17" s="11" t="str">
        <f>IF(ISBLANK($B17),"",INDEX(riassunto!$A$2:$A129, MATCH($B17,riassunto!$B$2:$B$116,0)))</f>
        <v>giorno 34</v>
      </c>
      <c r="B17" s="37">
        <v>45248</v>
      </c>
      <c r="C17" s="4" t="s">
        <v>324</v>
      </c>
      <c r="D17" s="4" t="s">
        <v>325</v>
      </c>
      <c r="E17" s="4"/>
      <c r="F17" s="13">
        <v>1.5</v>
      </c>
      <c r="G17" s="13">
        <v>0</v>
      </c>
      <c r="H17" s="22">
        <v>1.5</v>
      </c>
      <c r="I17" s="22">
        <v>0</v>
      </c>
      <c r="J17" s="6">
        <f t="shared" si="0"/>
        <v>1.5</v>
      </c>
    </row>
    <row r="18" spans="1:10" x14ac:dyDescent="0.3">
      <c r="A18" s="11" t="str">
        <f>IF(ISBLANK($B18),"",INDEX(riassunto!$A$2:$A130, MATCH($B18,riassunto!$B$2:$B$116,0)))</f>
        <v>giorno 36</v>
      </c>
      <c r="B18" s="37">
        <v>45250</v>
      </c>
      <c r="C18" s="14" t="s">
        <v>156</v>
      </c>
      <c r="D18" s="14" t="s">
        <v>180</v>
      </c>
      <c r="E18" s="14"/>
      <c r="F18" s="23">
        <v>0.75</v>
      </c>
      <c r="G18" s="23">
        <v>0.75</v>
      </c>
      <c r="H18" s="22">
        <v>0.75</v>
      </c>
      <c r="I18" s="22">
        <v>0.75</v>
      </c>
      <c r="J18" s="6">
        <f t="shared" si="0"/>
        <v>0</v>
      </c>
    </row>
    <row r="19" spans="1:10" x14ac:dyDescent="0.3">
      <c r="A19" s="11" t="str">
        <f>IF(ISBLANK($B19),"",INDEX(riassunto!$A$2:$A131, MATCH($B19,riassunto!$B$2:$B$116,0)))</f>
        <v>giorno 36</v>
      </c>
      <c r="B19" s="44">
        <v>45250</v>
      </c>
      <c r="C19" s="14" t="s">
        <v>326</v>
      </c>
      <c r="D19" s="14" t="s">
        <v>327</v>
      </c>
      <c r="E19" s="14"/>
      <c r="F19" s="14">
        <v>0.5</v>
      </c>
      <c r="G19" s="14">
        <v>0.5</v>
      </c>
      <c r="H19" s="22">
        <v>0.5</v>
      </c>
      <c r="I19" s="6">
        <v>0.5</v>
      </c>
      <c r="J19" s="6">
        <f t="shared" si="0"/>
        <v>0</v>
      </c>
    </row>
    <row r="20" spans="1:10" x14ac:dyDescent="0.3">
      <c r="A20" s="11" t="str">
        <f>IF(ISBLANK($B20),"",INDEX(riassunto!$A$2:$A132, MATCH($B20,riassunto!$B$2:$B$116,0)))</f>
        <v>giorno 43</v>
      </c>
      <c r="B20" s="44">
        <v>45257</v>
      </c>
      <c r="C20" s="14" t="s">
        <v>156</v>
      </c>
      <c r="D20" s="14" t="s">
        <v>191</v>
      </c>
      <c r="E20" s="14"/>
      <c r="F20" s="14">
        <v>0.5</v>
      </c>
      <c r="G20" s="14">
        <v>0.5</v>
      </c>
      <c r="H20" s="22">
        <v>0.5</v>
      </c>
      <c r="I20" s="6">
        <v>0.5</v>
      </c>
      <c r="J20" s="6">
        <f t="shared" si="0"/>
        <v>0</v>
      </c>
    </row>
    <row r="21" spans="1:10" x14ac:dyDescent="0.3">
      <c r="A21" s="11" t="str">
        <f>IF(ISBLANK($B21),"",INDEX(riassunto!$A$2:$A133, MATCH($B21,riassunto!$B$2:$B$116,0)))</f>
        <v>giorno 43</v>
      </c>
      <c r="B21" s="45">
        <v>45257</v>
      </c>
      <c r="C21" s="24" t="s">
        <v>328</v>
      </c>
      <c r="D21" s="24" t="s">
        <v>329</v>
      </c>
      <c r="E21" s="24"/>
      <c r="F21" s="24">
        <v>1.5</v>
      </c>
      <c r="G21" s="24">
        <v>0.75</v>
      </c>
      <c r="H21" s="22">
        <v>1.5</v>
      </c>
      <c r="I21" s="6">
        <v>0.75</v>
      </c>
      <c r="J21" s="6">
        <f t="shared" si="0"/>
        <v>0.75</v>
      </c>
    </row>
    <row r="22" spans="1:10" x14ac:dyDescent="0.3">
      <c r="A22" s="11" t="str">
        <f>IF(ISBLANK($B22),"",INDEX(riassunto!$A$2:$A134, MATCH($B22,riassunto!$B$2:$B$116,0)))</f>
        <v>giorno 41</v>
      </c>
      <c r="B22" s="45">
        <v>45255</v>
      </c>
      <c r="C22" s="24" t="s">
        <v>330</v>
      </c>
      <c r="D22" s="24" t="s">
        <v>331</v>
      </c>
      <c r="E22" s="24"/>
      <c r="F22" s="24">
        <v>0.5</v>
      </c>
      <c r="G22" s="24">
        <v>0</v>
      </c>
      <c r="H22" s="22">
        <v>0.5</v>
      </c>
      <c r="I22" s="6">
        <v>0</v>
      </c>
      <c r="J22" s="6">
        <f t="shared" si="0"/>
        <v>0.5</v>
      </c>
    </row>
    <row r="23" spans="1:10" x14ac:dyDescent="0.3">
      <c r="A23" s="11" t="str">
        <f>IF(ISBLANK($B23),"",INDEX(riassunto!$A$2:$A135, MATCH($B23,riassunto!$B$2:$B$116,0)))</f>
        <v>giorno 39</v>
      </c>
      <c r="B23" s="40">
        <v>45253</v>
      </c>
      <c r="C23" s="5" t="s">
        <v>183</v>
      </c>
      <c r="D23" s="5" t="s">
        <v>332</v>
      </c>
      <c r="E23" s="5"/>
      <c r="F23" s="5">
        <v>0.5</v>
      </c>
      <c r="G23" s="5">
        <v>0</v>
      </c>
      <c r="H23" s="6">
        <v>0.5</v>
      </c>
      <c r="I23" s="6">
        <v>0</v>
      </c>
      <c r="J23" s="6">
        <f t="shared" si="0"/>
        <v>0.5</v>
      </c>
    </row>
    <row r="24" spans="1:10" x14ac:dyDescent="0.3">
      <c r="A24" s="11" t="str">
        <f>IF(ISBLANK($B24),"",INDEX(riassunto!$A$2:$A136, MATCH($B24,riassunto!$B$2:$B$116,0)))</f>
        <v>giorno 40</v>
      </c>
      <c r="B24" s="37">
        <v>45254</v>
      </c>
      <c r="C24" s="4" t="s">
        <v>333</v>
      </c>
      <c r="D24" s="4" t="s">
        <v>334</v>
      </c>
      <c r="E24" s="4"/>
      <c r="F24" s="4">
        <v>1</v>
      </c>
      <c r="G24" s="4">
        <v>0</v>
      </c>
      <c r="H24" s="6">
        <v>1</v>
      </c>
      <c r="I24" s="6">
        <v>0</v>
      </c>
      <c r="J24" s="6">
        <f t="shared" si="0"/>
        <v>1</v>
      </c>
    </row>
    <row r="25" spans="1:10" x14ac:dyDescent="0.3">
      <c r="A25" s="11" t="str">
        <f>IF(ISBLANK($B25),"",INDEX(riassunto!$A$2:$A137, MATCH($B25,riassunto!$B$2:$B$116,0)))</f>
        <v>giorno 40</v>
      </c>
      <c r="B25" s="37">
        <v>45254</v>
      </c>
      <c r="C25" s="4" t="s">
        <v>335</v>
      </c>
      <c r="D25" s="4" t="s">
        <v>336</v>
      </c>
      <c r="E25" s="4"/>
      <c r="F25" s="4">
        <v>0.5</v>
      </c>
      <c r="G25" s="4">
        <v>0</v>
      </c>
      <c r="H25" s="6">
        <v>1</v>
      </c>
      <c r="I25" s="6">
        <v>0</v>
      </c>
      <c r="J25" s="6">
        <f t="shared" si="0"/>
        <v>1</v>
      </c>
    </row>
    <row r="26" spans="1:10" x14ac:dyDescent="0.3">
      <c r="A26" s="11" t="str">
        <f>IF(ISBLANK($B26),"",INDEX(riassunto!$A$2:$A138, MATCH($B26,riassunto!$B$2:$B$116,0)))</f>
        <v>giorno 44</v>
      </c>
      <c r="B26" s="37">
        <v>45258</v>
      </c>
      <c r="C26" s="4" t="s">
        <v>337</v>
      </c>
      <c r="D26" s="4" t="s">
        <v>338</v>
      </c>
      <c r="E26" s="4"/>
      <c r="F26" s="4">
        <v>1.25</v>
      </c>
      <c r="G26" s="4">
        <v>0</v>
      </c>
      <c r="H26" s="6">
        <v>1</v>
      </c>
      <c r="I26" s="6">
        <v>0</v>
      </c>
      <c r="J26" s="6">
        <f t="shared" si="0"/>
        <v>1</v>
      </c>
    </row>
    <row r="27" spans="1:10" x14ac:dyDescent="0.3">
      <c r="A27" s="11" t="str">
        <f>IF(ISBLANK($B27),"",INDEX(riassunto!$A$2:$A139, MATCH($B27,riassunto!$B$2:$B$116,0)))</f>
        <v>giorno 44</v>
      </c>
      <c r="B27" s="37">
        <v>45258</v>
      </c>
      <c r="C27" s="4" t="s">
        <v>339</v>
      </c>
      <c r="D27" s="4" t="s">
        <v>340</v>
      </c>
      <c r="E27" s="4"/>
      <c r="F27" s="4">
        <v>0.25</v>
      </c>
      <c r="G27" s="4">
        <v>0</v>
      </c>
      <c r="H27" s="6">
        <v>0.25</v>
      </c>
      <c r="I27" s="6">
        <v>0</v>
      </c>
      <c r="J27" s="6">
        <f t="shared" si="0"/>
        <v>0.25</v>
      </c>
    </row>
    <row r="28" spans="1:10" x14ac:dyDescent="0.3">
      <c r="A28" s="11" t="str">
        <f>IF(ISBLANK($B28),"",INDEX(riassunto!$A$2:$A140, MATCH($B28,riassunto!$B$2:$B$116,0)))</f>
        <v>giorno 44</v>
      </c>
      <c r="B28" s="37">
        <v>45258</v>
      </c>
      <c r="C28" s="4" t="s">
        <v>341</v>
      </c>
      <c r="D28" s="4" t="s">
        <v>342</v>
      </c>
      <c r="E28" s="4"/>
      <c r="F28" s="4">
        <v>0.25</v>
      </c>
      <c r="G28" s="4">
        <v>0</v>
      </c>
      <c r="H28" s="6">
        <v>0.25</v>
      </c>
      <c r="I28" s="6">
        <v>0</v>
      </c>
      <c r="J28" s="6">
        <f t="shared" si="0"/>
        <v>0.25</v>
      </c>
    </row>
    <row r="29" spans="1:10" x14ac:dyDescent="0.3">
      <c r="A29" s="11" t="str">
        <f>IF(ISBLANK($B29),"",INDEX(riassunto!$A$2:$A141, MATCH($B29,riassunto!$B$2:$B$116,0)))</f>
        <v>giorno 45</v>
      </c>
      <c r="B29" s="37">
        <v>45259</v>
      </c>
      <c r="C29" s="4" t="s">
        <v>280</v>
      </c>
      <c r="D29" s="4" t="s">
        <v>343</v>
      </c>
      <c r="E29" s="4"/>
      <c r="F29" s="4">
        <v>0.45</v>
      </c>
      <c r="G29" s="4">
        <v>0</v>
      </c>
      <c r="H29" s="6">
        <v>0.45</v>
      </c>
      <c r="I29" s="6">
        <v>0</v>
      </c>
      <c r="J29" s="6">
        <f t="shared" si="0"/>
        <v>0.45</v>
      </c>
    </row>
    <row r="30" spans="1:10" x14ac:dyDescent="0.3">
      <c r="A30" s="11" t="str">
        <f>IF(ISBLANK($B30),"",INDEX(riassunto!$A$2:$A142, MATCH($B30,riassunto!$B$2:$B$116,0)))</f>
        <v>giorno 46</v>
      </c>
      <c r="B30" s="37">
        <v>45260</v>
      </c>
      <c r="C30" s="4" t="s">
        <v>344</v>
      </c>
      <c r="D30" s="4" t="s">
        <v>345</v>
      </c>
      <c r="E30" s="4"/>
      <c r="F30" s="4">
        <v>0.45</v>
      </c>
      <c r="G30" s="4">
        <v>0</v>
      </c>
      <c r="H30" s="6">
        <v>0.45</v>
      </c>
      <c r="I30" s="6">
        <v>0</v>
      </c>
      <c r="J30" s="6">
        <f t="shared" si="0"/>
        <v>0.45</v>
      </c>
    </row>
    <row r="31" spans="1:10" x14ac:dyDescent="0.3">
      <c r="A31" s="11" t="str">
        <f>IF(ISBLANK($B31),"",INDEX(riassunto!$A$2:$A143, MATCH($B31,riassunto!$B$2:$B$116,0)))</f>
        <v>giorno 46</v>
      </c>
      <c r="B31" s="37">
        <v>45260</v>
      </c>
      <c r="C31" s="4" t="s">
        <v>346</v>
      </c>
      <c r="D31" s="4" t="s">
        <v>347</v>
      </c>
      <c r="E31" s="4"/>
      <c r="F31" s="4">
        <v>1</v>
      </c>
      <c r="G31" s="4">
        <v>0</v>
      </c>
      <c r="H31" s="6">
        <v>1</v>
      </c>
      <c r="I31" s="6">
        <v>0</v>
      </c>
      <c r="J31" s="6">
        <f t="shared" si="0"/>
        <v>1</v>
      </c>
    </row>
    <row r="32" spans="1:10" x14ac:dyDescent="0.3">
      <c r="A32" s="11" t="str">
        <f>IF(ISBLANK($B32),"",INDEX(riassunto!$A$2:$A144, MATCH($B32,riassunto!$B$2:$B$116,0)))</f>
        <v>giorno 50</v>
      </c>
      <c r="B32" s="37">
        <v>45264</v>
      </c>
      <c r="C32" s="4" t="s">
        <v>156</v>
      </c>
      <c r="D32" s="4" t="s">
        <v>284</v>
      </c>
      <c r="E32" s="4"/>
      <c r="F32" s="4">
        <v>1</v>
      </c>
      <c r="G32" s="4">
        <v>1</v>
      </c>
      <c r="H32" s="6">
        <v>1</v>
      </c>
      <c r="I32" s="6">
        <v>1</v>
      </c>
      <c r="J32" s="6">
        <f t="shared" si="0"/>
        <v>0</v>
      </c>
    </row>
    <row r="33" spans="1:10" x14ac:dyDescent="0.3">
      <c r="A33" s="11" t="str">
        <f>IF(ISBLANK($B33),"",INDEX(riassunto!$A$2:$A145, MATCH($B33,riassunto!$B$2:$B$116,0)))</f>
        <v>giorno 51</v>
      </c>
      <c r="B33" s="37">
        <v>45265</v>
      </c>
      <c r="C33" s="4" t="s">
        <v>337</v>
      </c>
      <c r="D33" s="4" t="s">
        <v>348</v>
      </c>
      <c r="E33" s="4"/>
      <c r="F33" s="4">
        <v>0.75</v>
      </c>
      <c r="G33" s="4">
        <v>0</v>
      </c>
      <c r="H33" s="6">
        <v>0.75</v>
      </c>
      <c r="I33" s="6">
        <v>0</v>
      </c>
      <c r="J33" s="6">
        <f t="shared" si="0"/>
        <v>0.75</v>
      </c>
    </row>
    <row r="34" spans="1:10" x14ac:dyDescent="0.3">
      <c r="A34" s="11" t="str">
        <f>IF(ISBLANK($B34),"",INDEX(riassunto!$A$2:$A146, MATCH($B34,riassunto!$B$2:$B$116,0)))</f>
        <v>giorno 53</v>
      </c>
      <c r="B34" s="37">
        <v>45267</v>
      </c>
      <c r="C34" s="4" t="s">
        <v>349</v>
      </c>
      <c r="D34" s="4" t="s">
        <v>350</v>
      </c>
      <c r="E34" s="4"/>
      <c r="F34" s="4">
        <v>1.5</v>
      </c>
      <c r="G34" s="4">
        <v>0</v>
      </c>
      <c r="H34" s="6">
        <v>1.5</v>
      </c>
      <c r="I34" s="6">
        <v>0</v>
      </c>
      <c r="J34" s="6">
        <f t="shared" si="0"/>
        <v>1.5</v>
      </c>
    </row>
    <row r="35" spans="1:10" x14ac:dyDescent="0.3">
      <c r="A35" s="11" t="str">
        <f>IF(ISBLANK($B35),"",INDEX(riassunto!$A$2:$A147, MATCH($B35,riassunto!$B$2:$B$116,0)))</f>
        <v>giorno 57</v>
      </c>
      <c r="B35" s="37">
        <v>45271</v>
      </c>
      <c r="C35" s="4" t="s">
        <v>156</v>
      </c>
      <c r="D35" s="4" t="s">
        <v>213</v>
      </c>
      <c r="E35" s="4"/>
      <c r="F35" s="4">
        <v>1</v>
      </c>
      <c r="G35" s="4">
        <v>1</v>
      </c>
      <c r="H35" s="6">
        <v>1</v>
      </c>
      <c r="I35" s="6">
        <v>1</v>
      </c>
      <c r="J35" s="6">
        <f t="shared" si="0"/>
        <v>0</v>
      </c>
    </row>
    <row r="36" spans="1:10" x14ac:dyDescent="0.3">
      <c r="A36" s="11" t="str">
        <f>IF(ISBLANK($B36),"",INDEX(riassunto!$A$2:$A148, MATCH($B36,riassunto!$B$2:$B$116,0)))</f>
        <v>giorno 68</v>
      </c>
      <c r="B36" s="37">
        <v>45282</v>
      </c>
      <c r="C36" s="4" t="s">
        <v>351</v>
      </c>
      <c r="D36" s="4" t="s">
        <v>352</v>
      </c>
      <c r="E36" s="4"/>
      <c r="F36" s="4">
        <v>0.75</v>
      </c>
      <c r="G36" s="4">
        <v>0</v>
      </c>
      <c r="H36" s="6">
        <v>0.75</v>
      </c>
      <c r="I36" s="6">
        <v>0</v>
      </c>
      <c r="J36" s="6">
        <f t="shared" ref="J36:J69" si="1">SUM(H36,-I36)</f>
        <v>0.75</v>
      </c>
    </row>
    <row r="37" spans="1:10" x14ac:dyDescent="0.3">
      <c r="A37" s="11" t="str">
        <f>IF(ISBLANK($B37),"",INDEX(riassunto!$A$2:$A149, MATCH($B37,riassunto!$B$2:$B$116,0)))</f>
        <v>giorno 75</v>
      </c>
      <c r="B37" s="37">
        <v>45289</v>
      </c>
      <c r="C37" s="4" t="s">
        <v>351</v>
      </c>
      <c r="D37" s="4" t="s">
        <v>353</v>
      </c>
      <c r="E37" s="4"/>
      <c r="F37" s="4">
        <v>1</v>
      </c>
      <c r="G37" s="4">
        <v>0</v>
      </c>
      <c r="H37" s="6">
        <v>1</v>
      </c>
      <c r="I37" s="6">
        <v>0</v>
      </c>
      <c r="J37" s="6">
        <f t="shared" si="1"/>
        <v>1</v>
      </c>
    </row>
    <row r="38" spans="1:10" x14ac:dyDescent="0.3">
      <c r="A38" s="11" t="str">
        <f>IF(ISBLANK($B38),"",INDEX(riassunto!$A$2:$A150, MATCH($B38,riassunto!$B$2:$B$116,0)))</f>
        <v>giorno 73</v>
      </c>
      <c r="B38" s="37">
        <v>45287</v>
      </c>
      <c r="C38" s="4" t="s">
        <v>214</v>
      </c>
      <c r="D38" s="4" t="s">
        <v>354</v>
      </c>
      <c r="E38" s="4"/>
      <c r="F38" s="4">
        <v>3</v>
      </c>
      <c r="G38" s="4">
        <v>0</v>
      </c>
      <c r="H38" s="6">
        <v>3</v>
      </c>
      <c r="I38" s="6">
        <v>0</v>
      </c>
      <c r="J38" s="6">
        <f t="shared" si="1"/>
        <v>3</v>
      </c>
    </row>
    <row r="39" spans="1:10" x14ac:dyDescent="0.3">
      <c r="A39" s="11" t="str">
        <f>IF(ISBLANK($B39),"",INDEX(riassunto!$A$2:$A151, MATCH($B39,riassunto!$B$2:$B$116,0)))</f>
        <v>giorno 74</v>
      </c>
      <c r="B39" s="37">
        <v>45288</v>
      </c>
      <c r="C39" s="4" t="s">
        <v>214</v>
      </c>
      <c r="D39" s="4" t="s">
        <v>355</v>
      </c>
      <c r="E39" s="4"/>
      <c r="F39" s="4">
        <v>3</v>
      </c>
      <c r="G39" s="4">
        <v>0</v>
      </c>
      <c r="H39" s="6">
        <v>3</v>
      </c>
      <c r="I39" s="6">
        <v>0</v>
      </c>
      <c r="J39" s="6">
        <f t="shared" si="1"/>
        <v>3</v>
      </c>
    </row>
    <row r="40" spans="1:10" x14ac:dyDescent="0.3">
      <c r="A40" s="11" t="str">
        <f>IF(ISBLANK($B40),"",INDEX(riassunto!$A$2:$A152, MATCH($B40,riassunto!$B$2:$B$116,0)))</f>
        <v>giorno 76</v>
      </c>
      <c r="B40" s="37">
        <v>45290</v>
      </c>
      <c r="C40" s="4" t="s">
        <v>216</v>
      </c>
      <c r="D40" s="4" t="s">
        <v>356</v>
      </c>
      <c r="E40" s="4"/>
      <c r="F40" s="4">
        <v>2.5</v>
      </c>
      <c r="G40" s="4">
        <v>0</v>
      </c>
      <c r="H40" s="6">
        <v>1.5</v>
      </c>
      <c r="I40" s="6">
        <v>0</v>
      </c>
      <c r="J40" s="6">
        <f t="shared" si="1"/>
        <v>1.5</v>
      </c>
    </row>
    <row r="41" spans="1:10" x14ac:dyDescent="0.3">
      <c r="A41" s="11" t="str">
        <f>IF(ISBLANK($B41),"",INDEX(riassunto!$A$2:$A153, MATCH($B41,riassunto!$B$2:$B$116,0)))</f>
        <v>giorno 79</v>
      </c>
      <c r="B41" s="37">
        <v>45293</v>
      </c>
      <c r="C41" s="4" t="s">
        <v>357</v>
      </c>
      <c r="D41" s="4" t="s">
        <v>358</v>
      </c>
      <c r="E41" s="4"/>
      <c r="F41" s="4">
        <v>5</v>
      </c>
      <c r="G41" s="4">
        <v>0</v>
      </c>
      <c r="H41" s="6">
        <v>3</v>
      </c>
      <c r="I41" s="6">
        <v>0</v>
      </c>
      <c r="J41" s="6">
        <f t="shared" si="1"/>
        <v>3</v>
      </c>
    </row>
    <row r="42" spans="1:10" x14ac:dyDescent="0.3">
      <c r="A42" s="11" t="str">
        <f>IF(ISBLANK($B42),"",INDEX(riassunto!$A$2:$A154, MATCH($B42,riassunto!$B$2:$B$116,0)))</f>
        <v>giorno 79</v>
      </c>
      <c r="B42" s="37">
        <v>45293</v>
      </c>
      <c r="C42" s="4" t="s">
        <v>218</v>
      </c>
      <c r="D42" s="4" t="s">
        <v>219</v>
      </c>
      <c r="E42" s="4"/>
      <c r="F42" s="4">
        <v>0.25</v>
      </c>
      <c r="G42" s="4">
        <v>0</v>
      </c>
      <c r="H42" s="6">
        <v>0.25</v>
      </c>
      <c r="I42" s="6">
        <v>0</v>
      </c>
      <c r="J42" s="6">
        <v>0.25</v>
      </c>
    </row>
    <row r="43" spans="1:10" x14ac:dyDescent="0.3">
      <c r="A43" s="11" t="str">
        <f>IF(ISBLANK($B43),"",INDEX(riassunto!$A$2:$A155, MATCH($B43,riassunto!$B$2:$B$116,0)))</f>
        <v>giorno 80</v>
      </c>
      <c r="B43" s="37">
        <v>45294</v>
      </c>
      <c r="C43" s="4" t="s">
        <v>218</v>
      </c>
      <c r="D43" s="4" t="s">
        <v>220</v>
      </c>
      <c r="E43" s="4"/>
      <c r="F43" s="4">
        <v>0.25</v>
      </c>
      <c r="G43" s="4">
        <v>0</v>
      </c>
      <c r="H43" s="6">
        <v>0.25</v>
      </c>
      <c r="I43" s="6">
        <v>0</v>
      </c>
      <c r="J43" s="6">
        <f t="shared" si="1"/>
        <v>0.25</v>
      </c>
    </row>
    <row r="44" spans="1:10" x14ac:dyDescent="0.3">
      <c r="A44" s="11" t="str">
        <f>IF(ISBLANK($B44),"",INDEX(riassunto!$A$2:$A156, MATCH($B44,riassunto!$B$2:$B$116,0)))</f>
        <v>giorno 80</v>
      </c>
      <c r="B44" s="37">
        <v>45294</v>
      </c>
      <c r="C44" s="4" t="s">
        <v>221</v>
      </c>
      <c r="D44" s="4" t="s">
        <v>224</v>
      </c>
      <c r="E44" s="4"/>
      <c r="F44" s="4">
        <v>2</v>
      </c>
      <c r="G44" s="4">
        <v>0</v>
      </c>
      <c r="H44" s="6">
        <v>2</v>
      </c>
      <c r="I44" s="6">
        <v>0</v>
      </c>
      <c r="J44" s="6">
        <f t="shared" si="1"/>
        <v>2</v>
      </c>
    </row>
    <row r="45" spans="1:10" x14ac:dyDescent="0.3">
      <c r="A45" s="11" t="str">
        <f>IF(ISBLANK($B45),"",INDEX(riassunto!$A$2:$A157, MATCH($B45,riassunto!$B$2:$B$116,0)))</f>
        <v>giorno 81</v>
      </c>
      <c r="B45" s="37">
        <v>45295</v>
      </c>
      <c r="C45" s="4" t="s">
        <v>223</v>
      </c>
      <c r="D45" s="4" t="s">
        <v>224</v>
      </c>
      <c r="E45" s="4"/>
      <c r="F45" s="4">
        <v>2</v>
      </c>
      <c r="G45" s="4">
        <v>0</v>
      </c>
      <c r="H45" s="6">
        <v>2</v>
      </c>
      <c r="I45" s="6">
        <v>0</v>
      </c>
      <c r="J45" s="6">
        <f t="shared" si="1"/>
        <v>2</v>
      </c>
    </row>
    <row r="46" spans="1:10" x14ac:dyDescent="0.3">
      <c r="A46" s="11" t="str">
        <f>IF(ISBLANK($B46),"",INDEX(riassunto!$A$2:$A158, MATCH($B46,riassunto!$B$2:$B$116,0)))</f>
        <v>giorno 82</v>
      </c>
      <c r="B46" s="37">
        <v>45296</v>
      </c>
      <c r="C46" s="4" t="s">
        <v>218</v>
      </c>
      <c r="D46" s="4" t="s">
        <v>225</v>
      </c>
      <c r="E46" s="4"/>
      <c r="F46" s="4">
        <v>0.25</v>
      </c>
      <c r="G46" s="4">
        <v>0</v>
      </c>
      <c r="H46" s="6">
        <v>0.25</v>
      </c>
      <c r="I46" s="6">
        <v>0</v>
      </c>
      <c r="J46" s="6">
        <f t="shared" si="1"/>
        <v>0.25</v>
      </c>
    </row>
    <row r="47" spans="1:10" x14ac:dyDescent="0.3">
      <c r="A47" s="11" t="str">
        <f>IF(ISBLANK($B47),"",INDEX(riassunto!$A$2:$A159, MATCH($B47,riassunto!$B$2:$B$116,0)))</f>
        <v>giorno 82</v>
      </c>
      <c r="B47" s="37">
        <v>45296</v>
      </c>
      <c r="C47" s="4" t="s">
        <v>359</v>
      </c>
      <c r="D47" s="4" t="s">
        <v>360</v>
      </c>
      <c r="E47" s="4"/>
      <c r="F47" s="4">
        <v>0.5</v>
      </c>
      <c r="G47" s="4">
        <v>0</v>
      </c>
      <c r="H47" s="6">
        <v>0.5</v>
      </c>
      <c r="I47" s="6">
        <v>0</v>
      </c>
      <c r="J47" s="6">
        <f t="shared" si="1"/>
        <v>0.5</v>
      </c>
    </row>
    <row r="48" spans="1:10" x14ac:dyDescent="0.3">
      <c r="A48" s="11" t="str">
        <f>IF(ISBLANK($B48),"",INDEX(riassunto!$A$2:$A160, MATCH($B48,riassunto!$B$2:$B$116,0)))</f>
        <v>giorno 85</v>
      </c>
      <c r="B48" s="37">
        <v>45299</v>
      </c>
      <c r="C48" s="4" t="s">
        <v>218</v>
      </c>
      <c r="D48" s="4" t="s">
        <v>228</v>
      </c>
      <c r="E48" s="4"/>
      <c r="F48" s="4">
        <v>0.25</v>
      </c>
      <c r="G48" s="4">
        <v>0</v>
      </c>
      <c r="H48" s="6">
        <v>0.25</v>
      </c>
      <c r="I48" s="6">
        <v>0</v>
      </c>
      <c r="J48" s="6">
        <f t="shared" si="1"/>
        <v>0.25</v>
      </c>
    </row>
    <row r="49" spans="1:10" x14ac:dyDescent="0.3">
      <c r="A49" s="11" t="str">
        <f>IF(ISBLANK($B49),"",INDEX(riassunto!$A$2:$A161, MATCH($B49,riassunto!$B$2:$B$116,0)))</f>
        <v>giorno 86</v>
      </c>
      <c r="B49" s="37">
        <v>45300</v>
      </c>
      <c r="C49" s="4" t="s">
        <v>361</v>
      </c>
      <c r="D49" s="4" t="s">
        <v>362</v>
      </c>
      <c r="E49" s="4"/>
      <c r="F49" s="4">
        <v>3</v>
      </c>
      <c r="G49" s="4">
        <v>0</v>
      </c>
      <c r="H49" s="6">
        <v>2</v>
      </c>
      <c r="I49" s="6">
        <v>0</v>
      </c>
      <c r="J49" s="6">
        <f t="shared" si="1"/>
        <v>2</v>
      </c>
    </row>
    <row r="50" spans="1:10" x14ac:dyDescent="0.3">
      <c r="A50" s="11" t="str">
        <f>IF(ISBLANK($B50),"",INDEX(riassunto!$A$2:$A162, MATCH($B50,riassunto!$B$2:$B$116,0)))</f>
        <v>giorno 88</v>
      </c>
      <c r="B50" s="37">
        <v>45302</v>
      </c>
      <c r="C50" s="4" t="s">
        <v>363</v>
      </c>
      <c r="D50" s="4" t="s">
        <v>364</v>
      </c>
      <c r="E50" s="4"/>
      <c r="F50" s="4">
        <v>0.25</v>
      </c>
      <c r="G50" s="4">
        <v>0</v>
      </c>
      <c r="H50" s="6">
        <v>0.25</v>
      </c>
      <c r="I50" s="6">
        <v>0</v>
      </c>
      <c r="J50" s="6">
        <f t="shared" si="1"/>
        <v>0.25</v>
      </c>
    </row>
    <row r="51" spans="1:10" x14ac:dyDescent="0.3">
      <c r="A51" s="11" t="str">
        <f>IF(ISBLANK($B51),"",INDEX(riassunto!$A$2:$A163, MATCH($B51,riassunto!$B$2:$B$116,0)))</f>
        <v>giorno 89</v>
      </c>
      <c r="B51" s="37">
        <v>45303</v>
      </c>
      <c r="C51" s="4" t="s">
        <v>218</v>
      </c>
      <c r="D51" s="4" t="s">
        <v>231</v>
      </c>
      <c r="E51" s="4"/>
      <c r="F51" s="4">
        <v>0.25</v>
      </c>
      <c r="G51" s="4">
        <v>0</v>
      </c>
      <c r="H51" s="6">
        <v>0.25</v>
      </c>
      <c r="I51" s="6">
        <v>0</v>
      </c>
      <c r="J51" s="6">
        <f>SUM(H51,-I51)</f>
        <v>0.25</v>
      </c>
    </row>
    <row r="52" spans="1:10" x14ac:dyDescent="0.3">
      <c r="A52" s="11" t="str">
        <f>IF(ISBLANK($B52),"",INDEX(riassunto!$A$2:$A164, MATCH($B52,riassunto!$B$2:$B$116,0)))</f>
        <v>giorno 92</v>
      </c>
      <c r="B52" s="37">
        <v>45306</v>
      </c>
      <c r="C52" s="4" t="s">
        <v>235</v>
      </c>
      <c r="D52" s="4" t="s">
        <v>236</v>
      </c>
      <c r="E52" s="4"/>
      <c r="F52" s="4">
        <v>1</v>
      </c>
      <c r="G52" s="4">
        <v>0</v>
      </c>
      <c r="H52" s="6">
        <v>0.5</v>
      </c>
      <c r="I52" s="6">
        <v>0</v>
      </c>
      <c r="J52" s="6">
        <f t="shared" ref="J52:J64" si="2">SUM(H52,-I52)</f>
        <v>0.5</v>
      </c>
    </row>
    <row r="53" spans="1:10" x14ac:dyDescent="0.3">
      <c r="A53" s="11" t="str">
        <f>IF(ISBLANK($B53),"",INDEX(riassunto!$A$2:$A165, MATCH($B53,riassunto!$B$2:$B$116,0)))</f>
        <v>giorno 93</v>
      </c>
      <c r="B53" s="37">
        <v>45307</v>
      </c>
      <c r="C53" s="4" t="s">
        <v>237</v>
      </c>
      <c r="D53" s="4" t="s">
        <v>236</v>
      </c>
      <c r="E53" s="4"/>
      <c r="F53" s="4">
        <v>1</v>
      </c>
      <c r="G53" s="4">
        <v>0</v>
      </c>
      <c r="H53" s="6">
        <v>0.5</v>
      </c>
      <c r="I53" s="6">
        <v>0</v>
      </c>
      <c r="J53" s="6">
        <f t="shared" si="2"/>
        <v>0.5</v>
      </c>
    </row>
    <row r="54" spans="1:10" x14ac:dyDescent="0.3">
      <c r="A54" s="11" t="str">
        <f>IF(ISBLANK($B54),"",INDEX(riassunto!$A$2:$A166, MATCH($B54,riassunto!$B$2:$B$116,0)))</f>
        <v>giorno 94</v>
      </c>
      <c r="B54" s="37">
        <v>45308</v>
      </c>
      <c r="C54" s="4" t="s">
        <v>239</v>
      </c>
      <c r="D54" s="4" t="s">
        <v>236</v>
      </c>
      <c r="E54" s="4"/>
      <c r="F54" s="4">
        <v>1</v>
      </c>
      <c r="G54" s="4">
        <v>0</v>
      </c>
      <c r="H54" s="6">
        <v>1</v>
      </c>
      <c r="I54" s="6">
        <v>0</v>
      </c>
      <c r="J54" s="6">
        <f t="shared" si="2"/>
        <v>1</v>
      </c>
    </row>
    <row r="55" spans="1:10" x14ac:dyDescent="0.3">
      <c r="A55" s="11" t="str">
        <f>IF(ISBLANK($B55),"",INDEX(riassunto!$A$2:$A167, MATCH($B55,riassunto!$B$2:$B$116,0)))</f>
        <v>giorno 94</v>
      </c>
      <c r="B55" s="37">
        <v>45308</v>
      </c>
      <c r="C55" s="4" t="s">
        <v>218</v>
      </c>
      <c r="D55" s="4" t="s">
        <v>238</v>
      </c>
      <c r="E55" s="4"/>
      <c r="F55" s="4">
        <v>0.25</v>
      </c>
      <c r="G55" s="4">
        <v>0</v>
      </c>
      <c r="H55" s="6">
        <v>0.25</v>
      </c>
      <c r="I55" s="6">
        <v>0</v>
      </c>
      <c r="J55" s="6">
        <f t="shared" si="2"/>
        <v>0.25</v>
      </c>
    </row>
    <row r="56" spans="1:10" x14ac:dyDescent="0.3">
      <c r="A56" s="11" t="str">
        <f>IF(ISBLANK($B56),"",INDEX(riassunto!$A$2:$A168, MATCH($B56,riassunto!$B$2:$B$116,0)))</f>
        <v>giorno 95</v>
      </c>
      <c r="B56" s="37">
        <v>45309</v>
      </c>
      <c r="C56" s="4" t="s">
        <v>240</v>
      </c>
      <c r="D56" s="4" t="s">
        <v>365</v>
      </c>
      <c r="E56" s="4"/>
      <c r="F56" s="4">
        <v>1</v>
      </c>
      <c r="G56" s="4">
        <v>0</v>
      </c>
      <c r="H56" s="6">
        <v>1</v>
      </c>
      <c r="I56" s="6">
        <v>0</v>
      </c>
      <c r="J56" s="6">
        <f t="shared" si="2"/>
        <v>1</v>
      </c>
    </row>
    <row r="57" spans="1:10" x14ac:dyDescent="0.3">
      <c r="A57" s="11" t="str">
        <f>IF(ISBLANK($B57),"",INDEX(riassunto!$A$2:$A169, MATCH($B57,riassunto!$B$2:$B$116,0)))</f>
        <v>giorno 96</v>
      </c>
      <c r="B57" s="37">
        <v>45310</v>
      </c>
      <c r="C57" s="4" t="s">
        <v>218</v>
      </c>
      <c r="D57" s="4" t="s">
        <v>242</v>
      </c>
      <c r="E57" s="4"/>
      <c r="F57" s="4">
        <v>0.25</v>
      </c>
      <c r="G57" s="4">
        <v>0</v>
      </c>
      <c r="H57" s="6">
        <v>0.25</v>
      </c>
      <c r="I57" s="6">
        <v>0</v>
      </c>
      <c r="J57" s="6">
        <f t="shared" si="2"/>
        <v>0.25</v>
      </c>
    </row>
    <row r="58" spans="1:10" x14ac:dyDescent="0.3">
      <c r="A58" s="11" t="str">
        <f>IF(ISBLANK($B58),"",INDEX(riassunto!$A$2:$A170, MATCH($B58,riassunto!$B$2:$B$116,0)))</f>
        <v>giorno 96</v>
      </c>
      <c r="B58" s="37">
        <v>45310</v>
      </c>
      <c r="C58" s="4" t="s">
        <v>243</v>
      </c>
      <c r="D58" s="4" t="s">
        <v>365</v>
      </c>
      <c r="E58" s="4"/>
      <c r="F58" s="4">
        <v>2</v>
      </c>
      <c r="G58" s="4">
        <v>0</v>
      </c>
      <c r="H58" s="6">
        <v>1</v>
      </c>
      <c r="I58" s="6">
        <v>0</v>
      </c>
      <c r="J58" s="6">
        <f t="shared" si="2"/>
        <v>1</v>
      </c>
    </row>
    <row r="59" spans="1:10" x14ac:dyDescent="0.3">
      <c r="A59" s="11" t="str">
        <f>IF(ISBLANK($B59),"",INDEX(riassunto!$A$2:$A171, MATCH($B59,riassunto!$B$2:$B$116,0)))</f>
        <v>giorno 99</v>
      </c>
      <c r="B59" s="37">
        <v>45313</v>
      </c>
      <c r="C59" s="4" t="s">
        <v>245</v>
      </c>
      <c r="D59" s="4" t="s">
        <v>246</v>
      </c>
      <c r="E59" s="4"/>
      <c r="F59" s="4">
        <v>1.5</v>
      </c>
      <c r="G59" s="4">
        <v>0</v>
      </c>
      <c r="H59" s="6">
        <v>1</v>
      </c>
      <c r="I59" s="6">
        <v>0</v>
      </c>
      <c r="J59" s="6">
        <f t="shared" si="2"/>
        <v>1</v>
      </c>
    </row>
    <row r="60" spans="1:10" x14ac:dyDescent="0.3">
      <c r="A60" s="11" t="str">
        <f>IF(ISBLANK($B60),"",INDEX(riassunto!$A$2:$A172, MATCH($B60,riassunto!$B$2:$B$116,0)))</f>
        <v>giorno 100</v>
      </c>
      <c r="B60" s="36">
        <v>45314</v>
      </c>
      <c r="C60" s="17" t="s">
        <v>248</v>
      </c>
      <c r="D60" s="4" t="s">
        <v>241</v>
      </c>
      <c r="E60" s="4"/>
      <c r="F60" s="4">
        <v>1</v>
      </c>
      <c r="G60" s="4">
        <v>0</v>
      </c>
      <c r="H60" s="6">
        <v>1</v>
      </c>
      <c r="I60" s="6">
        <v>0</v>
      </c>
      <c r="J60" s="6">
        <f t="shared" si="2"/>
        <v>1</v>
      </c>
    </row>
    <row r="61" spans="1:10" x14ac:dyDescent="0.3">
      <c r="A61" s="11" t="str">
        <f>IF(ISBLANK($B61),"",INDEX(riassunto!$A$2:$A173, MATCH($B61,riassunto!$B$2:$B$116,0)))</f>
        <v>giorno 99</v>
      </c>
      <c r="B61" s="37">
        <v>45313</v>
      </c>
      <c r="C61" s="4" t="s">
        <v>218</v>
      </c>
      <c r="D61" s="4" t="s">
        <v>247</v>
      </c>
      <c r="E61" s="4"/>
      <c r="F61" s="4">
        <v>0.25</v>
      </c>
      <c r="G61" s="4">
        <v>0</v>
      </c>
      <c r="H61" s="6">
        <v>0.25</v>
      </c>
      <c r="I61" s="6">
        <v>0</v>
      </c>
      <c r="J61" s="6">
        <f t="shared" si="2"/>
        <v>0.25</v>
      </c>
    </row>
    <row r="62" spans="1:10" x14ac:dyDescent="0.3">
      <c r="A62" s="11" t="str">
        <f>IF(ISBLANK($B62),"",INDEX(riassunto!$A$2:$A174, MATCH($B62,riassunto!$B$2:$B$116,0)))</f>
        <v>giorno 101</v>
      </c>
      <c r="B62" s="37">
        <v>45315</v>
      </c>
      <c r="C62" s="4" t="s">
        <v>249</v>
      </c>
      <c r="D62" s="4" t="s">
        <v>366</v>
      </c>
      <c r="E62" s="4"/>
      <c r="F62" s="4">
        <v>1</v>
      </c>
      <c r="G62" s="4">
        <v>0</v>
      </c>
      <c r="H62" s="6">
        <v>1</v>
      </c>
      <c r="I62" s="6">
        <v>0</v>
      </c>
      <c r="J62" s="6">
        <f t="shared" si="2"/>
        <v>1</v>
      </c>
    </row>
    <row r="63" spans="1:10" x14ac:dyDescent="0.3">
      <c r="A63" s="11" t="str">
        <f>IF(ISBLANK($B63),"",INDEX(riassunto!$A$2:$A175, MATCH($B63,riassunto!$B$2:$B$116,0)))</f>
        <v>giorno 101</v>
      </c>
      <c r="B63" s="37">
        <v>45315</v>
      </c>
      <c r="C63" s="4" t="s">
        <v>218</v>
      </c>
      <c r="D63" s="4" t="s">
        <v>251</v>
      </c>
      <c r="E63" s="4"/>
      <c r="F63" s="4">
        <v>0.25</v>
      </c>
      <c r="G63" s="4">
        <v>0</v>
      </c>
      <c r="H63" s="6">
        <v>0.25</v>
      </c>
      <c r="I63" s="6">
        <v>0</v>
      </c>
      <c r="J63" s="6">
        <f t="shared" si="2"/>
        <v>0.25</v>
      </c>
    </row>
    <row r="64" spans="1:10" x14ac:dyDescent="0.3">
      <c r="A64" s="11" t="str">
        <f>IF(ISBLANK($B64),"",INDEX(riassunto!$A$2:$A176, MATCH($B64,riassunto!$B$2:$B$116,0)))</f>
        <v>giorno 101</v>
      </c>
      <c r="B64" s="37">
        <v>45315</v>
      </c>
      <c r="C64" s="4" t="s">
        <v>252</v>
      </c>
      <c r="D64" s="4" t="s">
        <v>367</v>
      </c>
      <c r="E64" s="4"/>
      <c r="F64" s="4">
        <v>0.25</v>
      </c>
      <c r="G64" s="4">
        <v>0</v>
      </c>
      <c r="H64" s="6">
        <v>0.25</v>
      </c>
      <c r="I64" s="6">
        <v>0</v>
      </c>
      <c r="J64" s="6">
        <f t="shared" si="2"/>
        <v>0.25</v>
      </c>
    </row>
    <row r="65" spans="1:10" x14ac:dyDescent="0.3">
      <c r="A65" s="11" t="str">
        <f>IF(ISBLANK($B65),"",INDEX(riassunto!$A$2:$A177, MATCH($B65,riassunto!$B$2:$B$116,0)))</f>
        <v>giorno 102</v>
      </c>
      <c r="B65" s="37">
        <v>45316</v>
      </c>
      <c r="C65" s="4" t="s">
        <v>256</v>
      </c>
      <c r="D65" s="4" t="s">
        <v>368</v>
      </c>
      <c r="E65" s="4"/>
      <c r="F65" s="4">
        <v>1</v>
      </c>
      <c r="G65" s="4">
        <v>0</v>
      </c>
      <c r="H65" s="6">
        <v>1</v>
      </c>
      <c r="I65" s="6">
        <v>0</v>
      </c>
      <c r="J65" s="6">
        <f t="shared" si="1"/>
        <v>1</v>
      </c>
    </row>
    <row r="66" spans="1:10" x14ac:dyDescent="0.3">
      <c r="A66" s="11" t="str">
        <f>IF(ISBLANK($B66),"",INDEX(riassunto!$A$2:$A178, MATCH($B66,riassunto!$B$2:$B$116,0)))</f>
        <v>giorno 102</v>
      </c>
      <c r="B66" s="37">
        <v>45316</v>
      </c>
      <c r="C66" s="4" t="s">
        <v>256</v>
      </c>
      <c r="D66" s="4" t="s">
        <v>369</v>
      </c>
      <c r="E66" s="4"/>
      <c r="F66" s="4">
        <v>1</v>
      </c>
      <c r="G66" s="4">
        <v>0</v>
      </c>
      <c r="H66" s="6">
        <v>1</v>
      </c>
      <c r="I66" s="6">
        <v>0</v>
      </c>
      <c r="J66" s="6">
        <f t="shared" si="1"/>
        <v>1</v>
      </c>
    </row>
    <row r="67" spans="1:10" x14ac:dyDescent="0.3">
      <c r="A67" s="11" t="str">
        <f>IF(ISBLANK($B67),"",INDEX(riassunto!$A$2:$A179, MATCH($B67,riassunto!$B$2:$B$116,0)))</f>
        <v>giorno 103</v>
      </c>
      <c r="B67" s="37">
        <v>45317</v>
      </c>
      <c r="C67" s="4" t="s">
        <v>256</v>
      </c>
      <c r="D67" s="4" t="s">
        <v>370</v>
      </c>
      <c r="E67" s="4"/>
      <c r="F67" s="4">
        <v>1</v>
      </c>
      <c r="G67" s="4">
        <v>0</v>
      </c>
      <c r="H67" s="6">
        <v>1</v>
      </c>
      <c r="I67" s="6">
        <v>0</v>
      </c>
      <c r="J67" s="6">
        <f t="shared" si="1"/>
        <v>1</v>
      </c>
    </row>
    <row r="68" spans="1:10" x14ac:dyDescent="0.3">
      <c r="A68" s="11" t="str">
        <f>IF(ISBLANK($B68),"",INDEX(riassunto!$A$2:$A180, MATCH($B68,riassunto!$B$2:$B$116,0)))</f>
        <v>giorno 103</v>
      </c>
      <c r="B68" s="37">
        <v>45317</v>
      </c>
      <c r="C68" s="4" t="s">
        <v>256</v>
      </c>
      <c r="D68" s="4" t="s">
        <v>371</v>
      </c>
      <c r="E68" s="4"/>
      <c r="F68" s="4">
        <v>1</v>
      </c>
      <c r="G68" s="4">
        <v>0</v>
      </c>
      <c r="H68" s="6">
        <v>1</v>
      </c>
      <c r="I68" s="6">
        <v>0</v>
      </c>
      <c r="J68" s="6">
        <f>SUM(H68,-I68)</f>
        <v>1</v>
      </c>
    </row>
    <row r="69" spans="1:10" x14ac:dyDescent="0.3">
      <c r="A69" s="11" t="str">
        <f>IF(ISBLANK($B69),"",INDEX(riassunto!$A$2:$A180, MATCH($B69,riassunto!$B$2:$B$116,0)))</f>
        <v>giorno 103</v>
      </c>
      <c r="B69" s="37">
        <v>45317</v>
      </c>
      <c r="C69" s="4" t="s">
        <v>218</v>
      </c>
      <c r="D69" s="4" t="s">
        <v>255</v>
      </c>
      <c r="E69" s="4"/>
      <c r="F69" s="4">
        <v>0.25</v>
      </c>
      <c r="G69" s="4">
        <v>0</v>
      </c>
      <c r="H69" s="6">
        <v>0.25</v>
      </c>
      <c r="I69" s="6">
        <v>0</v>
      </c>
      <c r="J69" s="6">
        <f t="shared" si="1"/>
        <v>0.25</v>
      </c>
    </row>
    <row r="70" spans="1:10" x14ac:dyDescent="0.3">
      <c r="A70" s="11" t="str">
        <f>IF(ISBLANK($B70),"",INDEX(riassunto!$A$2:$A181, MATCH($B70,riassunto!$B$2:$B$116,0)))</f>
        <v>giorno 107</v>
      </c>
      <c r="B70" s="37">
        <v>45321</v>
      </c>
      <c r="C70" s="4" t="s">
        <v>351</v>
      </c>
      <c r="D70" s="4" t="s">
        <v>372</v>
      </c>
      <c r="E70" s="4"/>
      <c r="F70" s="4">
        <v>1</v>
      </c>
      <c r="G70" s="4">
        <v>0</v>
      </c>
      <c r="H70" s="6">
        <v>1</v>
      </c>
      <c r="I70" s="6">
        <v>0</v>
      </c>
      <c r="J70" s="6">
        <f t="shared" ref="J70:J102" si="3">SUM(H70,-I70)</f>
        <v>1</v>
      </c>
    </row>
    <row r="71" spans="1:10" x14ac:dyDescent="0.3">
      <c r="A71" s="11" t="str">
        <f>IF(ISBLANK($B71),"",INDEX(riassunto!$A$2:$A182, MATCH($B71,riassunto!$B$2:$B$116,0)))</f>
        <v>giorno 109</v>
      </c>
      <c r="B71" s="37">
        <v>45323</v>
      </c>
      <c r="C71" s="4" t="s">
        <v>564</v>
      </c>
      <c r="D71" s="4" t="s">
        <v>565</v>
      </c>
      <c r="E71" s="4"/>
      <c r="F71" s="4">
        <v>0.25</v>
      </c>
      <c r="G71" s="4">
        <v>0</v>
      </c>
      <c r="H71" s="6">
        <v>0.25</v>
      </c>
      <c r="I71" s="6">
        <v>0</v>
      </c>
      <c r="J71" s="6">
        <f t="shared" si="3"/>
        <v>0.25</v>
      </c>
    </row>
    <row r="72" spans="1:10" x14ac:dyDescent="0.3">
      <c r="A72" s="11" t="str">
        <f>IF(ISBLANK($B72),"",INDEX(riassunto!$A$2:$A182, MATCH($B72,riassunto!$B$2:$B$116,0)))</f>
        <v>giorno 110</v>
      </c>
      <c r="B72" s="37">
        <v>45324</v>
      </c>
      <c r="C72" s="4" t="s">
        <v>373</v>
      </c>
      <c r="D72" s="4" t="s">
        <v>373</v>
      </c>
      <c r="E72" s="4"/>
      <c r="F72" s="4">
        <v>0.5</v>
      </c>
      <c r="G72" s="4">
        <v>0</v>
      </c>
      <c r="H72" s="6">
        <v>0.5</v>
      </c>
      <c r="I72" s="6">
        <v>0</v>
      </c>
      <c r="J72" s="6">
        <f t="shared" si="3"/>
        <v>0.5</v>
      </c>
    </row>
    <row r="73" spans="1:10" x14ac:dyDescent="0.3">
      <c r="A73" s="11" t="str">
        <f>IF(ISBLANK($B73),"",INDEX(riassunto!$A$2:$A183, MATCH($B73,riassunto!$B$2:$B$116,0)))</f>
        <v/>
      </c>
      <c r="B73" s="4"/>
      <c r="C73" s="4"/>
      <c r="D73" s="4"/>
      <c r="E73" s="4"/>
      <c r="F73" s="4"/>
      <c r="G73" s="4"/>
      <c r="H73" s="6"/>
      <c r="I73" s="6">
        <v>0</v>
      </c>
      <c r="J73" s="6">
        <f t="shared" si="3"/>
        <v>0</v>
      </c>
    </row>
    <row r="74" spans="1:10" x14ac:dyDescent="0.3">
      <c r="A74" s="11" t="str">
        <f>IF(ISBLANK($B74),"",INDEX(riassunto!$A$2:$A184, MATCH($B74,riassunto!$B$2:$B$116,0)))</f>
        <v/>
      </c>
      <c r="B74" s="4"/>
      <c r="C74" s="4"/>
      <c r="D74" s="4"/>
      <c r="E74" s="4"/>
      <c r="F74" s="4"/>
      <c r="G74" s="4"/>
      <c r="H74" s="6"/>
      <c r="I74" s="6"/>
      <c r="J74" s="6"/>
    </row>
    <row r="75" spans="1:10" x14ac:dyDescent="0.3">
      <c r="A75" s="11" t="str">
        <f>IF(ISBLANK($B75),"",INDEX(riassunto!$A$2:$A185, MATCH($B75,riassunto!$B$2:$B$116,0)))</f>
        <v/>
      </c>
      <c r="B75" s="4"/>
      <c r="C75" s="4"/>
      <c r="D75" s="4"/>
      <c r="E75" s="4"/>
      <c r="F75" s="4"/>
      <c r="G75" s="4"/>
      <c r="H75" s="6"/>
      <c r="I75" s="6"/>
      <c r="J75" s="6"/>
    </row>
    <row r="76" spans="1:10" x14ac:dyDescent="0.3">
      <c r="A76" s="11" t="str">
        <f>IF(ISBLANK($B76),"",INDEX(riassunto!$A$2:$A186, MATCH($B76,riassunto!$B$2:$B$116,0)))</f>
        <v/>
      </c>
      <c r="B76" s="4"/>
      <c r="C76" s="4"/>
      <c r="D76" s="4"/>
      <c r="E76" s="4"/>
      <c r="F76" s="4"/>
      <c r="G76" s="4"/>
      <c r="H76" s="6"/>
      <c r="I76" s="6"/>
      <c r="J76" s="6"/>
    </row>
    <row r="77" spans="1:10" x14ac:dyDescent="0.3">
      <c r="A77" s="11" t="str">
        <f>IF(ISBLANK($B77),"",INDEX(riassunto!$A$2:$A187, MATCH($B77,riassunto!$B$2:$B$116,0)))</f>
        <v/>
      </c>
      <c r="B77" s="4"/>
      <c r="C77" s="4"/>
      <c r="D77" s="4"/>
      <c r="E77" s="4"/>
      <c r="F77" s="4"/>
      <c r="G77" s="4"/>
      <c r="H77" s="6"/>
      <c r="I77" s="6"/>
      <c r="J77" s="6"/>
    </row>
    <row r="78" spans="1:10" x14ac:dyDescent="0.3">
      <c r="A78" s="11" t="str">
        <f>IF(ISBLANK($B78),"",INDEX(riassunto!$A$2:$A188, MATCH($B78,riassunto!$B$2:$B$116,0)))</f>
        <v/>
      </c>
      <c r="B78" s="4"/>
      <c r="C78" s="4"/>
      <c r="D78" s="4"/>
      <c r="E78" s="4"/>
      <c r="F78" s="4"/>
      <c r="G78" s="4"/>
      <c r="H78" s="6"/>
      <c r="I78" s="6"/>
      <c r="J78" s="6"/>
    </row>
    <row r="79" spans="1:10" x14ac:dyDescent="0.3">
      <c r="A79" s="11" t="str">
        <f>IF(ISBLANK($B79),"",INDEX(riassunto!$A$2:$A189, MATCH($B79,riassunto!$B$2:$B$116,0)))</f>
        <v/>
      </c>
      <c r="B79" s="4"/>
      <c r="C79" s="4"/>
      <c r="D79" s="4"/>
      <c r="E79" s="4"/>
      <c r="F79" s="4"/>
      <c r="G79" s="4"/>
      <c r="H79" s="6"/>
      <c r="I79" s="6"/>
      <c r="J79" s="6"/>
    </row>
    <row r="80" spans="1:10" x14ac:dyDescent="0.3">
      <c r="A80" s="11" t="str">
        <f>IF(ISBLANK($B80),"",INDEX(riassunto!$A$2:$A190, MATCH($B80,riassunto!$B$2:$B$116,0)))</f>
        <v/>
      </c>
      <c r="B80" s="4"/>
      <c r="C80" s="4"/>
      <c r="D80" s="4"/>
      <c r="E80" s="4"/>
      <c r="F80" s="4"/>
      <c r="G80" s="4"/>
      <c r="H80" s="6"/>
      <c r="I80" s="6"/>
      <c r="J80" s="6"/>
    </row>
    <row r="81" spans="1:10" x14ac:dyDescent="0.3">
      <c r="A81" s="11" t="str">
        <f>IF(ISBLANK($B81),"",INDEX(riassunto!$A$2:$A191, MATCH($B81,riassunto!$B$2:$B$116,0)))</f>
        <v/>
      </c>
      <c r="B81" s="4"/>
      <c r="C81" s="4"/>
      <c r="D81" s="4"/>
      <c r="E81" s="4"/>
      <c r="F81" s="4"/>
      <c r="G81" s="4"/>
      <c r="H81" s="6"/>
      <c r="I81" s="6"/>
      <c r="J81" s="6"/>
    </row>
    <row r="82" spans="1:10" x14ac:dyDescent="0.3">
      <c r="A82" s="11" t="str">
        <f>IF(ISBLANK($B82),"",INDEX(riassunto!$A$2:$A192, MATCH($B82,riassunto!$B$2:$B$116,0)))</f>
        <v/>
      </c>
      <c r="B82" s="4"/>
      <c r="C82" s="4"/>
      <c r="D82" s="4"/>
      <c r="E82" s="4"/>
      <c r="F82" s="4"/>
      <c r="G82" s="4"/>
      <c r="H82" s="6"/>
      <c r="I82" s="6"/>
      <c r="J82" s="6"/>
    </row>
    <row r="83" spans="1:10" x14ac:dyDescent="0.3">
      <c r="A83" s="11" t="str">
        <f>IF(ISBLANK($B83),"",INDEX(riassunto!$A$2:$A193, MATCH($B83,riassunto!$B$2:$B$116,0)))</f>
        <v/>
      </c>
      <c r="B83" s="4"/>
      <c r="C83" s="4"/>
      <c r="D83" s="4"/>
      <c r="E83" s="4"/>
      <c r="F83" s="4"/>
      <c r="G83" s="4"/>
      <c r="H83" s="6"/>
      <c r="I83" s="6"/>
      <c r="J83" s="6"/>
    </row>
    <row r="84" spans="1:10" x14ac:dyDescent="0.3">
      <c r="A84" s="11" t="str">
        <f>IF(ISBLANK($B84),"",INDEX(riassunto!$A$2:$A194, MATCH($B84,riassunto!$B$2:$B$116,0)))</f>
        <v/>
      </c>
      <c r="B84" s="4"/>
      <c r="C84" s="4"/>
      <c r="D84" s="4"/>
      <c r="E84" s="4"/>
      <c r="F84" s="4"/>
      <c r="G84" s="4"/>
      <c r="H84" s="6"/>
      <c r="I84" s="6"/>
      <c r="J84" s="6"/>
    </row>
    <row r="85" spans="1:10" x14ac:dyDescent="0.3">
      <c r="A85" s="11" t="str">
        <f>IF(ISBLANK($B85),"",INDEX(riassunto!$A$2:$A195, MATCH($B85,riassunto!$B$2:$B$116,0)))</f>
        <v/>
      </c>
      <c r="B85" s="4"/>
      <c r="C85" s="4"/>
      <c r="D85" s="4"/>
      <c r="E85" s="4"/>
      <c r="F85" s="4"/>
      <c r="G85" s="4"/>
      <c r="H85" s="6"/>
      <c r="I85" s="6"/>
      <c r="J85" s="6"/>
    </row>
    <row r="86" spans="1:10" x14ac:dyDescent="0.3">
      <c r="A86" s="11" t="str">
        <f>IF(ISBLANK($B86),"",INDEX(riassunto!$A$2:$A196, MATCH($B86,riassunto!$B$2:$B$116,0)))</f>
        <v/>
      </c>
      <c r="B86" s="4"/>
      <c r="C86" s="4"/>
      <c r="D86" s="4"/>
      <c r="E86" s="4"/>
      <c r="F86" s="4"/>
      <c r="G86" s="4"/>
      <c r="H86" s="6"/>
      <c r="I86" s="6"/>
      <c r="J86" s="6"/>
    </row>
    <row r="87" spans="1:10" x14ac:dyDescent="0.3">
      <c r="A87" s="11" t="str">
        <f>IF(ISBLANK($B87),"",INDEX(riassunto!$A$2:$A197, MATCH($B87,riassunto!$B$2:$B$116,0)))</f>
        <v/>
      </c>
      <c r="B87" s="4"/>
      <c r="C87" s="4"/>
      <c r="D87" s="4"/>
      <c r="E87" s="4"/>
      <c r="F87" s="4"/>
      <c r="G87" s="4"/>
      <c r="H87" s="6"/>
      <c r="I87" s="6"/>
      <c r="J87" s="6"/>
    </row>
    <row r="88" spans="1:10" x14ac:dyDescent="0.3">
      <c r="A88" s="11" t="str">
        <f>IF(ISBLANK($B88),"",INDEX(riassunto!$A$2:$A198, MATCH($B88,riassunto!$B$2:$B$116,0)))</f>
        <v/>
      </c>
      <c r="B88" s="4"/>
      <c r="C88" s="4"/>
      <c r="D88" s="4"/>
      <c r="E88" s="4"/>
      <c r="F88" s="4"/>
      <c r="G88" s="4"/>
      <c r="H88" s="6"/>
      <c r="I88" s="6"/>
      <c r="J88" s="6"/>
    </row>
    <row r="89" spans="1:10" x14ac:dyDescent="0.3">
      <c r="A89" s="11" t="str">
        <f>IF(ISBLANK($B89),"",INDEX(riassunto!$A$2:$A199, MATCH($B89,riassunto!$B$2:$B$116,0)))</f>
        <v/>
      </c>
      <c r="B89" s="4"/>
      <c r="C89" s="4"/>
      <c r="D89" s="4"/>
      <c r="E89" s="4"/>
      <c r="F89" s="4"/>
      <c r="G89" s="4"/>
      <c r="H89" s="6"/>
      <c r="I89" s="6"/>
      <c r="J89" s="6"/>
    </row>
    <row r="90" spans="1:10" x14ac:dyDescent="0.3">
      <c r="A90" s="11" t="str">
        <f>IF(ISBLANK($B90),"",INDEX(riassunto!$A$2:$A200, MATCH($B90,riassunto!$B$2:$B$116,0)))</f>
        <v/>
      </c>
      <c r="B90" s="4"/>
      <c r="C90" s="4"/>
      <c r="D90" s="4"/>
      <c r="E90" s="4"/>
      <c r="F90" s="4"/>
      <c r="G90" s="4"/>
      <c r="H90" s="6"/>
      <c r="I90" s="6"/>
      <c r="J90" s="6"/>
    </row>
    <row r="91" spans="1:10" x14ac:dyDescent="0.3">
      <c r="A91" s="11" t="str">
        <f>IF(ISBLANK($B91),"",INDEX(riassunto!$A$2:$A201, MATCH($B91,riassunto!$B$2:$B$116,0)))</f>
        <v/>
      </c>
      <c r="B91" s="4"/>
      <c r="C91" s="4"/>
      <c r="D91" s="4"/>
      <c r="E91" s="4"/>
      <c r="F91" s="4"/>
      <c r="G91" s="4"/>
      <c r="H91" s="6"/>
      <c r="I91" s="6"/>
      <c r="J91" s="6"/>
    </row>
    <row r="92" spans="1:10" x14ac:dyDescent="0.3">
      <c r="A92" s="11" t="str">
        <f>IF(ISBLANK($B92),"",INDEX(riassunto!$A$2:$A202, MATCH($B92,riassunto!$B$2:$B$116,0)))</f>
        <v/>
      </c>
      <c r="B92" s="4"/>
      <c r="C92" s="4"/>
      <c r="D92" s="4"/>
      <c r="E92" s="4"/>
      <c r="F92" s="4"/>
      <c r="G92" s="4"/>
      <c r="H92" s="6"/>
      <c r="I92" s="6"/>
      <c r="J92" s="6"/>
    </row>
    <row r="93" spans="1:10" x14ac:dyDescent="0.3">
      <c r="A93" s="11" t="str">
        <f>IF(ISBLANK($B93),"",INDEX(riassunto!$A$2:$A203, MATCH($B93,riassunto!$B$2:$B$116,0)))</f>
        <v/>
      </c>
      <c r="B93" s="4"/>
      <c r="C93" s="4"/>
      <c r="D93" s="4"/>
      <c r="E93" s="4"/>
      <c r="F93" s="4"/>
      <c r="G93" s="4"/>
      <c r="H93" s="6"/>
      <c r="I93" s="6"/>
      <c r="J93" s="6"/>
    </row>
    <row r="94" spans="1:10" x14ac:dyDescent="0.3">
      <c r="A94" s="11" t="str">
        <f>IF(ISBLANK($B94),"",INDEX(riassunto!$A$2:$A204, MATCH($B94,riassunto!$B$2:$B$116,0)))</f>
        <v/>
      </c>
      <c r="B94" s="4"/>
      <c r="C94" s="4"/>
      <c r="D94" s="4"/>
      <c r="E94" s="4"/>
      <c r="F94" s="4"/>
      <c r="G94" s="4"/>
      <c r="H94" s="6"/>
      <c r="I94" s="6"/>
      <c r="J94" s="6"/>
    </row>
    <row r="95" spans="1:10" x14ac:dyDescent="0.3">
      <c r="A95" s="11" t="str">
        <f>IF(ISBLANK($B95),"",INDEX(riassunto!$A$2:$A205, MATCH($B95,riassunto!$B$2:$B$116,0)))</f>
        <v/>
      </c>
      <c r="B95" s="4"/>
      <c r="C95" s="4"/>
      <c r="D95" s="4"/>
      <c r="E95" s="4"/>
      <c r="F95" s="4"/>
      <c r="G95" s="4"/>
      <c r="H95" s="6"/>
      <c r="I95" s="6"/>
      <c r="J95" s="6"/>
    </row>
    <row r="96" spans="1:10" x14ac:dyDescent="0.3">
      <c r="A96" s="11" t="str">
        <f>IF(ISBLANK($B96),"",INDEX(riassunto!$A$2:$A206, MATCH($B96,riassunto!$B$2:$B$116,0)))</f>
        <v/>
      </c>
      <c r="B96" s="4"/>
      <c r="C96" s="4"/>
      <c r="D96" s="4"/>
      <c r="E96" s="4"/>
      <c r="F96" s="4"/>
      <c r="G96" s="4"/>
      <c r="H96" s="6"/>
      <c r="I96" s="6"/>
      <c r="J96" s="6"/>
    </row>
    <row r="97" spans="1:10" x14ac:dyDescent="0.3">
      <c r="A97" s="11" t="str">
        <f>IF(ISBLANK($B97),"",INDEX(riassunto!$A$2:$A207, MATCH($B97,riassunto!$B$2:$B$116,0)))</f>
        <v/>
      </c>
      <c r="B97" s="4"/>
      <c r="C97" s="4"/>
      <c r="D97" s="4"/>
      <c r="E97" s="4"/>
      <c r="F97" s="4"/>
      <c r="G97" s="4"/>
      <c r="H97" s="6"/>
      <c r="I97" s="6"/>
      <c r="J97" s="6"/>
    </row>
    <row r="98" spans="1:10" x14ac:dyDescent="0.3">
      <c r="A98" s="11" t="str">
        <f>IF(ISBLANK($B98),"",INDEX(riassunto!$A$2:$A208, MATCH($B98,riassunto!$B$2:$B$116,0)))</f>
        <v/>
      </c>
      <c r="B98" s="4"/>
      <c r="C98" s="4"/>
      <c r="D98" s="4"/>
      <c r="E98" s="4"/>
      <c r="F98" s="4"/>
      <c r="G98" s="4"/>
      <c r="H98" s="6"/>
      <c r="I98" s="6"/>
      <c r="J98" s="6"/>
    </row>
    <row r="99" spans="1:10" x14ac:dyDescent="0.3">
      <c r="A99" s="11" t="str">
        <f>IF(ISBLANK($B99),"",INDEX(riassunto!$A$2:$A209, MATCH($B99,riassunto!$B$2:$B$116,0)))</f>
        <v/>
      </c>
      <c r="B99" s="4"/>
      <c r="C99" s="4"/>
      <c r="D99" s="4"/>
      <c r="E99" s="4"/>
      <c r="F99" s="4"/>
      <c r="G99" s="4"/>
      <c r="H99" s="6"/>
      <c r="I99" s="6"/>
      <c r="J99" s="6"/>
    </row>
    <row r="100" spans="1:10" x14ac:dyDescent="0.3">
      <c r="A100" s="11" t="str">
        <f>IF(ISBLANK($B100),"",INDEX(riassunto!$A$2:$A210, MATCH($B100,riassunto!$B$2:$B$116,0)))</f>
        <v/>
      </c>
      <c r="B100" s="4"/>
      <c r="C100" s="4"/>
      <c r="D100" s="4"/>
      <c r="E100" s="4"/>
      <c r="F100" s="4"/>
      <c r="G100" s="4"/>
      <c r="H100" s="6"/>
      <c r="I100" s="6"/>
      <c r="J100" s="6"/>
    </row>
    <row r="101" spans="1:10" x14ac:dyDescent="0.3">
      <c r="A101" s="11" t="str">
        <f>IF(ISBLANK($B101),"",INDEX(riassunto!$A$2:$A211, MATCH($B101,riassunto!$B$2:$B$116,0)))</f>
        <v/>
      </c>
      <c r="B101" s="4"/>
      <c r="C101" s="4"/>
      <c r="D101" s="4"/>
      <c r="E101" s="4"/>
      <c r="F101" s="4"/>
      <c r="G101" s="4"/>
      <c r="H101" s="6"/>
      <c r="I101" s="6"/>
      <c r="J101" s="6"/>
    </row>
    <row r="102" spans="1:10" x14ac:dyDescent="0.3">
      <c r="A102" s="11" t="str">
        <f>IF(ISBLANK($B102),"",INDEX(riassunto!$A$2:$A212, MATCH($B102,riassunto!$B$2:$B$116,0)))</f>
        <v/>
      </c>
      <c r="B102" s="4"/>
      <c r="C102" s="4"/>
      <c r="D102" s="4"/>
      <c r="E102" s="4"/>
      <c r="F102" s="4"/>
      <c r="G102" s="4"/>
      <c r="H102" s="6"/>
      <c r="I102" s="6"/>
      <c r="J102" s="6"/>
    </row>
    <row r="103" spans="1:10" x14ac:dyDescent="0.3">
      <c r="A103" s="11" t="str">
        <f>IF(ISBLANK($B103),"",INDEX(riassunto!$A$2:$A213, MATCH($B103,riassunto!$B$2:$B$116,0)))</f>
        <v/>
      </c>
      <c r="B103" s="4"/>
      <c r="C103" s="4"/>
      <c r="D103" s="4"/>
      <c r="E103" s="4"/>
      <c r="F103" s="4"/>
      <c r="G103" s="4"/>
      <c r="H103" s="6"/>
      <c r="I103" s="6"/>
      <c r="J103" s="6"/>
    </row>
    <row r="104" spans="1:10" x14ac:dyDescent="0.3">
      <c r="A104" s="11" t="str">
        <f>IF(ISBLANK($B104),"",INDEX(riassunto!$A$2:$A214, MATCH($B104,riassunto!$B$2:$B$116,0)))</f>
        <v/>
      </c>
      <c r="B104" s="4"/>
      <c r="C104" s="4"/>
      <c r="D104" s="4"/>
      <c r="E104" s="4"/>
      <c r="F104" s="4"/>
      <c r="G104" s="4"/>
      <c r="H104" s="6"/>
      <c r="I104" s="6"/>
      <c r="J104" s="6"/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27" spans="3:3" x14ac:dyDescent="0.3">
      <c r="C127" s="22"/>
    </row>
  </sheetData>
  <protectedRanges>
    <protectedRange password="E15D" sqref="E4:E6 E8 E11 E13 E18 B7:E7 C9:E10 B16:E17 C12:E12 C14:E15 B61:E104 B22:E59" name="Intervallo1"/>
    <protectedRange password="C95D" sqref="J4:J104" name="Intervallo3_1"/>
    <protectedRange password="C95D" sqref="G60 F61:G104 F22:G59" name="Intervallo1_1"/>
    <protectedRange password="E169" sqref="H20:I104" name="Intervallo2_1"/>
    <protectedRange password="D95D" sqref="H19:I19" name="Intervallo1_2"/>
    <protectedRange password="E15D" sqref="F7:I7 F9:I10 F12:I12 F14:I17" name="Intervallo1_3"/>
    <protectedRange password="D95D" sqref="C127 F8:I8 F11:I11 F13:I13 F18:I18 F4:G6 I4:I6 H5:H6" name="Intervallo1_2_1"/>
    <protectedRange password="D95D" sqref="C4:D6 C8:D8 C11:D11 C13:D13 C18:D18" name="Intervallo1_2_2"/>
    <protectedRange password="D95D" sqref="B4:B6" name="Intervallo1_2_8"/>
    <protectedRange password="D95D" sqref="B8" name="Intervallo1_2_8_1"/>
    <protectedRange password="C95D" sqref="B9:B10" name="Intervallo1_1_1"/>
    <protectedRange password="D95D" sqref="B11" name="Intervallo1_2_8_2"/>
    <protectedRange password="C95D" sqref="B12" name="Intervallo1_1_2"/>
    <protectedRange password="D95D" sqref="B13:B14" name="Intervallo1_2_3"/>
    <protectedRange password="D15D" sqref="B15" name="Intervallo1_1_4"/>
    <protectedRange password="D95D" sqref="B18" name="Intervallo1_2_8_3"/>
    <protectedRange password="C95D" sqref="C60:F60" name="Intervallo1_1_3"/>
    <protectedRange password="D95D" sqref="B60" name="Intervallo1_2_4"/>
  </protectedRanges>
  <autoFilter ref="A3:J104" xr:uid="{D982CFE1-D0AA-455C-B0FF-A22187DDC4E0}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D4E8-0A1A-4C0D-8355-E505718C8073}">
  <dimension ref="A1:J96"/>
  <sheetViews>
    <sheetView topLeftCell="A48" workbookViewId="0">
      <selection activeCell="E67" sqref="E67"/>
    </sheetView>
  </sheetViews>
  <sheetFormatPr defaultRowHeight="14.4" x14ac:dyDescent="0.3"/>
  <cols>
    <col min="1" max="1" width="26.44140625" customWidth="1"/>
    <col min="2" max="2" width="26" bestFit="1" customWidth="1"/>
    <col min="3" max="3" width="28" customWidth="1"/>
    <col min="4" max="4" width="39.6640625" bestFit="1" customWidth="1"/>
    <col min="5" max="6" width="27.109375" customWidth="1"/>
    <col min="7" max="7" width="19.33203125" customWidth="1"/>
    <col min="8" max="8" width="19.88671875" customWidth="1"/>
    <col min="9" max="9" width="18.109375" customWidth="1"/>
    <col min="10" max="10" width="21" customWidth="1"/>
  </cols>
  <sheetData>
    <row r="1" spans="1:10" x14ac:dyDescent="0.3">
      <c r="B1" s="1" t="s">
        <v>147</v>
      </c>
      <c r="C1" s="1" t="str">
        <f>info!A5</f>
        <v>0512114278</v>
      </c>
      <c r="D1" s="1" t="str">
        <f>info!C5</f>
        <v>di Sarno</v>
      </c>
    </row>
    <row r="3" spans="1:10" x14ac:dyDescent="0.3">
      <c r="A3" s="3" t="s">
        <v>24</v>
      </c>
      <c r="B3" s="3" t="s">
        <v>25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IF(ISBLANK($B4),"",INDEX(riassunto!$A$2:$A$116, MATCH($B4,riassunto!$B$2:$B$116,0)))</f>
        <v>giorno 1</v>
      </c>
      <c r="B4" s="37">
        <v>45215</v>
      </c>
      <c r="C4" s="4" t="s">
        <v>156</v>
      </c>
      <c r="D4" s="4" t="s">
        <v>157</v>
      </c>
      <c r="E4" s="4"/>
      <c r="F4" s="13">
        <v>1</v>
      </c>
      <c r="G4" s="13">
        <v>1</v>
      </c>
      <c r="H4" s="22">
        <v>1</v>
      </c>
      <c r="I4" s="22">
        <v>1</v>
      </c>
      <c r="J4" s="6">
        <f t="shared" ref="J4:J61" si="0">SUM(H4,-I4)</f>
        <v>0</v>
      </c>
    </row>
    <row r="5" spans="1:10" x14ac:dyDescent="0.3">
      <c r="A5" s="11" t="str">
        <f>IF(ISBLANK($B5),"",INDEX(riassunto!$A$2:$A$116, MATCH($B5,riassunto!$B$2:$B$116,0)))</f>
        <v>giorno 1</v>
      </c>
      <c r="B5" s="37">
        <v>45215</v>
      </c>
      <c r="C5" s="4" t="s">
        <v>156</v>
      </c>
      <c r="D5" s="4" t="s">
        <v>158</v>
      </c>
      <c r="E5" s="4"/>
      <c r="F5" s="13">
        <v>1</v>
      </c>
      <c r="G5" s="13">
        <v>1</v>
      </c>
      <c r="H5" s="22">
        <v>1</v>
      </c>
      <c r="I5" s="22">
        <v>1</v>
      </c>
      <c r="J5" s="6">
        <f t="shared" si="0"/>
        <v>0</v>
      </c>
    </row>
    <row r="6" spans="1:10" x14ac:dyDescent="0.3">
      <c r="A6" s="11" t="str">
        <f>IF(ISBLANK($B6),"",INDEX(riassunto!$A$2:$A$116, MATCH($B6,riassunto!$B$2:$B$116,0)))</f>
        <v>giorno 8</v>
      </c>
      <c r="B6" s="37">
        <v>45222</v>
      </c>
      <c r="C6" s="4" t="s">
        <v>156</v>
      </c>
      <c r="D6" s="4" t="s">
        <v>159</v>
      </c>
      <c r="E6" s="4"/>
      <c r="F6" s="13">
        <v>1.5</v>
      </c>
      <c r="G6" s="13">
        <v>1.5</v>
      </c>
      <c r="H6" s="22">
        <v>1.5</v>
      </c>
      <c r="I6" s="22">
        <v>1.5</v>
      </c>
      <c r="J6" s="6">
        <f t="shared" si="0"/>
        <v>0</v>
      </c>
    </row>
    <row r="7" spans="1:10" x14ac:dyDescent="0.3">
      <c r="A7" s="11" t="str">
        <f>IF(ISBLANK($B7),"",INDEX(riassunto!$A$2:$A$116, MATCH($B7,riassunto!$B$2:$B$116,0)))</f>
        <v>giorno 12</v>
      </c>
      <c r="B7" s="41">
        <v>45226</v>
      </c>
      <c r="C7" s="26" t="s">
        <v>374</v>
      </c>
      <c r="D7" s="26" t="s">
        <v>375</v>
      </c>
      <c r="E7" s="26"/>
      <c r="F7" s="25">
        <v>1</v>
      </c>
      <c r="G7" s="4">
        <v>0</v>
      </c>
      <c r="H7" s="22">
        <v>1</v>
      </c>
      <c r="I7" s="22">
        <v>0</v>
      </c>
      <c r="J7" s="6">
        <f t="shared" si="0"/>
        <v>1</v>
      </c>
    </row>
    <row r="8" spans="1:10" x14ac:dyDescent="0.3">
      <c r="A8" s="11" t="str">
        <f>IF(ISBLANK($B8),"",INDEX(riassunto!$A$2:$A$116, MATCH($B8,riassunto!$B$2:$B$116,0)))</f>
        <v>giorno 12</v>
      </c>
      <c r="B8" s="41">
        <v>45226</v>
      </c>
      <c r="C8" s="26" t="s">
        <v>376</v>
      </c>
      <c r="D8" s="26" t="s">
        <v>377</v>
      </c>
      <c r="E8" s="26"/>
      <c r="F8" s="25">
        <v>1</v>
      </c>
      <c r="G8" s="4">
        <v>0</v>
      </c>
      <c r="H8" s="22">
        <v>0.75</v>
      </c>
      <c r="I8" s="22">
        <v>0</v>
      </c>
      <c r="J8" s="6">
        <f t="shared" si="0"/>
        <v>0.75</v>
      </c>
    </row>
    <row r="9" spans="1:10" x14ac:dyDescent="0.3">
      <c r="A9" s="11" t="str">
        <f>IF(ISBLANK($B9),"",INDEX(riassunto!$A$2:$A$116, MATCH($B9,riassunto!$B$2:$B$116,0)))</f>
        <v>giorno 15</v>
      </c>
      <c r="B9" s="37">
        <v>45229</v>
      </c>
      <c r="C9" s="4" t="s">
        <v>156</v>
      </c>
      <c r="D9" s="4" t="s">
        <v>162</v>
      </c>
      <c r="E9" s="4"/>
      <c r="F9" s="4">
        <v>1</v>
      </c>
      <c r="G9" s="4">
        <v>1</v>
      </c>
      <c r="H9" s="22">
        <v>1</v>
      </c>
      <c r="I9" s="22">
        <v>1</v>
      </c>
      <c r="J9" s="6">
        <f t="shared" si="0"/>
        <v>0</v>
      </c>
    </row>
    <row r="10" spans="1:10" x14ac:dyDescent="0.3">
      <c r="A10" s="11" t="str">
        <f>IF(ISBLANK($B10),"",INDEX(riassunto!$A$2:$A$116, MATCH($B10,riassunto!$B$2:$B$116,0)))</f>
        <v>giorno 23</v>
      </c>
      <c r="B10" s="41">
        <v>45237</v>
      </c>
      <c r="C10" s="26" t="s">
        <v>313</v>
      </c>
      <c r="D10" s="26" t="s">
        <v>378</v>
      </c>
      <c r="E10" s="26"/>
      <c r="F10" s="25">
        <v>0.75</v>
      </c>
      <c r="G10" s="13">
        <v>0</v>
      </c>
      <c r="H10" s="22">
        <v>0.75</v>
      </c>
      <c r="I10" s="22">
        <v>0</v>
      </c>
      <c r="J10" s="6">
        <f t="shared" si="0"/>
        <v>0.75</v>
      </c>
    </row>
    <row r="11" spans="1:10" x14ac:dyDescent="0.3">
      <c r="A11" s="11" t="str">
        <f>IF(ISBLANK($B11),"",INDEX(riassunto!$A$2:$A$116, MATCH($B11,riassunto!$B$2:$B$116,0)))</f>
        <v>giorno 24</v>
      </c>
      <c r="B11" s="37">
        <v>45238</v>
      </c>
      <c r="C11" s="4" t="s">
        <v>156</v>
      </c>
      <c r="D11" s="4" t="s">
        <v>166</v>
      </c>
      <c r="E11" s="4"/>
      <c r="F11" s="4">
        <v>1.5</v>
      </c>
      <c r="G11" s="4">
        <v>1.5</v>
      </c>
      <c r="H11" s="22">
        <v>1.5</v>
      </c>
      <c r="I11" s="22">
        <v>1.5</v>
      </c>
      <c r="J11" s="6">
        <f t="shared" si="0"/>
        <v>0</v>
      </c>
    </row>
    <row r="12" spans="1:10" x14ac:dyDescent="0.3">
      <c r="A12" s="11" t="str">
        <f>IF(ISBLANK($B12),"",INDEX(riassunto!$A$2:$A$116, MATCH($B12,riassunto!$B$2:$B$116,0)))</f>
        <v>giorno 27</v>
      </c>
      <c r="B12" s="41">
        <v>45241</v>
      </c>
      <c r="C12" s="26" t="s">
        <v>167</v>
      </c>
      <c r="D12" s="26" t="s">
        <v>379</v>
      </c>
      <c r="E12" s="26"/>
      <c r="F12" s="25">
        <v>1</v>
      </c>
      <c r="G12" s="4">
        <v>0</v>
      </c>
      <c r="H12" s="22">
        <v>1</v>
      </c>
      <c r="I12" s="22">
        <v>0</v>
      </c>
      <c r="J12" s="6">
        <f t="shared" si="0"/>
        <v>1</v>
      </c>
    </row>
    <row r="13" spans="1:10" x14ac:dyDescent="0.3">
      <c r="A13" s="11" t="str">
        <f>IF(ISBLANK($B13),"",INDEX(riassunto!$A$2:$A$116, MATCH($B13,riassunto!$B$2:$B$116,0)))</f>
        <v>giorno 29</v>
      </c>
      <c r="B13" s="39">
        <v>45243</v>
      </c>
      <c r="C13" s="4" t="s">
        <v>156</v>
      </c>
      <c r="D13" s="4" t="s">
        <v>171</v>
      </c>
      <c r="E13" s="4"/>
      <c r="F13" s="4">
        <v>0.5</v>
      </c>
      <c r="G13" s="4">
        <v>0.5</v>
      </c>
      <c r="H13" s="22">
        <v>0.5</v>
      </c>
      <c r="I13" s="22">
        <v>0.5</v>
      </c>
      <c r="J13" s="6">
        <f t="shared" si="0"/>
        <v>0</v>
      </c>
    </row>
    <row r="14" spans="1:10" x14ac:dyDescent="0.3">
      <c r="A14" s="11" t="str">
        <f>IF(ISBLANK($B14),"",INDEX(riassunto!$A$2:$A$116, MATCH($B14,riassunto!$B$2:$B$116,0)))</f>
        <v>giorno 29</v>
      </c>
      <c r="B14" s="39">
        <v>45243</v>
      </c>
      <c r="C14" s="26" t="s">
        <v>318</v>
      </c>
      <c r="D14" s="26" t="s">
        <v>380</v>
      </c>
      <c r="E14" s="26"/>
      <c r="F14" s="25">
        <v>0.5</v>
      </c>
      <c r="G14" s="13">
        <v>0.5</v>
      </c>
      <c r="H14" s="22">
        <v>0.5</v>
      </c>
      <c r="I14" s="22">
        <v>0.5</v>
      </c>
      <c r="J14" s="6">
        <f t="shared" si="0"/>
        <v>0</v>
      </c>
    </row>
    <row r="15" spans="1:10" x14ac:dyDescent="0.3">
      <c r="A15" s="11" t="str">
        <f>IF(ISBLANK($B15),"",INDEX(riassunto!$A$2:$A$116, MATCH($B15,riassunto!$B$2:$B$116,0)))</f>
        <v>giorno 31</v>
      </c>
      <c r="B15" s="37">
        <v>45245</v>
      </c>
      <c r="C15" s="26" t="s">
        <v>320</v>
      </c>
      <c r="D15" s="26" t="s">
        <v>321</v>
      </c>
      <c r="E15" s="26"/>
      <c r="F15" s="25">
        <v>1</v>
      </c>
      <c r="G15" s="4">
        <v>0</v>
      </c>
      <c r="H15" s="22">
        <v>1</v>
      </c>
      <c r="I15" s="22">
        <v>0</v>
      </c>
      <c r="J15" s="6">
        <f t="shared" si="0"/>
        <v>1</v>
      </c>
    </row>
    <row r="16" spans="1:10" x14ac:dyDescent="0.3">
      <c r="A16" s="11" t="str">
        <f>IF(ISBLANK($B16),"",INDEX(riassunto!$A$2:$A$116, MATCH($B16,riassunto!$B$2:$B$116,0)))</f>
        <v>giorno 36</v>
      </c>
      <c r="B16" s="37">
        <v>45250</v>
      </c>
      <c r="C16" s="14" t="s">
        <v>156</v>
      </c>
      <c r="D16" s="14" t="s">
        <v>180</v>
      </c>
      <c r="E16" s="14"/>
      <c r="F16" s="63">
        <v>0.75</v>
      </c>
      <c r="G16" s="23">
        <v>0.75</v>
      </c>
      <c r="H16" s="22">
        <v>0.75</v>
      </c>
      <c r="I16" s="22">
        <v>0.75</v>
      </c>
      <c r="J16" s="6">
        <f t="shared" ref="J16" si="1">SUM(H16,-I16)</f>
        <v>0</v>
      </c>
    </row>
    <row r="17" spans="1:10" x14ac:dyDescent="0.3">
      <c r="A17" s="11" t="str">
        <f>IF(ISBLANK($B17),"",INDEX(riassunto!$A$2:$A$116, MATCH($B17,riassunto!$B$2:$B$116,0)))</f>
        <v>giorno 38</v>
      </c>
      <c r="B17" s="37">
        <v>45252</v>
      </c>
      <c r="C17" s="4" t="s">
        <v>333</v>
      </c>
      <c r="D17" s="4" t="s">
        <v>381</v>
      </c>
      <c r="E17" s="4"/>
      <c r="F17" s="13">
        <v>1</v>
      </c>
      <c r="G17" s="13">
        <v>0</v>
      </c>
      <c r="H17" s="22">
        <v>1</v>
      </c>
      <c r="I17" s="22">
        <v>0</v>
      </c>
      <c r="J17" s="6">
        <f t="shared" si="0"/>
        <v>1</v>
      </c>
    </row>
    <row r="18" spans="1:10" x14ac:dyDescent="0.3">
      <c r="A18" s="11" t="str">
        <f>IF(ISBLANK($B18),"",INDEX(riassunto!$A$2:$A$116, MATCH($B18,riassunto!$B$2:$B$116,0)))</f>
        <v>giorno 39</v>
      </c>
      <c r="B18" s="44">
        <v>45253</v>
      </c>
      <c r="C18" s="14" t="s">
        <v>382</v>
      </c>
      <c r="D18" s="14" t="s">
        <v>383</v>
      </c>
      <c r="E18" s="14"/>
      <c r="F18" s="23">
        <v>0.5</v>
      </c>
      <c r="G18" s="23">
        <v>0</v>
      </c>
      <c r="H18" s="22">
        <v>0.5</v>
      </c>
      <c r="I18" s="22">
        <v>0</v>
      </c>
      <c r="J18" s="6">
        <f t="shared" si="0"/>
        <v>0.5</v>
      </c>
    </row>
    <row r="19" spans="1:10" x14ac:dyDescent="0.3">
      <c r="A19" s="11" t="str">
        <f>IF(ISBLANK($B19),"",INDEX(riassunto!$A$2:$A$116, MATCH($B19,riassunto!$B$2:$B$116,0)))</f>
        <v>giorno 40</v>
      </c>
      <c r="B19" s="44">
        <v>45254</v>
      </c>
      <c r="C19" s="14" t="s">
        <v>384</v>
      </c>
      <c r="D19" s="14" t="s">
        <v>385</v>
      </c>
      <c r="E19" s="14"/>
      <c r="F19" s="14">
        <v>0.25</v>
      </c>
      <c r="G19" s="14">
        <v>0</v>
      </c>
      <c r="H19" s="22">
        <v>0.25</v>
      </c>
      <c r="I19" s="6">
        <v>0</v>
      </c>
      <c r="J19" s="6">
        <f>SUM(H19,-I19)</f>
        <v>0.25</v>
      </c>
    </row>
    <row r="20" spans="1:10" x14ac:dyDescent="0.3">
      <c r="A20" s="11" t="str">
        <f>IF(ISBLANK($B20),"",INDEX(riassunto!$A$2:$A$116, MATCH($B20,riassunto!$B$2:$B$116,0)))</f>
        <v>giorno 41</v>
      </c>
      <c r="B20" s="44">
        <v>45255</v>
      </c>
      <c r="C20" s="14" t="s">
        <v>330</v>
      </c>
      <c r="D20" s="14" t="s">
        <v>386</v>
      </c>
      <c r="E20" s="14"/>
      <c r="F20" s="14">
        <v>1.5</v>
      </c>
      <c r="G20" s="14">
        <v>0</v>
      </c>
      <c r="H20" s="22">
        <v>1.5</v>
      </c>
      <c r="I20" s="6">
        <v>0</v>
      </c>
      <c r="J20" s="6">
        <f t="shared" ref="J20:J24" si="2">SUM(H20,-I20)</f>
        <v>1.5</v>
      </c>
    </row>
    <row r="21" spans="1:10" x14ac:dyDescent="0.3">
      <c r="A21" s="11" t="str">
        <f>IF(ISBLANK($B21),"",INDEX(riassunto!$A$2:$A$116, MATCH($B21,riassunto!$B$2:$B$116,0)))</f>
        <v>giorno 43</v>
      </c>
      <c r="B21" s="44">
        <v>45257</v>
      </c>
      <c r="C21" s="14" t="s">
        <v>156</v>
      </c>
      <c r="D21" s="14" t="s">
        <v>191</v>
      </c>
      <c r="E21" s="14"/>
      <c r="F21" s="14">
        <v>0.5</v>
      </c>
      <c r="G21" s="14">
        <v>0.5</v>
      </c>
      <c r="H21" s="22">
        <v>0.5</v>
      </c>
      <c r="I21" s="6">
        <v>0.5</v>
      </c>
      <c r="J21" s="6">
        <f t="shared" si="2"/>
        <v>0</v>
      </c>
    </row>
    <row r="22" spans="1:10" x14ac:dyDescent="0.3">
      <c r="A22" s="11" t="str">
        <f>IF(ISBLANK($B22),"",INDEX(riassunto!$A$2:$A$116, MATCH($B22,riassunto!$B$2:$B$116,0)))</f>
        <v>giorno 44</v>
      </c>
      <c r="B22" s="45">
        <v>45258</v>
      </c>
      <c r="C22" s="4" t="s">
        <v>339</v>
      </c>
      <c r="D22" s="4" t="s">
        <v>340</v>
      </c>
      <c r="E22" s="4"/>
      <c r="F22" s="4">
        <v>0.5</v>
      </c>
      <c r="G22" s="4">
        <v>0.5</v>
      </c>
      <c r="H22" s="6">
        <v>0.5</v>
      </c>
      <c r="I22" s="6">
        <v>0.5</v>
      </c>
      <c r="J22" s="6">
        <f t="shared" si="2"/>
        <v>0</v>
      </c>
    </row>
    <row r="23" spans="1:10" x14ac:dyDescent="0.3">
      <c r="A23" s="11" t="str">
        <f>IF(ISBLANK($B23),"",INDEX(riassunto!$A$2:$A$116, MATCH($B23,riassunto!$B$2:$B$116,0)))</f>
        <v>giorno 44</v>
      </c>
      <c r="B23" s="45">
        <v>45258</v>
      </c>
      <c r="C23" s="17" t="s">
        <v>337</v>
      </c>
      <c r="D23" s="4" t="s">
        <v>387</v>
      </c>
      <c r="E23" s="4"/>
      <c r="F23" s="4">
        <v>1</v>
      </c>
      <c r="G23" s="4">
        <v>0</v>
      </c>
      <c r="H23" s="6">
        <v>1</v>
      </c>
      <c r="I23" s="6">
        <v>0</v>
      </c>
      <c r="J23" s="6">
        <f>SUM(H23,-I23)</f>
        <v>1</v>
      </c>
    </row>
    <row r="24" spans="1:10" x14ac:dyDescent="0.3">
      <c r="A24" s="11" t="str">
        <f>IF(ISBLANK($B24),"",INDEX(riassunto!$A$2:$A$116, MATCH($B24,riassunto!$B$2:$B$116,0)))</f>
        <v>giorno 44</v>
      </c>
      <c r="B24" s="40">
        <v>45258</v>
      </c>
      <c r="C24" s="4" t="s">
        <v>388</v>
      </c>
      <c r="D24" s="4" t="s">
        <v>389</v>
      </c>
      <c r="E24" s="4"/>
      <c r="F24" s="4">
        <v>0.25</v>
      </c>
      <c r="G24" s="4">
        <v>0</v>
      </c>
      <c r="H24" s="6">
        <v>0.25</v>
      </c>
      <c r="I24" s="6">
        <v>0</v>
      </c>
      <c r="J24" s="6">
        <f t="shared" si="2"/>
        <v>0.25</v>
      </c>
    </row>
    <row r="25" spans="1:10" x14ac:dyDescent="0.3">
      <c r="A25" s="11" t="str">
        <f>IF(ISBLANK($B25),"",INDEX(riassunto!$A$2:$A$116, MATCH($B25,riassunto!$B$2:$B$116,0)))</f>
        <v>giorno 47</v>
      </c>
      <c r="B25" s="37">
        <v>45261</v>
      </c>
      <c r="C25" s="4" t="s">
        <v>390</v>
      </c>
      <c r="D25" s="4" t="s">
        <v>391</v>
      </c>
      <c r="E25" s="4"/>
      <c r="F25" s="4">
        <v>1</v>
      </c>
      <c r="G25" s="4">
        <v>0</v>
      </c>
      <c r="H25" s="6">
        <v>1</v>
      </c>
      <c r="I25" s="6">
        <v>0</v>
      </c>
      <c r="J25" s="6">
        <f t="shared" si="0"/>
        <v>1</v>
      </c>
    </row>
    <row r="26" spans="1:10" x14ac:dyDescent="0.3">
      <c r="A26" s="11" t="str">
        <f>IF(ISBLANK($B26),"",INDEX(riassunto!$A$2:$A$116, MATCH($B26,riassunto!$B$2:$B$116,0)))</f>
        <v>giorno 50</v>
      </c>
      <c r="B26" s="37">
        <v>45264</v>
      </c>
      <c r="C26" s="4" t="s">
        <v>156</v>
      </c>
      <c r="D26" s="4" t="s">
        <v>284</v>
      </c>
      <c r="E26" s="4"/>
      <c r="F26" s="4">
        <v>1</v>
      </c>
      <c r="G26" s="4">
        <v>0</v>
      </c>
      <c r="H26" s="6">
        <v>1</v>
      </c>
      <c r="I26" s="6">
        <v>0</v>
      </c>
      <c r="J26" s="6">
        <f t="shared" si="0"/>
        <v>1</v>
      </c>
    </row>
    <row r="27" spans="1:10" x14ac:dyDescent="0.3">
      <c r="A27" s="11" t="str">
        <f>IF(ISBLANK($B27),"",INDEX(riassunto!$A$2:$A$116, MATCH($B27,riassunto!$B$2:$B$116,0)))</f>
        <v>giorno 52</v>
      </c>
      <c r="B27" s="37">
        <v>45266</v>
      </c>
      <c r="C27" s="4" t="s">
        <v>392</v>
      </c>
      <c r="D27" s="4" t="s">
        <v>393</v>
      </c>
      <c r="E27" s="4"/>
      <c r="F27" s="4">
        <v>0.5</v>
      </c>
      <c r="G27" s="4">
        <v>0</v>
      </c>
      <c r="H27" s="6">
        <v>0.5</v>
      </c>
      <c r="I27" s="6">
        <v>0</v>
      </c>
      <c r="J27" s="6">
        <f t="shared" si="0"/>
        <v>0.5</v>
      </c>
    </row>
    <row r="28" spans="1:10" x14ac:dyDescent="0.3">
      <c r="A28" s="11" t="str">
        <f>IF(ISBLANK($B28),"",INDEX(riassunto!$A$2:$A$116, MATCH($B28,riassunto!$B$2:$B$116,0)))</f>
        <v>giorno 57</v>
      </c>
      <c r="B28" s="37">
        <v>45271</v>
      </c>
      <c r="C28" s="4" t="s">
        <v>394</v>
      </c>
      <c r="D28" s="4" t="s">
        <v>395</v>
      </c>
      <c r="E28" s="4"/>
      <c r="F28" s="4">
        <v>1</v>
      </c>
      <c r="G28" s="4">
        <v>1</v>
      </c>
      <c r="H28" s="6">
        <v>1</v>
      </c>
      <c r="I28" s="6">
        <v>1</v>
      </c>
      <c r="J28" s="6">
        <f t="shared" si="0"/>
        <v>0</v>
      </c>
    </row>
    <row r="29" spans="1:10" x14ac:dyDescent="0.3">
      <c r="A29" s="11" t="str">
        <f>IF(ISBLANK($B29),"",INDEX(riassunto!$A$2:$A$116, MATCH($B29,riassunto!$B$2:$B$116,0)))</f>
        <v>giorno 73</v>
      </c>
      <c r="B29" s="37">
        <v>45287</v>
      </c>
      <c r="C29" s="4" t="s">
        <v>214</v>
      </c>
      <c r="D29" s="4" t="s">
        <v>354</v>
      </c>
      <c r="E29" s="4"/>
      <c r="F29" s="4">
        <v>3</v>
      </c>
      <c r="G29" s="4">
        <v>0</v>
      </c>
      <c r="H29" s="6">
        <v>3</v>
      </c>
      <c r="I29" s="6">
        <v>0</v>
      </c>
      <c r="J29" s="6">
        <f t="shared" si="0"/>
        <v>3</v>
      </c>
    </row>
    <row r="30" spans="1:10" x14ac:dyDescent="0.3">
      <c r="A30" s="11" t="str">
        <f>IF(ISBLANK($B30),"",INDEX(riassunto!$A$2:$A$116, MATCH($B30,riassunto!$B$2:$B$116,0)))</f>
        <v>giorno 74</v>
      </c>
      <c r="B30" s="37">
        <v>45288</v>
      </c>
      <c r="C30" s="4" t="s">
        <v>396</v>
      </c>
      <c r="D30" s="4" t="s">
        <v>355</v>
      </c>
      <c r="E30" s="4"/>
      <c r="F30" s="4">
        <v>3</v>
      </c>
      <c r="G30" s="4">
        <v>0</v>
      </c>
      <c r="H30" s="6">
        <v>3</v>
      </c>
      <c r="I30" s="6">
        <v>0</v>
      </c>
      <c r="J30" s="6">
        <f t="shared" si="0"/>
        <v>3</v>
      </c>
    </row>
    <row r="31" spans="1:10" x14ac:dyDescent="0.3">
      <c r="A31" s="11" t="str">
        <f>IF(ISBLANK($B31),"",INDEX(riassunto!$A$2:$A$116, MATCH($B31,riassunto!$B$2:$B$116,0)))</f>
        <v>giorno 76</v>
      </c>
      <c r="B31" s="37">
        <v>45290</v>
      </c>
      <c r="C31" s="4" t="s">
        <v>216</v>
      </c>
      <c r="D31" s="4" t="s">
        <v>397</v>
      </c>
      <c r="E31" s="4"/>
      <c r="F31" s="4">
        <v>2.5</v>
      </c>
      <c r="G31" s="4">
        <v>0</v>
      </c>
      <c r="H31" s="6">
        <v>1.5</v>
      </c>
      <c r="I31" s="6">
        <v>0</v>
      </c>
      <c r="J31" s="6">
        <f t="shared" si="0"/>
        <v>1.5</v>
      </c>
    </row>
    <row r="32" spans="1:10" x14ac:dyDescent="0.3">
      <c r="A32" s="11" t="str">
        <f>IF(ISBLANK($B32),"",INDEX(riassunto!$A$2:$A$116, MATCH($B32,riassunto!$B$2:$B$116,0)))</f>
        <v>giorno 79</v>
      </c>
      <c r="B32" s="65">
        <v>45293</v>
      </c>
      <c r="C32" s="4" t="s">
        <v>394</v>
      </c>
      <c r="D32" s="4" t="s">
        <v>398</v>
      </c>
      <c r="E32" s="4"/>
      <c r="F32" s="4">
        <v>0.25</v>
      </c>
      <c r="G32" s="4">
        <v>0</v>
      </c>
      <c r="H32" s="6">
        <v>0.25</v>
      </c>
      <c r="I32" s="6">
        <v>0</v>
      </c>
      <c r="J32" s="6">
        <f t="shared" si="0"/>
        <v>0.25</v>
      </c>
    </row>
    <row r="33" spans="1:10" x14ac:dyDescent="0.3">
      <c r="A33" s="11" t="str">
        <f>IF(ISBLANK($B33),"",INDEX(riassunto!$A$2:$A$116, MATCH($B33,riassunto!$B$2:$B$116,0)))</f>
        <v>giorno 80</v>
      </c>
      <c r="B33" s="37">
        <v>45294</v>
      </c>
      <c r="C33" s="4" t="s">
        <v>394</v>
      </c>
      <c r="D33" s="4" t="s">
        <v>398</v>
      </c>
      <c r="E33" s="4"/>
      <c r="F33" s="4">
        <v>0.25</v>
      </c>
      <c r="G33" s="4">
        <v>0</v>
      </c>
      <c r="H33" s="6">
        <v>0.25</v>
      </c>
      <c r="I33" s="6">
        <v>0</v>
      </c>
      <c r="J33" s="6">
        <f t="shared" si="0"/>
        <v>0.25</v>
      </c>
    </row>
    <row r="34" spans="1:10" x14ac:dyDescent="0.3">
      <c r="A34" s="11" t="str">
        <f>IF(ISBLANK($B34),"",INDEX(riassunto!$A$2:$A$116, MATCH($B34,riassunto!$B$2:$B$116,0)))</f>
        <v>giorno 82</v>
      </c>
      <c r="B34" s="37">
        <v>45296</v>
      </c>
      <c r="C34" s="4" t="s">
        <v>394</v>
      </c>
      <c r="D34" s="4" t="s">
        <v>398</v>
      </c>
      <c r="E34" s="4"/>
      <c r="F34" s="4">
        <v>0.25</v>
      </c>
      <c r="G34" s="4">
        <v>0</v>
      </c>
      <c r="H34" s="6">
        <v>0.25</v>
      </c>
      <c r="I34" s="6">
        <v>0</v>
      </c>
      <c r="J34" s="6">
        <f t="shared" si="0"/>
        <v>0.25</v>
      </c>
    </row>
    <row r="35" spans="1:10" x14ac:dyDescent="0.3">
      <c r="A35" s="11" t="str">
        <f>IF(ISBLANK($B35),"",INDEX(riassunto!$A$2:$A$116, MATCH($B35,riassunto!$B$2:$B$116,0)))</f>
        <v>giorno 85</v>
      </c>
      <c r="B35" s="37">
        <v>45299</v>
      </c>
      <c r="C35" s="4" t="s">
        <v>394</v>
      </c>
      <c r="D35" s="4" t="s">
        <v>398</v>
      </c>
      <c r="E35" s="4"/>
      <c r="F35" s="4">
        <v>0.25</v>
      </c>
      <c r="G35" s="4">
        <v>0</v>
      </c>
      <c r="H35" s="6">
        <v>0.25</v>
      </c>
      <c r="I35" s="6">
        <v>0</v>
      </c>
      <c r="J35" s="6">
        <f t="shared" si="0"/>
        <v>0.25</v>
      </c>
    </row>
    <row r="36" spans="1:10" x14ac:dyDescent="0.3">
      <c r="A36" s="11" t="str">
        <f>IF(ISBLANK($B36),"",INDEX(riassunto!$A$2:$A$116, MATCH($B36,riassunto!$B$2:$B$116,0)))</f>
        <v>giorno 79</v>
      </c>
      <c r="B36" s="37">
        <v>45293</v>
      </c>
      <c r="C36" s="4" t="s">
        <v>295</v>
      </c>
      <c r="D36" s="4" t="s">
        <v>399</v>
      </c>
      <c r="E36" s="4"/>
      <c r="F36" s="4">
        <v>1</v>
      </c>
      <c r="G36" s="4">
        <v>0</v>
      </c>
      <c r="H36" s="6">
        <v>1</v>
      </c>
      <c r="I36" s="6">
        <v>0</v>
      </c>
      <c r="J36" s="6">
        <f t="shared" si="0"/>
        <v>1</v>
      </c>
    </row>
    <row r="37" spans="1:10" x14ac:dyDescent="0.3">
      <c r="A37" s="11" t="str">
        <f>IF(ISBLANK($B37),"",INDEX(riassunto!$A$2:$A$116, MATCH($B37,riassunto!$B$2:$B$116,0)))</f>
        <v>giorno 80</v>
      </c>
      <c r="B37" s="37">
        <v>45294</v>
      </c>
      <c r="C37" s="4" t="s">
        <v>295</v>
      </c>
      <c r="D37" s="4" t="s">
        <v>400</v>
      </c>
      <c r="E37" s="4"/>
      <c r="F37" s="4">
        <v>0.5</v>
      </c>
      <c r="G37" s="4">
        <v>0</v>
      </c>
      <c r="H37" s="6">
        <v>0.5</v>
      </c>
      <c r="I37" s="6">
        <v>0</v>
      </c>
      <c r="J37" s="6">
        <v>0.5</v>
      </c>
    </row>
    <row r="38" spans="1:10" x14ac:dyDescent="0.3">
      <c r="A38" s="11" t="str">
        <f>IF(ISBLANK($B38),"",INDEX(riassunto!$A$2:$A$116, MATCH($B38,riassunto!$B$2:$B$116,0)))</f>
        <v>giorno 80</v>
      </c>
      <c r="B38" s="37">
        <v>45294</v>
      </c>
      <c r="C38" s="4" t="s">
        <v>295</v>
      </c>
      <c r="D38" s="4" t="s">
        <v>401</v>
      </c>
      <c r="E38" s="4"/>
      <c r="F38" s="4">
        <v>1</v>
      </c>
      <c r="G38" s="4">
        <v>0</v>
      </c>
      <c r="H38" s="6">
        <v>1</v>
      </c>
      <c r="I38" s="6">
        <v>0</v>
      </c>
      <c r="J38" s="6">
        <f t="shared" si="0"/>
        <v>1</v>
      </c>
    </row>
    <row r="39" spans="1:10" x14ac:dyDescent="0.3">
      <c r="A39" s="11" t="str">
        <f>IF(ISBLANK($B39),"",INDEX(riassunto!$A$2:$A$116, MATCH($B39,riassunto!$B$2:$B$116,0)))</f>
        <v>giorno 81</v>
      </c>
      <c r="B39" s="37">
        <v>45295</v>
      </c>
      <c r="C39" s="4" t="s">
        <v>295</v>
      </c>
      <c r="D39" s="4" t="s">
        <v>402</v>
      </c>
      <c r="E39" s="4"/>
      <c r="F39" s="4">
        <v>0.5</v>
      </c>
      <c r="G39" s="4">
        <v>0</v>
      </c>
      <c r="H39" s="6">
        <v>0.5</v>
      </c>
      <c r="I39" s="6">
        <v>0</v>
      </c>
      <c r="J39" s="6">
        <f t="shared" si="0"/>
        <v>0.5</v>
      </c>
    </row>
    <row r="40" spans="1:10" x14ac:dyDescent="0.3">
      <c r="A40" s="11" t="str">
        <f>IF(ISBLANK($B40),"",INDEX(riassunto!$A$2:$A$116, MATCH($B40,riassunto!$B$2:$B$116,0)))</f>
        <v>giorno 82</v>
      </c>
      <c r="B40" s="37">
        <v>45296</v>
      </c>
      <c r="C40" s="4" t="s">
        <v>295</v>
      </c>
      <c r="D40" s="4" t="s">
        <v>403</v>
      </c>
      <c r="E40" s="4"/>
      <c r="F40" s="4">
        <v>0.5</v>
      </c>
      <c r="G40" s="4">
        <v>0</v>
      </c>
      <c r="H40" s="6">
        <v>0.5</v>
      </c>
      <c r="I40" s="6">
        <v>0</v>
      </c>
      <c r="J40" s="6">
        <f t="shared" si="0"/>
        <v>0.5</v>
      </c>
    </row>
    <row r="41" spans="1:10" x14ac:dyDescent="0.3">
      <c r="A41" s="11" t="str">
        <f>IF(ISBLANK($B41),"",INDEX(riassunto!$A$2:$A$116, MATCH($B41,riassunto!$B$2:$B$116,0)))</f>
        <v>giorno 85</v>
      </c>
      <c r="B41" s="37">
        <v>45299</v>
      </c>
      <c r="C41" s="4" t="s">
        <v>295</v>
      </c>
      <c r="D41" s="4" t="s">
        <v>404</v>
      </c>
      <c r="E41" s="4"/>
      <c r="F41" s="4">
        <v>1</v>
      </c>
      <c r="G41" s="4">
        <v>0</v>
      </c>
      <c r="H41" s="6">
        <v>1</v>
      </c>
      <c r="I41" s="6">
        <v>0</v>
      </c>
      <c r="J41" s="6">
        <f t="shared" si="0"/>
        <v>1</v>
      </c>
    </row>
    <row r="42" spans="1:10" x14ac:dyDescent="0.3">
      <c r="A42" s="11" t="str">
        <f>IF(ISBLANK($B42),"",INDEX(riassunto!$A$2:$A$116, MATCH($B42,riassunto!$B$2:$B$116,0)))</f>
        <v>giorno 86</v>
      </c>
      <c r="B42" s="37">
        <v>45300</v>
      </c>
      <c r="C42" s="4" t="s">
        <v>229</v>
      </c>
      <c r="D42" s="4" t="s">
        <v>405</v>
      </c>
      <c r="E42" s="4"/>
      <c r="F42" s="4">
        <v>0.5</v>
      </c>
      <c r="G42" s="4">
        <v>0</v>
      </c>
      <c r="H42" s="6">
        <v>0</v>
      </c>
      <c r="I42" s="6">
        <v>0</v>
      </c>
      <c r="J42" s="6">
        <f t="shared" si="0"/>
        <v>0</v>
      </c>
    </row>
    <row r="43" spans="1:10" x14ac:dyDescent="0.3">
      <c r="A43" s="11" t="str">
        <f>IF(ISBLANK($B43),"",INDEX(riassunto!$A$2:$A$116, MATCH($B43,riassunto!$B$2:$B$116,0)))</f>
        <v>giorno 87</v>
      </c>
      <c r="B43" s="37">
        <v>45301</v>
      </c>
      <c r="C43" s="4" t="s">
        <v>394</v>
      </c>
      <c r="D43" s="4" t="s">
        <v>398</v>
      </c>
      <c r="E43" s="4"/>
      <c r="F43" s="4">
        <v>0.25</v>
      </c>
      <c r="G43" s="4">
        <v>0</v>
      </c>
      <c r="H43" s="6">
        <v>0.25</v>
      </c>
      <c r="I43" s="6">
        <v>0</v>
      </c>
      <c r="J43" s="6">
        <f t="shared" si="0"/>
        <v>0.25</v>
      </c>
    </row>
    <row r="44" spans="1:10" x14ac:dyDescent="0.3">
      <c r="A44" s="11" t="str">
        <f>IF(ISBLANK($B44),"",INDEX(riassunto!$A$2:$A$116, MATCH($B44,riassunto!$B$2:$B$116,0)))</f>
        <v>giorno 89</v>
      </c>
      <c r="B44" s="37">
        <v>45303</v>
      </c>
      <c r="C44" s="4" t="s">
        <v>406</v>
      </c>
      <c r="D44" s="4"/>
      <c r="E44" s="4"/>
      <c r="F44" s="4">
        <v>0.5</v>
      </c>
      <c r="G44" s="4">
        <v>0</v>
      </c>
      <c r="H44" s="6">
        <v>0.5</v>
      </c>
      <c r="I44" s="6">
        <v>0</v>
      </c>
      <c r="J44" s="6">
        <f t="shared" si="0"/>
        <v>0.5</v>
      </c>
    </row>
    <row r="45" spans="1:10" x14ac:dyDescent="0.3">
      <c r="A45" s="11" t="str">
        <f>IF(ISBLANK($B45),"",INDEX(riassunto!$A$2:$A$116, MATCH($B45,riassunto!$B$2:$B$116,0)))</f>
        <v>giorno 91</v>
      </c>
      <c r="B45" s="37">
        <v>45305</v>
      </c>
      <c r="C45" s="4" t="s">
        <v>407</v>
      </c>
      <c r="D45" s="4"/>
      <c r="E45" s="4"/>
      <c r="F45" s="4">
        <v>1.5</v>
      </c>
      <c r="G45" s="4">
        <v>0</v>
      </c>
      <c r="H45" s="6">
        <v>1.5</v>
      </c>
      <c r="I45" s="6">
        <v>0</v>
      </c>
      <c r="J45" s="6">
        <f t="shared" si="0"/>
        <v>1.5</v>
      </c>
    </row>
    <row r="46" spans="1:10" x14ac:dyDescent="0.3">
      <c r="A46" s="11" t="str">
        <f>IF(ISBLANK($B46),"",INDEX(riassunto!$A$2:$A$116, MATCH($B46,riassunto!$B$2:$B$116,0)))</f>
        <v>giorno 89</v>
      </c>
      <c r="B46" s="37">
        <v>45303</v>
      </c>
      <c r="C46" s="4" t="s">
        <v>156</v>
      </c>
      <c r="D46" s="4" t="s">
        <v>398</v>
      </c>
      <c r="E46" s="4"/>
      <c r="F46" s="4">
        <v>0.25</v>
      </c>
      <c r="G46" s="4">
        <v>0</v>
      </c>
      <c r="H46" s="6">
        <v>0.25</v>
      </c>
      <c r="I46" s="6">
        <v>0</v>
      </c>
      <c r="J46" s="6">
        <f>SUM(H46,-I46)</f>
        <v>0.25</v>
      </c>
    </row>
    <row r="47" spans="1:10" x14ac:dyDescent="0.3">
      <c r="A47" s="11" t="str">
        <f>IF(ISBLANK($B47),"",INDEX(riassunto!$A$2:$A$116, MATCH($B47,riassunto!$B$2:$B$116,0)))</f>
        <v>giorno 92</v>
      </c>
      <c r="B47" s="37">
        <v>45306</v>
      </c>
      <c r="C47" s="4" t="s">
        <v>394</v>
      </c>
      <c r="D47" s="4" t="s">
        <v>398</v>
      </c>
      <c r="E47" s="4"/>
      <c r="F47" s="4">
        <v>0.25</v>
      </c>
      <c r="G47" s="4">
        <v>0</v>
      </c>
      <c r="H47" s="6">
        <v>0.25</v>
      </c>
      <c r="I47" s="6">
        <v>0</v>
      </c>
      <c r="J47" s="6">
        <f>SUM(H47,-I47)</f>
        <v>0.25</v>
      </c>
    </row>
    <row r="48" spans="1:10" x14ac:dyDescent="0.3">
      <c r="A48" s="11" t="str">
        <f>IF(ISBLANK($B48),"",INDEX(riassunto!$A$2:$A$116, MATCH($B48,riassunto!$B$2:$B$116,0)))</f>
        <v>giorno 94</v>
      </c>
      <c r="B48" s="37">
        <v>45308</v>
      </c>
      <c r="C48" s="4" t="s">
        <v>229</v>
      </c>
      <c r="D48" s="4" t="s">
        <v>408</v>
      </c>
      <c r="E48" s="4"/>
      <c r="F48" s="4">
        <v>1</v>
      </c>
      <c r="G48" s="4">
        <v>0</v>
      </c>
      <c r="H48" s="6">
        <v>1</v>
      </c>
      <c r="I48" s="6">
        <v>0</v>
      </c>
      <c r="J48" s="6">
        <f t="shared" si="0"/>
        <v>1</v>
      </c>
    </row>
    <row r="49" spans="1:10" x14ac:dyDescent="0.3">
      <c r="A49" s="11" t="str">
        <f>IF(ISBLANK($B49),"",INDEX(riassunto!$A$2:$A$116, MATCH($B49,riassunto!$B$2:$B$116,0)))</f>
        <v>giorno 94</v>
      </c>
      <c r="B49" s="37">
        <v>45308</v>
      </c>
      <c r="C49" s="4" t="s">
        <v>229</v>
      </c>
      <c r="D49" s="4" t="s">
        <v>409</v>
      </c>
      <c r="E49" s="4"/>
      <c r="F49" s="4">
        <v>1</v>
      </c>
      <c r="G49" s="4">
        <v>0</v>
      </c>
      <c r="H49" s="6">
        <v>1</v>
      </c>
      <c r="I49" s="6">
        <v>0</v>
      </c>
      <c r="J49" s="6">
        <f>SUM(H49,-I49)</f>
        <v>1</v>
      </c>
    </row>
    <row r="50" spans="1:10" x14ac:dyDescent="0.3">
      <c r="A50" s="11" t="str">
        <f>IF(ISBLANK($B50),"",INDEX(riassunto!$A$2:$A$116, MATCH($B50,riassunto!$B$2:$B$116,0)))</f>
        <v>giorno 94</v>
      </c>
      <c r="B50" s="39">
        <v>45308</v>
      </c>
      <c r="C50" s="17" t="s">
        <v>156</v>
      </c>
      <c r="D50" s="4" t="s">
        <v>398</v>
      </c>
      <c r="E50" s="4"/>
      <c r="F50" s="4">
        <v>0.25</v>
      </c>
      <c r="G50" s="4">
        <v>0</v>
      </c>
      <c r="H50" s="6">
        <v>0.25</v>
      </c>
      <c r="I50" s="6">
        <v>0</v>
      </c>
      <c r="J50" s="6">
        <f>SUM(H50,-I50)</f>
        <v>0.25</v>
      </c>
    </row>
    <row r="51" spans="1:10" x14ac:dyDescent="0.3">
      <c r="A51" s="11" t="str">
        <f>IF(ISBLANK($B51),"",INDEX(riassunto!$A$2:$A$116, MATCH($B51,riassunto!$B$2:$B$116,0)))</f>
        <v>giorno 95</v>
      </c>
      <c r="B51" s="37">
        <v>45309</v>
      </c>
      <c r="C51" s="4" t="s">
        <v>229</v>
      </c>
      <c r="D51" s="4" t="s">
        <v>409</v>
      </c>
      <c r="E51" s="4"/>
      <c r="F51" s="4">
        <v>0.25</v>
      </c>
      <c r="G51" s="4">
        <v>0</v>
      </c>
      <c r="H51" s="6">
        <v>0.25</v>
      </c>
      <c r="I51" s="6">
        <v>0</v>
      </c>
      <c r="J51" s="6">
        <f>SUM(H51,-I51)</f>
        <v>0.25</v>
      </c>
    </row>
    <row r="52" spans="1:10" x14ac:dyDescent="0.3">
      <c r="A52" s="11" t="str">
        <f>IF(ISBLANK($B52),"",INDEX(riassunto!$A$2:$A$116, MATCH($B52,riassunto!$B$2:$B$116,0)))</f>
        <v>giorno 96</v>
      </c>
      <c r="B52" s="37">
        <v>45310</v>
      </c>
      <c r="C52" s="4" t="s">
        <v>229</v>
      </c>
      <c r="D52" s="4" t="s">
        <v>410</v>
      </c>
      <c r="E52" s="4"/>
      <c r="F52" s="4">
        <v>0.25</v>
      </c>
      <c r="G52" s="4">
        <v>0</v>
      </c>
      <c r="H52" s="6">
        <v>0.25</v>
      </c>
      <c r="I52" s="6">
        <v>0</v>
      </c>
      <c r="J52" s="6">
        <f>SUM(H52,-I52)</f>
        <v>0.25</v>
      </c>
    </row>
    <row r="53" spans="1:10" x14ac:dyDescent="0.3">
      <c r="A53" s="11" t="str">
        <f>IF(ISBLANK($B53),"",INDEX(riassunto!$A$2:$A$116, MATCH($B53,riassunto!$B$2:$B$116,0)))</f>
        <v>giorno 96</v>
      </c>
      <c r="B53" s="39">
        <v>45310</v>
      </c>
      <c r="C53" s="17" t="s">
        <v>295</v>
      </c>
      <c r="D53" s="4" t="s">
        <v>411</v>
      </c>
      <c r="E53" s="4"/>
      <c r="F53" s="4">
        <v>1</v>
      </c>
      <c r="G53" s="4">
        <v>0</v>
      </c>
      <c r="H53" s="6">
        <v>1</v>
      </c>
      <c r="I53" s="6">
        <v>0</v>
      </c>
      <c r="J53" s="6">
        <f t="shared" si="0"/>
        <v>1</v>
      </c>
    </row>
    <row r="54" spans="1:10" x14ac:dyDescent="0.3">
      <c r="A54" s="11" t="str">
        <f>IF(ISBLANK($B54),"",INDEX(riassunto!$A$2:$A$116, MATCH($B54,riassunto!$B$2:$B$116,0)))</f>
        <v>giorno 97</v>
      </c>
      <c r="B54" s="39">
        <v>45311</v>
      </c>
      <c r="C54" s="17" t="s">
        <v>412</v>
      </c>
      <c r="D54" s="4" t="s">
        <v>413</v>
      </c>
      <c r="E54" s="4"/>
      <c r="F54" s="4">
        <v>2</v>
      </c>
      <c r="G54" s="4">
        <v>0</v>
      </c>
      <c r="H54" s="6">
        <v>2</v>
      </c>
      <c r="I54" s="6">
        <v>0</v>
      </c>
      <c r="J54" s="6">
        <f t="shared" si="0"/>
        <v>2</v>
      </c>
    </row>
    <row r="55" spans="1:10" x14ac:dyDescent="0.3">
      <c r="A55" s="11" t="str">
        <f>IF(ISBLANK($B55),"",INDEX(riassunto!$A$2:$A$116, MATCH($B55,riassunto!$B$2:$B$116,0)))</f>
        <v>giorno 99</v>
      </c>
      <c r="B55" s="39">
        <v>45313</v>
      </c>
      <c r="C55" s="17" t="s">
        <v>156</v>
      </c>
      <c r="D55" s="4" t="s">
        <v>398</v>
      </c>
      <c r="E55" s="4"/>
      <c r="F55" s="4">
        <v>0.25</v>
      </c>
      <c r="G55" s="4">
        <v>0</v>
      </c>
      <c r="H55" s="6">
        <v>0.25</v>
      </c>
      <c r="I55" s="6">
        <v>0</v>
      </c>
      <c r="J55" s="6">
        <f>SUM(H55,-I55)</f>
        <v>0.25</v>
      </c>
    </row>
    <row r="56" spans="1:10" x14ac:dyDescent="0.3">
      <c r="A56" s="11" t="str">
        <f>IF(ISBLANK($B56),"",INDEX(riassunto!$A$2:$A$116, MATCH($B56,riassunto!$B$2:$B$116,0)))</f>
        <v>giorno 99</v>
      </c>
      <c r="B56" s="39">
        <v>45313</v>
      </c>
      <c r="C56" s="17" t="s">
        <v>412</v>
      </c>
      <c r="D56" s="4" t="s">
        <v>414</v>
      </c>
      <c r="E56" s="4"/>
      <c r="F56" s="4">
        <v>2</v>
      </c>
      <c r="G56" s="4">
        <v>0</v>
      </c>
      <c r="H56" s="6">
        <v>2</v>
      </c>
      <c r="I56" s="6">
        <v>0</v>
      </c>
      <c r="J56" s="6">
        <f t="shared" ref="J56" si="3">SUM(H56,-I56)</f>
        <v>2</v>
      </c>
    </row>
    <row r="57" spans="1:10" x14ac:dyDescent="0.3">
      <c r="A57" s="11" t="str">
        <f>IF(ISBLANK($B57),"",INDEX(riassunto!$A$2:$A$116, MATCH($B57,riassunto!$B$2:$B$116,0)))</f>
        <v>giorno 100</v>
      </c>
      <c r="B57" s="37">
        <v>45314</v>
      </c>
      <c r="C57" s="4" t="s">
        <v>295</v>
      </c>
      <c r="D57" s="4" t="s">
        <v>415</v>
      </c>
      <c r="E57" s="4"/>
      <c r="F57" s="4">
        <v>1</v>
      </c>
      <c r="G57" s="4">
        <v>0</v>
      </c>
      <c r="H57" s="6">
        <v>1</v>
      </c>
      <c r="I57" s="6">
        <v>0</v>
      </c>
      <c r="J57" s="6">
        <f t="shared" si="0"/>
        <v>1</v>
      </c>
    </row>
    <row r="58" spans="1:10" x14ac:dyDescent="0.3">
      <c r="A58" s="11" t="str">
        <f>IF(ISBLANK($B58),"",INDEX(riassunto!$A$2:$A$116, MATCH($B58,riassunto!$B$2:$B$116,0)))</f>
        <v>giorno 109</v>
      </c>
      <c r="B58" s="37">
        <v>45323</v>
      </c>
      <c r="C58" s="4" t="s">
        <v>557</v>
      </c>
      <c r="D58" s="4" t="s">
        <v>558</v>
      </c>
      <c r="E58" s="4"/>
      <c r="F58" s="4">
        <v>2</v>
      </c>
      <c r="G58" s="4">
        <v>0</v>
      </c>
      <c r="H58" s="6">
        <v>2</v>
      </c>
      <c r="I58" s="6">
        <v>0</v>
      </c>
      <c r="J58" s="6">
        <f t="shared" si="0"/>
        <v>2</v>
      </c>
    </row>
    <row r="59" spans="1:10" x14ac:dyDescent="0.3">
      <c r="A59" s="11" t="str">
        <f>IF(ISBLANK($B59),"",INDEX(riassunto!$A$2:$A$116, MATCH($B59,riassunto!$B$2:$B$116,0)))</f>
        <v>giorno 110</v>
      </c>
      <c r="B59" s="37">
        <v>45324</v>
      </c>
      <c r="C59" s="4" t="s">
        <v>557</v>
      </c>
      <c r="D59" s="4" t="s">
        <v>558</v>
      </c>
      <c r="E59" s="4"/>
      <c r="F59" s="4">
        <v>1</v>
      </c>
      <c r="G59" s="4">
        <v>0</v>
      </c>
      <c r="H59" s="6">
        <v>1</v>
      </c>
      <c r="I59" s="6">
        <v>0</v>
      </c>
      <c r="J59" s="6">
        <f t="shared" si="0"/>
        <v>1</v>
      </c>
    </row>
    <row r="60" spans="1:10" x14ac:dyDescent="0.3">
      <c r="A60" s="11" t="str">
        <f>IF(ISBLANK($B60),"",INDEX(riassunto!$A$2:$A$116, MATCH($B60,riassunto!$B$2:$B$116,0)))</f>
        <v>giorno 111</v>
      </c>
      <c r="B60" s="37">
        <v>45325</v>
      </c>
      <c r="C60" s="4" t="s">
        <v>557</v>
      </c>
      <c r="D60" s="4" t="s">
        <v>559</v>
      </c>
      <c r="E60" s="4"/>
      <c r="F60" s="4">
        <v>1</v>
      </c>
      <c r="G60" s="4">
        <v>0</v>
      </c>
      <c r="H60" s="6">
        <v>1</v>
      </c>
      <c r="I60" s="6">
        <v>0</v>
      </c>
      <c r="J60" s="6">
        <f t="shared" si="0"/>
        <v>1</v>
      </c>
    </row>
    <row r="61" spans="1:10" x14ac:dyDescent="0.3">
      <c r="A61" s="11" t="str">
        <f>IF(ISBLANK($B61),"",INDEX(riassunto!$A$2:$A$116, MATCH($B61,riassunto!$B$2:$B$116,0)))</f>
        <v/>
      </c>
      <c r="B61" s="4"/>
      <c r="C61" s="4"/>
      <c r="D61" s="4"/>
      <c r="E61" s="4"/>
      <c r="F61" s="4"/>
      <c r="G61" s="4"/>
      <c r="H61" s="6"/>
      <c r="I61" s="6"/>
      <c r="J61" s="6"/>
    </row>
    <row r="62" spans="1:10" x14ac:dyDescent="0.3">
      <c r="A62" s="11" t="str">
        <f>IF(ISBLANK($B62),"",INDEX(riassunto!$A$2:$A$116, MATCH($B62,riassunto!$B$2:$B$116,0)))</f>
        <v/>
      </c>
      <c r="B62" s="4"/>
      <c r="C62" s="4"/>
      <c r="D62" s="4"/>
      <c r="E62" s="4"/>
      <c r="F62" s="4"/>
      <c r="G62" s="4"/>
      <c r="H62" s="6"/>
      <c r="I62" s="6"/>
      <c r="J62" s="6"/>
    </row>
    <row r="63" spans="1:10" x14ac:dyDescent="0.3">
      <c r="A63" s="11" t="str">
        <f>IF(ISBLANK($B63),"",INDEX(riassunto!$A$2:$A$116, MATCH($B63,riassunto!$B$2:$B$116,0)))</f>
        <v/>
      </c>
      <c r="B63" s="4"/>
      <c r="C63" s="4"/>
      <c r="D63" s="4"/>
      <c r="E63" s="4"/>
      <c r="F63" s="4"/>
      <c r="G63" s="4"/>
      <c r="H63" s="6"/>
      <c r="I63" s="6"/>
      <c r="J63" s="6"/>
    </row>
    <row r="64" spans="1:10" x14ac:dyDescent="0.3">
      <c r="A64" s="11" t="str">
        <f>IF(ISBLANK($B64),"",INDEX(riassunto!$A$2:$A$116, MATCH($B64,riassunto!$B$2:$B$116,0)))</f>
        <v/>
      </c>
      <c r="B64" s="4"/>
      <c r="C64" s="4"/>
      <c r="D64" s="4"/>
      <c r="E64" s="4"/>
      <c r="F64" s="4"/>
      <c r="G64" s="4"/>
      <c r="H64" s="6"/>
      <c r="I64" s="6"/>
      <c r="J64" s="6"/>
    </row>
    <row r="65" spans="1:10" x14ac:dyDescent="0.3">
      <c r="A65" s="11" t="str">
        <f>IF(ISBLANK($B65),"",INDEX(riassunto!$A$2:$A$116, MATCH($B65,riassunto!$B$2:$B$116,0)))</f>
        <v/>
      </c>
      <c r="B65" s="4"/>
      <c r="C65" s="4"/>
      <c r="D65" s="4"/>
      <c r="E65" s="4"/>
      <c r="F65" s="4"/>
      <c r="G65" s="4"/>
      <c r="H65" s="6"/>
      <c r="I65" s="6"/>
      <c r="J65" s="6"/>
    </row>
    <row r="66" spans="1:10" x14ac:dyDescent="0.3">
      <c r="A66" s="11" t="str">
        <f>IF(ISBLANK($B66),"",INDEX(riassunto!$A$2:$A$116, MATCH($B66,riassunto!$B$2:$B$116,0)))</f>
        <v/>
      </c>
      <c r="B66" s="4"/>
      <c r="C66" s="4"/>
      <c r="D66" s="4"/>
      <c r="E66" s="4"/>
      <c r="F66" s="4"/>
      <c r="G66" s="4"/>
      <c r="H66" s="6"/>
      <c r="I66" s="6"/>
      <c r="J66" s="6"/>
    </row>
    <row r="67" spans="1:10" x14ac:dyDescent="0.3">
      <c r="A67" s="11" t="str">
        <f>IF(ISBLANK($B67),"",INDEX(riassunto!$A$2:$A$116, MATCH($B67,riassunto!$B$2:$B$116,0)))</f>
        <v/>
      </c>
      <c r="B67" s="4"/>
      <c r="C67" s="4"/>
      <c r="D67" s="4"/>
      <c r="E67" s="4"/>
      <c r="F67" s="4"/>
      <c r="G67" s="4"/>
      <c r="H67" s="6"/>
      <c r="I67" s="6"/>
      <c r="J67" s="6"/>
    </row>
    <row r="68" spans="1:10" x14ac:dyDescent="0.3">
      <c r="A68" s="11" t="str">
        <f>IF(ISBLANK($B68),"",INDEX(riassunto!$A$2:$A$116, MATCH($B68,riassunto!$B$2:$B$116,0)))</f>
        <v/>
      </c>
      <c r="B68" s="4"/>
      <c r="C68" s="4"/>
      <c r="D68" s="4"/>
      <c r="E68" s="4"/>
      <c r="F68" s="4"/>
      <c r="G68" s="4"/>
      <c r="H68" s="6"/>
      <c r="I68" s="6"/>
      <c r="J68" s="6"/>
    </row>
    <row r="69" spans="1:10" x14ac:dyDescent="0.3">
      <c r="A69" s="11" t="str">
        <f>IF(ISBLANK($B69),"",INDEX(riassunto!$A$2:$A$116, MATCH($B69,riassunto!$B$2:$B$116,0)))</f>
        <v/>
      </c>
      <c r="B69" s="4"/>
      <c r="C69" s="4"/>
      <c r="D69" s="4"/>
      <c r="E69" s="4"/>
      <c r="F69" s="4"/>
      <c r="G69" s="4"/>
      <c r="H69" s="6"/>
      <c r="I69" s="6"/>
      <c r="J69" s="6"/>
    </row>
    <row r="70" spans="1:10" x14ac:dyDescent="0.3">
      <c r="A70" s="11" t="str">
        <f>IF(ISBLANK($B70),"",INDEX(riassunto!$A$2:$A$116, MATCH($B70,riassunto!$B$2:$B$116,0)))</f>
        <v/>
      </c>
      <c r="B70" s="4"/>
      <c r="C70" s="4"/>
      <c r="D70" s="4"/>
      <c r="E70" s="4"/>
      <c r="F70" s="4"/>
      <c r="G70" s="4"/>
      <c r="H70" s="6"/>
      <c r="I70" s="6"/>
      <c r="J70" s="6"/>
    </row>
    <row r="71" spans="1:10" x14ac:dyDescent="0.3">
      <c r="A71" s="11" t="str">
        <f>IF(ISBLANK($B71),"",INDEX(riassunto!$A$2:$A$116, MATCH($B71,riassunto!$B$2:$B$116,0)))</f>
        <v/>
      </c>
      <c r="B71" s="4"/>
      <c r="C71" s="4"/>
      <c r="D71" s="4"/>
      <c r="E71" s="4"/>
      <c r="F71" s="4"/>
      <c r="G71" s="4"/>
      <c r="H71" s="6"/>
      <c r="I71" s="6"/>
      <c r="J71" s="6"/>
    </row>
    <row r="72" spans="1:10" x14ac:dyDescent="0.3">
      <c r="A72" s="11" t="str">
        <f>IF(ISBLANK($B72),"",INDEX(riassunto!$A$2:$A$116, MATCH($B72,riassunto!$B$2:$B$116,0)))</f>
        <v/>
      </c>
      <c r="B72" s="4"/>
      <c r="C72" s="4"/>
      <c r="D72" s="4"/>
      <c r="E72" s="4"/>
      <c r="F72" s="4"/>
      <c r="G72" s="4"/>
      <c r="H72" s="6"/>
      <c r="I72" s="6"/>
      <c r="J72" s="6"/>
    </row>
    <row r="73" spans="1:10" x14ac:dyDescent="0.3">
      <c r="A73" s="11" t="str">
        <f>IF(ISBLANK($B73),"",INDEX(riassunto!$A$2:$A$116, MATCH($B73,riassunto!$B$2:$B$116,0)))</f>
        <v/>
      </c>
      <c r="B73" s="4"/>
      <c r="C73" s="4"/>
      <c r="D73" s="4"/>
      <c r="E73" s="4"/>
      <c r="F73" s="4"/>
      <c r="G73" s="4"/>
      <c r="H73" s="6"/>
      <c r="I73" s="6"/>
      <c r="J73" s="6"/>
    </row>
    <row r="74" spans="1:10" x14ac:dyDescent="0.3">
      <c r="A74" s="11" t="str">
        <f>IF(ISBLANK($B74),"",INDEX(riassunto!$A$2:$A$116, MATCH($B74,riassunto!$B$2:$B$116,0)))</f>
        <v/>
      </c>
      <c r="B74" s="4"/>
      <c r="C74" s="4"/>
      <c r="D74" s="4"/>
      <c r="E74" s="4"/>
      <c r="F74" s="4"/>
      <c r="G74" s="4"/>
      <c r="H74" s="6"/>
      <c r="I74" s="6"/>
      <c r="J74" s="6"/>
    </row>
    <row r="75" spans="1:10" x14ac:dyDescent="0.3">
      <c r="A75" s="11" t="str">
        <f>IF(ISBLANK($B75),"",INDEX(riassunto!$A$2:$A$116, MATCH($B75,riassunto!$B$2:$B$116,0)))</f>
        <v/>
      </c>
      <c r="B75" s="4"/>
      <c r="C75" s="4"/>
      <c r="D75" s="4"/>
      <c r="E75" s="4"/>
      <c r="F75" s="4"/>
      <c r="G75" s="4"/>
      <c r="H75" s="6"/>
      <c r="I75" s="6"/>
      <c r="J75" s="6"/>
    </row>
    <row r="76" spans="1:10" x14ac:dyDescent="0.3">
      <c r="A76" s="11" t="str">
        <f>IF(ISBLANK($B76),"",INDEX(riassunto!$A$2:$A$116, MATCH($B76,riassunto!$B$2:$B$116,0)))</f>
        <v/>
      </c>
      <c r="B76" s="4"/>
      <c r="C76" s="4"/>
      <c r="D76" s="4"/>
      <c r="E76" s="4"/>
      <c r="F76" s="4"/>
      <c r="G76" s="4"/>
      <c r="H76" s="6"/>
      <c r="I76" s="6"/>
      <c r="J76" s="6"/>
    </row>
    <row r="77" spans="1:10" x14ac:dyDescent="0.3">
      <c r="A77" s="11" t="str">
        <f>IF(ISBLANK($B77),"",INDEX(riassunto!$A$2:$A$116, MATCH($B77,riassunto!$B$2:$B$116,0)))</f>
        <v/>
      </c>
      <c r="B77" s="4"/>
      <c r="C77" s="4"/>
      <c r="D77" s="4"/>
      <c r="E77" s="4"/>
      <c r="F77" s="4"/>
      <c r="G77" s="4"/>
      <c r="H77" s="6"/>
      <c r="I77" s="6"/>
      <c r="J77" s="6"/>
    </row>
    <row r="78" spans="1:10" x14ac:dyDescent="0.3">
      <c r="A78" s="11" t="str">
        <f>IF(ISBLANK($B78),"",INDEX(riassunto!$A$2:$A$116, MATCH($B78,riassunto!$B$2:$B$116,0)))</f>
        <v/>
      </c>
      <c r="B78" s="4"/>
      <c r="C78" s="4"/>
      <c r="D78" s="4"/>
      <c r="E78" s="4"/>
      <c r="F78" s="4"/>
      <c r="G78" s="4"/>
      <c r="H78" s="6"/>
      <c r="I78" s="6"/>
      <c r="J78" s="6"/>
    </row>
    <row r="79" spans="1:10" x14ac:dyDescent="0.3">
      <c r="A79" s="11" t="str">
        <f>IF(ISBLANK($B79),"",INDEX(riassunto!$A$2:$A$116, MATCH($B79,riassunto!$B$2:$B$116,0)))</f>
        <v/>
      </c>
      <c r="B79" s="4"/>
      <c r="C79" s="4"/>
      <c r="D79" s="4"/>
      <c r="E79" s="4"/>
      <c r="F79" s="4"/>
      <c r="G79" s="4"/>
      <c r="H79" s="6"/>
      <c r="I79" s="6"/>
      <c r="J79" s="6"/>
    </row>
    <row r="80" spans="1:10" x14ac:dyDescent="0.3">
      <c r="A80" s="11" t="str">
        <f>IF(ISBLANK($B80),"",INDEX(riassunto!$A$2:$A$116, MATCH($B80,riassunto!$B$2:$B$116,0)))</f>
        <v/>
      </c>
      <c r="B80" s="4"/>
      <c r="C80" s="4"/>
      <c r="D80" s="4"/>
      <c r="E80" s="4"/>
      <c r="F80" s="4"/>
      <c r="G80" s="4"/>
      <c r="H80" s="6"/>
      <c r="I80" s="6"/>
      <c r="J80" s="6"/>
    </row>
    <row r="81" spans="1:10" x14ac:dyDescent="0.3">
      <c r="A81" s="11" t="str">
        <f>IF(ISBLANK($B81),"",INDEX(riassunto!$A$2:$A$116, MATCH($B81,riassunto!$B$2:$B$116,0)))</f>
        <v/>
      </c>
      <c r="B81" s="4"/>
      <c r="C81" s="4"/>
      <c r="D81" s="4"/>
      <c r="E81" s="4"/>
      <c r="F81" s="4"/>
      <c r="G81" s="4"/>
      <c r="H81" s="6"/>
      <c r="I81" s="6"/>
      <c r="J81" s="6"/>
    </row>
    <row r="82" spans="1:10" x14ac:dyDescent="0.3">
      <c r="A82" s="11" t="str">
        <f>IF(ISBLANK($B82),"",INDEX(riassunto!$A$2:$A$116, MATCH($B82,riassunto!$B$2:$B$116,0)))</f>
        <v/>
      </c>
      <c r="B82" s="4"/>
      <c r="C82" s="4"/>
      <c r="D82" s="4"/>
      <c r="E82" s="4"/>
      <c r="F82" s="4"/>
      <c r="G82" s="4"/>
      <c r="H82" s="6"/>
      <c r="I82" s="6"/>
      <c r="J82" s="6"/>
    </row>
    <row r="83" spans="1:10" x14ac:dyDescent="0.3">
      <c r="A83" s="11" t="str">
        <f>IF(ISBLANK($B83),"",INDEX(riassunto!$A$2:$A$116, MATCH($B83,riassunto!$B$2:$B$116,0)))</f>
        <v/>
      </c>
      <c r="B83" s="4"/>
      <c r="C83" s="4"/>
      <c r="D83" s="4"/>
      <c r="E83" s="4"/>
      <c r="F83" s="4"/>
      <c r="G83" s="4"/>
      <c r="H83" s="6"/>
      <c r="I83" s="6"/>
      <c r="J83" s="6"/>
    </row>
    <row r="84" spans="1:10" x14ac:dyDescent="0.3">
      <c r="A84" s="11" t="str">
        <f>IF(ISBLANK($B84),"",INDEX(riassunto!$A$2:$A$116, MATCH($B84,riassunto!$B$2:$B$116,0)))</f>
        <v/>
      </c>
      <c r="B84" s="4"/>
      <c r="C84" s="4"/>
      <c r="D84" s="4"/>
      <c r="E84" s="4"/>
      <c r="F84" s="4"/>
      <c r="G84" s="4"/>
      <c r="H84" s="6"/>
      <c r="I84" s="6"/>
      <c r="J84" s="6"/>
    </row>
    <row r="85" spans="1:10" x14ac:dyDescent="0.3">
      <c r="A85" s="11" t="str">
        <f>IF(ISBLANK($B85),"",INDEX(riassunto!$A$2:$A$116, MATCH($B85,riassunto!$B$2:$B$116,0)))</f>
        <v/>
      </c>
      <c r="B85" s="4"/>
      <c r="C85" s="4"/>
      <c r="D85" s="4"/>
      <c r="E85" s="4"/>
      <c r="F85" s="4"/>
      <c r="G85" s="4"/>
      <c r="H85" s="6"/>
      <c r="I85" s="6"/>
      <c r="J85" s="6"/>
    </row>
    <row r="86" spans="1:10" x14ac:dyDescent="0.3">
      <c r="A86" s="11" t="str">
        <f>IF(ISBLANK($B86),"",INDEX(riassunto!$A$2:$A$116, MATCH($B86,riassunto!$B$2:$B$116,0)))</f>
        <v/>
      </c>
      <c r="B86" s="4"/>
      <c r="C86" s="4"/>
      <c r="D86" s="4"/>
      <c r="E86" s="4"/>
      <c r="F86" s="4"/>
      <c r="G86" s="4"/>
      <c r="H86" s="6"/>
      <c r="I86" s="6"/>
      <c r="J86" s="6"/>
    </row>
    <row r="87" spans="1:10" x14ac:dyDescent="0.3">
      <c r="A87" s="11" t="str">
        <f>IF(ISBLANK($B87),"",INDEX(riassunto!$A$2:$A$116, MATCH($B87,riassunto!$B$2:$B$116,0)))</f>
        <v/>
      </c>
      <c r="B87" s="4"/>
      <c r="C87" s="4"/>
      <c r="D87" s="4"/>
      <c r="E87" s="4"/>
      <c r="F87" s="4"/>
      <c r="G87" s="4"/>
      <c r="H87" s="6"/>
      <c r="I87" s="6"/>
      <c r="J87" s="6"/>
    </row>
    <row r="88" spans="1:10" x14ac:dyDescent="0.3">
      <c r="A88" s="11" t="str">
        <f>IF(ISBLANK($B88),"",INDEX(riassunto!$A$2:$A$116, MATCH($B88,riassunto!$B$2:$B$116,0)))</f>
        <v/>
      </c>
      <c r="B88" s="4"/>
      <c r="C88" s="4"/>
      <c r="D88" s="4"/>
      <c r="E88" s="4"/>
      <c r="F88" s="4"/>
      <c r="G88" s="4"/>
      <c r="H88" s="6"/>
      <c r="I88" s="6"/>
      <c r="J88" s="6"/>
    </row>
    <row r="89" spans="1:10" x14ac:dyDescent="0.3">
      <c r="A89" s="11" t="str">
        <f>IF(ISBLANK($B89),"",INDEX(riassunto!$A$2:$A$116, MATCH($B89,riassunto!$B$2:$B$116,0)))</f>
        <v/>
      </c>
      <c r="B89" s="4"/>
      <c r="C89" s="4"/>
      <c r="D89" s="4"/>
      <c r="E89" s="4"/>
      <c r="F89" s="4"/>
      <c r="G89" s="4"/>
      <c r="H89" s="6"/>
      <c r="I89" s="6"/>
      <c r="J89" s="6"/>
    </row>
    <row r="90" spans="1:10" x14ac:dyDescent="0.3">
      <c r="A90" s="11" t="str">
        <f>IF(ISBLANK($B90),"",INDEX(riassunto!$A$2:$A$116, MATCH($B90,riassunto!$B$2:$B$116,0)))</f>
        <v/>
      </c>
      <c r="B90" s="4"/>
      <c r="C90" s="4"/>
      <c r="D90" s="4"/>
      <c r="E90" s="4"/>
      <c r="F90" s="4"/>
      <c r="G90" s="4"/>
      <c r="H90" s="6"/>
      <c r="I90" s="6"/>
      <c r="J90" s="6"/>
    </row>
    <row r="91" spans="1:10" x14ac:dyDescent="0.3">
      <c r="A91" s="11" t="str">
        <f>IF(ISBLANK($B91),"",INDEX(riassunto!$A$2:$A$116, MATCH($B91,riassunto!$B$2:$B$116,0)))</f>
        <v/>
      </c>
      <c r="B91" s="4"/>
      <c r="C91" s="4"/>
      <c r="D91" s="4"/>
      <c r="E91" s="4"/>
      <c r="F91" s="4"/>
      <c r="G91" s="4"/>
      <c r="H91" s="6"/>
      <c r="I91" s="6"/>
      <c r="J91" s="6"/>
    </row>
    <row r="92" spans="1:10" x14ac:dyDescent="0.3">
      <c r="A92" s="11" t="str">
        <f>IF(ISBLANK($B92),"",INDEX(riassunto!$A$2:$A$116, MATCH($B92,riassunto!$B$2:$B$116,0)))</f>
        <v/>
      </c>
      <c r="B92" s="4"/>
      <c r="C92" s="4"/>
      <c r="D92" s="4"/>
      <c r="E92" s="4"/>
      <c r="F92" s="4"/>
      <c r="G92" s="4"/>
      <c r="H92" s="6"/>
      <c r="I92" s="6"/>
      <c r="J92" s="6"/>
    </row>
    <row r="93" spans="1:10" x14ac:dyDescent="0.3">
      <c r="A93" s="11" t="str">
        <f>IF(ISBLANK($B93),"",INDEX(riassunto!$A$2:$A$116, MATCH($B93,riassunto!$B$2:$B$116,0)))</f>
        <v/>
      </c>
      <c r="B93" s="4"/>
      <c r="C93" s="4"/>
      <c r="D93" s="4"/>
      <c r="E93" s="4"/>
      <c r="F93" s="4"/>
      <c r="G93" s="4"/>
      <c r="H93" s="6"/>
      <c r="I93" s="6"/>
      <c r="J93" s="6"/>
    </row>
    <row r="94" spans="1:10" x14ac:dyDescent="0.3">
      <c r="A94" s="11" t="str">
        <f>IF(ISBLANK($B94),"",INDEX(riassunto!$A$2:$A$116, MATCH($B94,riassunto!$B$2:$B$116,0)))</f>
        <v/>
      </c>
      <c r="B94" s="4"/>
      <c r="C94" s="4"/>
      <c r="D94" s="4"/>
      <c r="E94" s="4"/>
      <c r="F94" s="4"/>
      <c r="G94" s="4"/>
      <c r="H94" s="6"/>
      <c r="I94" s="6"/>
      <c r="J94" s="6"/>
    </row>
    <row r="95" spans="1:10" x14ac:dyDescent="0.3">
      <c r="A95" s="11" t="str">
        <f>IF(ISBLANK($B95),"",INDEX(riassunto!$A$2:$A$116, MATCH($B95,riassunto!$B$2:$B$116,0)))</f>
        <v/>
      </c>
      <c r="B95" s="4"/>
      <c r="C95" s="4"/>
      <c r="D95" s="4"/>
      <c r="E95" s="4"/>
      <c r="F95" s="4"/>
      <c r="G95" s="4"/>
      <c r="H95" s="6"/>
      <c r="I95" s="6"/>
      <c r="J95" s="6"/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</sheetData>
  <protectedRanges>
    <protectedRange password="E15D" sqref="E4:E6 E9 E11 E13 E18 E16 B12:E12 B10:E10 B17:E17 B7:E8 C14:E15 B25:E28 B23:B24 B30:E35 D29:E29 D36:E41 B36:B41 B57:E95 E52:E56 E42:E51" name="Intervallo1_2"/>
    <protectedRange password="C95D" sqref="J4:J20 J52:J95 J25:J51" name="Intervallo3_1"/>
    <protectedRange password="C95D" sqref="F52:G95 F25:G51" name="Intervallo1_1_1"/>
    <protectedRange password="E169" sqref="H52:I95 H25:I51" name="Intervallo2_1"/>
    <protectedRange password="D95D" sqref="H19:I20" name="Intervallo1_2_3"/>
    <protectedRange password="E15D" sqref="F17:I17 F7:I8 F12:I12 F14:I15 F10:I10" name="Intervallo1_3_1"/>
    <protectedRange password="D95D" sqref="F18:I18 F4:I6 F9:I9 F11:I11 F13:I13 F16:I16" name="Intervallo1_2_1_1"/>
    <protectedRange password="D95D" sqref="C4:D6 C9:D9 C11:D11 C13:D13 B18:D18 C16:D16" name="Intervallo1_2_2_1"/>
    <protectedRange password="D95D" sqref="B4:B6" name="Intervallo1_2_8"/>
    <protectedRange password="D95D" sqref="B9" name="Intervallo1_2_8_1"/>
    <protectedRange password="D95D" sqref="B11" name="Intervallo1_2_8_2"/>
    <protectedRange password="D95D" sqref="B13:B14" name="Intervallo1_2_1"/>
    <protectedRange password="D95D" sqref="B16" name="Intervallo1_2_8_3"/>
    <protectedRange password="D15D" sqref="B15" name="Intervallo1_1_4"/>
    <protectedRange password="D15D" sqref="C24:E24 C22:E22" name="Intervallo1_1"/>
    <protectedRange password="C95D" sqref="J22:J24" name="Intervallo3_1_2"/>
    <protectedRange password="C95D" sqref="G23 F24:G24 F22:G22" name="Intervallo1_1_3"/>
    <protectedRange password="E169" sqref="H22:I24" name="Intervallo2_1_2"/>
    <protectedRange password="C95D" sqref="C23:F23" name="Intervallo1_1_1_1"/>
    <protectedRange password="C95D" sqref="J21" name="Intervallo3_1_1"/>
    <protectedRange password="E169" sqref="H21:I21" name="Intervallo2_1_1"/>
    <protectedRange password="E15D" sqref="B29" name="Intervallo1"/>
    <protectedRange password="E15D" sqref="C29" name="Intervallo1_3"/>
    <protectedRange password="E15D" sqref="C36:C41" name="Intervallo1_1_2"/>
    <protectedRange password="D15D" sqref="B52:D52 B42:D51" name="Intervallo1_1_7"/>
  </protectedRanges>
  <autoFilter ref="A3:J95" xr:uid="{3F10D4E8-0A1A-4C0D-8355-E505718C807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612B-D37A-4B61-84F9-F1873A0C4993}">
  <dimension ref="A1:J100"/>
  <sheetViews>
    <sheetView topLeftCell="B49" workbookViewId="0">
      <selection activeCell="C65" sqref="C65"/>
    </sheetView>
  </sheetViews>
  <sheetFormatPr defaultRowHeight="14.4" x14ac:dyDescent="0.3"/>
  <cols>
    <col min="1" max="1" width="23.88671875" customWidth="1"/>
    <col min="2" max="2" width="28" customWidth="1"/>
    <col min="3" max="3" width="26.33203125" customWidth="1"/>
    <col min="4" max="4" width="45.33203125" bestFit="1" customWidth="1"/>
    <col min="5" max="5" width="24.44140625" customWidth="1"/>
    <col min="6" max="6" width="16.5546875" customWidth="1"/>
    <col min="7" max="7" width="29.88671875" customWidth="1"/>
    <col min="8" max="8" width="22.6640625" customWidth="1"/>
    <col min="9" max="9" width="21.88671875" customWidth="1"/>
    <col min="10" max="10" width="18.33203125" customWidth="1"/>
  </cols>
  <sheetData>
    <row r="1" spans="1:10" x14ac:dyDescent="0.3">
      <c r="B1" s="1" t="s">
        <v>147</v>
      </c>
      <c r="C1" s="1" t="str">
        <f>info!A6</f>
        <v>0512115622</v>
      </c>
      <c r="D1" s="1" t="str">
        <f>info!C6</f>
        <v>Pasquariello</v>
      </c>
    </row>
    <row r="3" spans="1:10" x14ac:dyDescent="0.3">
      <c r="A3" s="3" t="s">
        <v>24</v>
      </c>
      <c r="B3" s="3" t="s">
        <v>25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IF(ISBLANK($B4),"",INDEX(riassunto!$A$2:$A$116, MATCH($B4,riassunto!$B$2:$B$116,0)))</f>
        <v>giorno 1</v>
      </c>
      <c r="B4" s="37">
        <v>45215</v>
      </c>
      <c r="C4" s="4" t="s">
        <v>156</v>
      </c>
      <c r="D4" s="4" t="s">
        <v>157</v>
      </c>
      <c r="E4" s="4"/>
      <c r="F4" s="13">
        <v>1</v>
      </c>
      <c r="G4" s="13">
        <v>1</v>
      </c>
      <c r="H4" s="22">
        <v>1</v>
      </c>
      <c r="I4" s="22">
        <v>1</v>
      </c>
      <c r="J4" s="22">
        <f t="shared" ref="J4" si="0">SUM(H4,-I4)</f>
        <v>0</v>
      </c>
    </row>
    <row r="5" spans="1:10" x14ac:dyDescent="0.3">
      <c r="A5" s="11" t="str">
        <f>IF(ISBLANK($B5),"",INDEX(riassunto!$A$2:$A$116, MATCH($B5,riassunto!$B$2:$B$116,0)))</f>
        <v>giorno 1</v>
      </c>
      <c r="B5" s="37">
        <v>45215</v>
      </c>
      <c r="C5" s="4" t="s">
        <v>156</v>
      </c>
      <c r="D5" s="4" t="s">
        <v>158</v>
      </c>
      <c r="E5" s="4"/>
      <c r="F5" s="13">
        <v>1</v>
      </c>
      <c r="G5" s="13">
        <v>1</v>
      </c>
      <c r="H5" s="22">
        <v>1</v>
      </c>
      <c r="I5" s="22">
        <v>1</v>
      </c>
      <c r="J5" s="22">
        <f t="shared" ref="J5:J36" si="1">SUM(H5,-I5)</f>
        <v>0</v>
      </c>
    </row>
    <row r="6" spans="1:10" x14ac:dyDescent="0.3">
      <c r="A6" s="11" t="str">
        <f>IF(ISBLANK($B6),"",INDEX(riassunto!$A$2:$A$116, MATCH($B6,riassunto!$B$2:$B$116,0)))</f>
        <v>giorno 8</v>
      </c>
      <c r="B6" s="37">
        <v>45222</v>
      </c>
      <c r="C6" s="4" t="s">
        <v>156</v>
      </c>
      <c r="D6" s="4" t="s">
        <v>159</v>
      </c>
      <c r="E6" s="4"/>
      <c r="F6" s="13">
        <v>1.5</v>
      </c>
      <c r="G6" s="13">
        <v>1.5</v>
      </c>
      <c r="H6" s="22">
        <v>1.5</v>
      </c>
      <c r="I6" s="22">
        <v>1.5</v>
      </c>
      <c r="J6" s="22">
        <f t="shared" si="1"/>
        <v>0</v>
      </c>
    </row>
    <row r="7" spans="1:10" x14ac:dyDescent="0.3">
      <c r="A7" s="11" t="str">
        <f>IF(ISBLANK($B7),"",INDEX(riassunto!$A$2:$A$116, MATCH($B7,riassunto!$B$2:$B$116,0)))</f>
        <v>giorno 15</v>
      </c>
      <c r="B7" s="37">
        <v>45229</v>
      </c>
      <c r="C7" s="4" t="s">
        <v>156</v>
      </c>
      <c r="D7" s="4" t="s">
        <v>162</v>
      </c>
      <c r="E7" s="4"/>
      <c r="F7" s="4">
        <v>1</v>
      </c>
      <c r="G7" s="4">
        <v>1</v>
      </c>
      <c r="H7" s="22">
        <v>1</v>
      </c>
      <c r="I7" s="22">
        <v>1</v>
      </c>
      <c r="J7" s="22">
        <f t="shared" si="1"/>
        <v>0</v>
      </c>
    </row>
    <row r="8" spans="1:10" x14ac:dyDescent="0.3">
      <c r="A8" s="11" t="str">
        <f>IF(ISBLANK($B8),"",INDEX(riassunto!$A$2:$A$116, MATCH($B8,riassunto!$B$2:$B$116,0)))</f>
        <v>giorno 19</v>
      </c>
      <c r="B8" s="40">
        <v>45233</v>
      </c>
      <c r="C8" s="5" t="s">
        <v>313</v>
      </c>
      <c r="D8" s="5" t="s">
        <v>416</v>
      </c>
      <c r="E8" s="5"/>
      <c r="F8" s="5">
        <v>1</v>
      </c>
      <c r="G8" s="5">
        <v>0</v>
      </c>
      <c r="H8" s="22">
        <v>1</v>
      </c>
      <c r="I8" s="22">
        <v>0</v>
      </c>
      <c r="J8" s="22">
        <f t="shared" si="1"/>
        <v>1</v>
      </c>
    </row>
    <row r="9" spans="1:10" x14ac:dyDescent="0.3">
      <c r="A9" s="11" t="str">
        <f>IF(ISBLANK($B9),"",INDEX(riassunto!$A$2:$A$116, MATCH($B9,riassunto!$B$2:$B$116,0)))</f>
        <v>giorno 19</v>
      </c>
      <c r="B9" s="37">
        <v>45233</v>
      </c>
      <c r="C9" s="4" t="s">
        <v>313</v>
      </c>
      <c r="D9" s="4" t="s">
        <v>314</v>
      </c>
      <c r="E9" s="4"/>
      <c r="F9" s="4">
        <v>1</v>
      </c>
      <c r="G9" s="4">
        <v>0</v>
      </c>
      <c r="H9" s="22">
        <v>1</v>
      </c>
      <c r="I9" s="22">
        <v>0</v>
      </c>
      <c r="J9" s="22">
        <f t="shared" si="1"/>
        <v>1</v>
      </c>
    </row>
    <row r="10" spans="1:10" x14ac:dyDescent="0.3">
      <c r="A10" s="11" t="str">
        <f>IF(ISBLANK($B10),"",INDEX(riassunto!$A$2:$A$116, MATCH($B10,riassunto!$B$2:$B$116,0)))</f>
        <v>giorno 24</v>
      </c>
      <c r="B10" s="37">
        <v>45238</v>
      </c>
      <c r="C10" s="4" t="s">
        <v>156</v>
      </c>
      <c r="D10" s="4" t="s">
        <v>166</v>
      </c>
      <c r="E10" s="4"/>
      <c r="F10" s="4">
        <v>1.5</v>
      </c>
      <c r="G10" s="4">
        <v>1.5</v>
      </c>
      <c r="H10" s="22">
        <v>1.5</v>
      </c>
      <c r="I10" s="22">
        <v>1.5</v>
      </c>
      <c r="J10" s="22">
        <f t="shared" si="1"/>
        <v>0</v>
      </c>
    </row>
    <row r="11" spans="1:10" x14ac:dyDescent="0.3">
      <c r="A11" s="11" t="str">
        <f>IF(ISBLANK($B11),"",INDEX(riassunto!$A$2:$A$116, MATCH($B11,riassunto!$B$2:$B$116,0)))</f>
        <v>giorno 28</v>
      </c>
      <c r="B11" s="37">
        <v>45242</v>
      </c>
      <c r="C11" s="4" t="s">
        <v>167</v>
      </c>
      <c r="D11" s="4" t="s">
        <v>417</v>
      </c>
      <c r="E11" s="4"/>
      <c r="F11" s="4">
        <v>1</v>
      </c>
      <c r="G11" s="4">
        <v>0</v>
      </c>
      <c r="H11" s="22">
        <v>1</v>
      </c>
      <c r="I11" s="22">
        <v>0</v>
      </c>
      <c r="J11" s="22">
        <f t="shared" si="1"/>
        <v>1</v>
      </c>
    </row>
    <row r="12" spans="1:10" x14ac:dyDescent="0.3">
      <c r="A12" s="11" t="str">
        <f>IF(ISBLANK($B12),"",INDEX(riassunto!$A$2:$A$116, MATCH($B12,riassunto!$B$2:$B$116,0)))</f>
        <v>giorno 29</v>
      </c>
      <c r="B12" s="37">
        <v>45243</v>
      </c>
      <c r="C12" s="4" t="s">
        <v>167</v>
      </c>
      <c r="D12" s="4" t="s">
        <v>418</v>
      </c>
      <c r="E12" s="4"/>
      <c r="F12" s="4">
        <v>1</v>
      </c>
      <c r="G12" s="4">
        <v>0.75</v>
      </c>
      <c r="H12" s="22">
        <v>1</v>
      </c>
      <c r="I12" s="22">
        <v>0.75</v>
      </c>
      <c r="J12" s="22">
        <f t="shared" si="1"/>
        <v>0.25</v>
      </c>
    </row>
    <row r="13" spans="1:10" x14ac:dyDescent="0.3">
      <c r="A13" s="11" t="str">
        <f>IF(ISBLANK($B13),"",INDEX(riassunto!$A$2:$A$116, MATCH($B13,riassunto!$B$2:$B$116,0)))</f>
        <v>giorno 29</v>
      </c>
      <c r="B13" s="39">
        <v>45243</v>
      </c>
      <c r="C13" s="4" t="s">
        <v>156</v>
      </c>
      <c r="D13" s="4" t="s">
        <v>171</v>
      </c>
      <c r="E13" s="4"/>
      <c r="F13" s="4">
        <v>0.5</v>
      </c>
      <c r="G13" s="4">
        <v>0.5</v>
      </c>
      <c r="H13" s="22">
        <v>0.5</v>
      </c>
      <c r="I13" s="22">
        <v>0.5</v>
      </c>
      <c r="J13" s="22">
        <f t="shared" si="1"/>
        <v>0</v>
      </c>
    </row>
    <row r="14" spans="1:10" x14ac:dyDescent="0.3">
      <c r="A14" s="11" t="str">
        <f>IF(ISBLANK($B14),"",INDEX(riassunto!$A$2:$A$116, MATCH($B14,riassunto!$B$2:$B$116,0)))</f>
        <v>giorno 29</v>
      </c>
      <c r="B14" s="37">
        <v>45243</v>
      </c>
      <c r="C14" s="4" t="s">
        <v>318</v>
      </c>
      <c r="D14" s="4" t="s">
        <v>419</v>
      </c>
      <c r="E14" s="4"/>
      <c r="F14" s="4">
        <v>0.25</v>
      </c>
      <c r="G14" s="4">
        <v>0.25</v>
      </c>
      <c r="H14" s="22">
        <v>0.25</v>
      </c>
      <c r="I14" s="22">
        <v>0.25</v>
      </c>
      <c r="J14" s="22">
        <f t="shared" si="1"/>
        <v>0</v>
      </c>
    </row>
    <row r="15" spans="1:10" x14ac:dyDescent="0.3">
      <c r="A15" s="11" t="str">
        <f>IF(ISBLANK($B15),"",INDEX(riassunto!$A$2:$A$116, MATCH($B15,riassunto!$B$2:$B$116,0)))</f>
        <v>giorno 31</v>
      </c>
      <c r="B15" s="37">
        <v>45245</v>
      </c>
      <c r="C15" s="4" t="s">
        <v>420</v>
      </c>
      <c r="D15" s="4" t="s">
        <v>421</v>
      </c>
      <c r="E15" s="4"/>
      <c r="F15" s="4">
        <v>1.5</v>
      </c>
      <c r="G15" s="4">
        <v>0</v>
      </c>
      <c r="H15" s="22">
        <v>1.5</v>
      </c>
      <c r="I15" s="22">
        <v>0</v>
      </c>
      <c r="J15" s="22">
        <f t="shared" si="1"/>
        <v>1.5</v>
      </c>
    </row>
    <row r="16" spans="1:10" x14ac:dyDescent="0.3">
      <c r="A16" s="11" t="str">
        <f>IF(ISBLANK($B16),"",INDEX(riassunto!$A$2:$A$116, MATCH($B16,riassunto!$B$2:$B$116,0)))</f>
        <v>giorno 34</v>
      </c>
      <c r="B16" s="37">
        <v>45248</v>
      </c>
      <c r="C16" s="4" t="s">
        <v>422</v>
      </c>
      <c r="D16" s="4" t="s">
        <v>423</v>
      </c>
      <c r="E16" s="4"/>
      <c r="F16" s="4">
        <v>1.1000000000000001</v>
      </c>
      <c r="G16" s="4">
        <v>0</v>
      </c>
      <c r="H16" s="22">
        <v>1</v>
      </c>
      <c r="I16" s="22">
        <v>0</v>
      </c>
      <c r="J16" s="22">
        <f t="shared" si="1"/>
        <v>1</v>
      </c>
    </row>
    <row r="17" spans="1:10" x14ac:dyDescent="0.3">
      <c r="A17" s="11" t="str">
        <f>IF(ISBLANK($B17),"",INDEX(riassunto!$A$2:$A$116, MATCH($B17,riassunto!$B$2:$B$116,0)))</f>
        <v>giorno 36</v>
      </c>
      <c r="B17" s="37">
        <v>45250</v>
      </c>
      <c r="C17" s="14" t="s">
        <v>156</v>
      </c>
      <c r="D17" s="14" t="s">
        <v>180</v>
      </c>
      <c r="E17" s="14"/>
      <c r="F17" s="23">
        <v>0.75</v>
      </c>
      <c r="G17" s="23">
        <v>0.75</v>
      </c>
      <c r="H17" s="22">
        <v>0.75</v>
      </c>
      <c r="I17" s="22">
        <v>0.75</v>
      </c>
      <c r="J17" s="22">
        <f t="shared" si="1"/>
        <v>0</v>
      </c>
    </row>
    <row r="18" spans="1:10" s="58" customFormat="1" x14ac:dyDescent="0.3">
      <c r="A18" s="11" t="str">
        <f>IF(ISBLANK($B18),"",INDEX(riassunto!$A$2:$A$116, MATCH($B18,riassunto!$B$2:$B$116,0)))</f>
        <v>giorno 36</v>
      </c>
      <c r="B18" s="37">
        <v>45250</v>
      </c>
      <c r="C18" s="4" t="s">
        <v>326</v>
      </c>
      <c r="D18" s="4" t="s">
        <v>327</v>
      </c>
      <c r="E18" s="4"/>
      <c r="F18" s="4">
        <v>0.5</v>
      </c>
      <c r="G18" s="4">
        <v>0.5</v>
      </c>
      <c r="H18" s="22">
        <v>0.5</v>
      </c>
      <c r="I18" s="22">
        <v>0.5</v>
      </c>
      <c r="J18" s="22">
        <f t="shared" si="1"/>
        <v>0</v>
      </c>
    </row>
    <row r="19" spans="1:10" x14ac:dyDescent="0.3">
      <c r="A19" s="11" t="str">
        <f>IF(ISBLANK($B19),"",INDEX(riassunto!$A$2:$A$116, MATCH($B19,riassunto!$B$2:$B$116,0)))</f>
        <v>giorno 39</v>
      </c>
      <c r="B19" s="40">
        <v>45253</v>
      </c>
      <c r="C19" s="5" t="s">
        <v>183</v>
      </c>
      <c r="D19" s="5" t="s">
        <v>332</v>
      </c>
      <c r="E19" s="27"/>
      <c r="F19" s="27">
        <v>1.2</v>
      </c>
      <c r="G19" s="27">
        <v>0</v>
      </c>
      <c r="H19" s="56">
        <v>0.5</v>
      </c>
      <c r="I19" s="57">
        <v>0</v>
      </c>
      <c r="J19" s="22">
        <f t="shared" si="1"/>
        <v>0.5</v>
      </c>
    </row>
    <row r="20" spans="1:10" x14ac:dyDescent="0.3">
      <c r="A20" s="11" t="str">
        <f>IF(ISBLANK($B20),"",INDEX(riassunto!$A$2:$A$116, MATCH($B20,riassunto!$B$2:$B$116,0)))</f>
        <v>giorno 40</v>
      </c>
      <c r="B20" s="37">
        <v>45254</v>
      </c>
      <c r="C20" s="4" t="s">
        <v>333</v>
      </c>
      <c r="D20" s="4" t="s">
        <v>424</v>
      </c>
      <c r="E20" s="5"/>
      <c r="F20" s="27">
        <v>1</v>
      </c>
      <c r="G20" s="27">
        <v>0</v>
      </c>
      <c r="H20" s="22">
        <v>1</v>
      </c>
      <c r="I20" s="6">
        <v>0</v>
      </c>
      <c r="J20" s="22">
        <f t="shared" si="1"/>
        <v>1</v>
      </c>
    </row>
    <row r="21" spans="1:10" x14ac:dyDescent="0.3">
      <c r="A21" s="11" t="str">
        <f>IF(ISBLANK($B21),"",INDEX(riassunto!$A$2:$A$116, MATCH($B21,riassunto!$B$2:$B$116,0)))</f>
        <v>giorno 40</v>
      </c>
      <c r="B21" s="37">
        <v>45254</v>
      </c>
      <c r="C21" s="4" t="s">
        <v>335</v>
      </c>
      <c r="D21" s="4" t="s">
        <v>425</v>
      </c>
      <c r="E21" s="4"/>
      <c r="F21" s="5">
        <v>0.5</v>
      </c>
      <c r="G21" s="5">
        <v>0</v>
      </c>
      <c r="H21" s="6">
        <v>0.5</v>
      </c>
      <c r="I21" s="6">
        <v>0</v>
      </c>
      <c r="J21" s="22">
        <f t="shared" si="1"/>
        <v>0.5</v>
      </c>
    </row>
    <row r="22" spans="1:10" x14ac:dyDescent="0.3">
      <c r="A22" s="11" t="str">
        <f>IF(ISBLANK($B22),"",INDEX(riassunto!$A$2:$A$116, MATCH($B22,riassunto!$B$2:$B$116,0)))</f>
        <v>giorno 41</v>
      </c>
      <c r="B22" s="45">
        <v>45255</v>
      </c>
      <c r="C22" s="24" t="s">
        <v>330</v>
      </c>
      <c r="D22" s="24" t="s">
        <v>426</v>
      </c>
      <c r="E22" s="14"/>
      <c r="F22" s="14">
        <v>1.5</v>
      </c>
      <c r="G22" s="14">
        <v>0</v>
      </c>
      <c r="H22" s="22">
        <v>1</v>
      </c>
      <c r="I22" s="6">
        <v>0</v>
      </c>
      <c r="J22" s="22">
        <f t="shared" si="1"/>
        <v>1</v>
      </c>
    </row>
    <row r="23" spans="1:10" x14ac:dyDescent="0.3">
      <c r="A23" s="11" t="str">
        <f>IF(ISBLANK($B23),"",INDEX(riassunto!$A$2:$A$116, MATCH($B23,riassunto!$B$2:$B$116,0)))</f>
        <v>giorno 42</v>
      </c>
      <c r="B23" s="37">
        <v>45256</v>
      </c>
      <c r="C23" s="4" t="s">
        <v>427</v>
      </c>
      <c r="D23" s="4" t="s">
        <v>428</v>
      </c>
      <c r="E23" s="4"/>
      <c r="F23" s="4">
        <v>1.5</v>
      </c>
      <c r="G23" s="4">
        <v>0</v>
      </c>
      <c r="H23" s="6">
        <v>0.5</v>
      </c>
      <c r="I23" s="6">
        <v>0</v>
      </c>
      <c r="J23" s="22">
        <f t="shared" si="1"/>
        <v>0.5</v>
      </c>
    </row>
    <row r="24" spans="1:10" x14ac:dyDescent="0.3">
      <c r="A24" s="11" t="str">
        <f>IF(ISBLANK($B24),"",INDEX(riassunto!$A$2:$A$116, MATCH($B24,riassunto!$B$2:$B$116,0)))</f>
        <v>giorno 43</v>
      </c>
      <c r="B24" s="44">
        <v>45257</v>
      </c>
      <c r="C24" s="14" t="s">
        <v>156</v>
      </c>
      <c r="D24" s="14" t="s">
        <v>191</v>
      </c>
      <c r="E24" s="14"/>
      <c r="F24" s="14">
        <v>0.5</v>
      </c>
      <c r="G24" s="14">
        <v>0.5</v>
      </c>
      <c r="H24" s="22">
        <v>0.5</v>
      </c>
      <c r="I24" s="6">
        <v>0.5</v>
      </c>
      <c r="J24" s="22">
        <f t="shared" si="1"/>
        <v>0</v>
      </c>
    </row>
    <row r="25" spans="1:10" x14ac:dyDescent="0.3">
      <c r="A25" s="11" t="str">
        <f>IF(ISBLANK($B25),"",INDEX(riassunto!$A$2:$A$116, MATCH($B25,riassunto!$B$2:$B$116,0)))</f>
        <v>giorno 43</v>
      </c>
      <c r="B25" s="37">
        <v>45257</v>
      </c>
      <c r="C25" s="4" t="s">
        <v>429</v>
      </c>
      <c r="D25" s="4" t="s">
        <v>430</v>
      </c>
      <c r="E25" s="4"/>
      <c r="F25" s="4">
        <v>0.5</v>
      </c>
      <c r="G25" s="4">
        <v>0.5</v>
      </c>
      <c r="H25" s="6">
        <v>0.5</v>
      </c>
      <c r="I25" s="6">
        <v>0.5</v>
      </c>
      <c r="J25" s="22">
        <f t="shared" si="1"/>
        <v>0</v>
      </c>
    </row>
    <row r="26" spans="1:10" x14ac:dyDescent="0.3">
      <c r="A26" s="11" t="str">
        <f>IF(ISBLANK($B26),"",INDEX(riassunto!$A$2:$A$116, MATCH($B26,riassunto!$B$2:$B$116,0)))</f>
        <v>giorno 44</v>
      </c>
      <c r="B26" s="39">
        <v>45258</v>
      </c>
      <c r="C26" s="17" t="s">
        <v>431</v>
      </c>
      <c r="D26" s="4" t="s">
        <v>432</v>
      </c>
      <c r="E26" s="4"/>
      <c r="F26" s="4">
        <v>0.25</v>
      </c>
      <c r="G26" s="4">
        <v>0</v>
      </c>
      <c r="H26" s="6">
        <v>0.25</v>
      </c>
      <c r="I26" s="6">
        <v>0</v>
      </c>
      <c r="J26" s="22">
        <f t="shared" si="1"/>
        <v>0.25</v>
      </c>
    </row>
    <row r="27" spans="1:10" x14ac:dyDescent="0.3">
      <c r="A27" s="11" t="str">
        <f>IF(ISBLANK($B27),"",INDEX(riassunto!$A$2:$A$116, MATCH($B27,riassunto!$B$2:$B$116,0)))</f>
        <v>giorno 45</v>
      </c>
      <c r="B27" s="37">
        <v>45259</v>
      </c>
      <c r="C27" s="4" t="s">
        <v>433</v>
      </c>
      <c r="D27" s="4" t="s">
        <v>434</v>
      </c>
      <c r="E27" s="4"/>
      <c r="F27" s="4">
        <v>1.1000000000000001</v>
      </c>
      <c r="G27" s="4">
        <v>0</v>
      </c>
      <c r="H27" s="6">
        <v>0.75</v>
      </c>
      <c r="I27" s="6">
        <v>0</v>
      </c>
      <c r="J27" s="22">
        <f t="shared" si="1"/>
        <v>0.75</v>
      </c>
    </row>
    <row r="28" spans="1:10" x14ac:dyDescent="0.3">
      <c r="A28" s="11" t="str">
        <f>IF(ISBLANK($B28),"",INDEX(riassunto!$A$2:$A$116, MATCH($B28,riassunto!$B$2:$B$116,0)))</f>
        <v>giorno 45</v>
      </c>
      <c r="B28" s="37">
        <v>45259</v>
      </c>
      <c r="C28" s="4" t="s">
        <v>435</v>
      </c>
      <c r="D28" s="4" t="s">
        <v>436</v>
      </c>
      <c r="E28" s="4"/>
      <c r="F28" s="4">
        <v>1</v>
      </c>
      <c r="G28" s="4">
        <v>0</v>
      </c>
      <c r="H28" s="6">
        <v>1</v>
      </c>
      <c r="I28" s="6">
        <v>0</v>
      </c>
      <c r="J28" s="22">
        <f t="shared" si="1"/>
        <v>1</v>
      </c>
    </row>
    <row r="29" spans="1:10" x14ac:dyDescent="0.3">
      <c r="A29" s="11" t="str">
        <f>IF(ISBLANK($B29),"",INDEX(riassunto!$A$2:$A$116, MATCH($B29,riassunto!$B$2:$B$116,0)))</f>
        <v>giorno 46</v>
      </c>
      <c r="B29" s="39">
        <v>45260</v>
      </c>
      <c r="C29" s="17" t="s">
        <v>337</v>
      </c>
      <c r="D29" s="4" t="s">
        <v>437</v>
      </c>
      <c r="E29" s="4"/>
      <c r="F29" s="4">
        <v>1.5</v>
      </c>
      <c r="G29" s="4">
        <v>0</v>
      </c>
      <c r="H29" s="6">
        <v>0</v>
      </c>
      <c r="I29" s="6">
        <v>0</v>
      </c>
      <c r="J29" s="22">
        <f t="shared" si="1"/>
        <v>0</v>
      </c>
    </row>
    <row r="30" spans="1:10" x14ac:dyDescent="0.3">
      <c r="A30" s="11" t="str">
        <f>IF(ISBLANK($B30),"",INDEX(riassunto!$A$2:$A$116, MATCH($B30,riassunto!$B$2:$B$116,0)))</f>
        <v>giorno 50</v>
      </c>
      <c r="B30" s="39">
        <v>45264</v>
      </c>
      <c r="C30" s="17" t="s">
        <v>156</v>
      </c>
      <c r="D30" s="4" t="s">
        <v>203</v>
      </c>
      <c r="E30" s="4"/>
      <c r="F30" s="4">
        <v>0.75</v>
      </c>
      <c r="G30" s="4">
        <v>0.75</v>
      </c>
      <c r="H30" s="6">
        <v>0.75</v>
      </c>
      <c r="I30" s="6">
        <v>0.75</v>
      </c>
      <c r="J30" s="22">
        <f t="shared" si="1"/>
        <v>0</v>
      </c>
    </row>
    <row r="31" spans="1:10" x14ac:dyDescent="0.3">
      <c r="A31" s="11" t="str">
        <f>IF(ISBLANK($B31),"",INDEX(riassunto!$A$2:$A$116, MATCH($B31,riassunto!$B$2:$B$116,0)))</f>
        <v>giorno 50</v>
      </c>
      <c r="B31" s="39">
        <v>45264</v>
      </c>
      <c r="C31" s="17" t="s">
        <v>392</v>
      </c>
      <c r="D31" s="4" t="s">
        <v>438</v>
      </c>
      <c r="E31" s="4"/>
      <c r="F31" s="4">
        <v>1</v>
      </c>
      <c r="G31" s="4">
        <v>0</v>
      </c>
      <c r="H31" s="6">
        <v>0.75</v>
      </c>
      <c r="I31" s="6">
        <v>0</v>
      </c>
      <c r="J31" s="22">
        <f t="shared" si="1"/>
        <v>0.75</v>
      </c>
    </row>
    <row r="32" spans="1:10" x14ac:dyDescent="0.3">
      <c r="A32" s="11" t="str">
        <f>IF(ISBLANK($B32),"",INDEX(riassunto!$A$2:$A$116, MATCH($B32,riassunto!$B$2:$B$116,0)))</f>
        <v>giorno 52</v>
      </c>
      <c r="B32" s="39">
        <v>45266</v>
      </c>
      <c r="C32" s="17" t="s">
        <v>392</v>
      </c>
      <c r="D32" s="4" t="s">
        <v>439</v>
      </c>
      <c r="E32" s="4"/>
      <c r="F32" s="4">
        <v>1</v>
      </c>
      <c r="G32" s="4">
        <v>0</v>
      </c>
      <c r="H32" s="6">
        <v>1</v>
      </c>
      <c r="I32" s="6">
        <v>0</v>
      </c>
      <c r="J32" s="22">
        <f t="shared" si="1"/>
        <v>1</v>
      </c>
    </row>
    <row r="33" spans="1:10" x14ac:dyDescent="0.3">
      <c r="A33" s="11" t="str">
        <f>IF(ISBLANK($B33),"",INDEX(riassunto!$A$2:$A$116, MATCH($B33,riassunto!$B$2:$B$116,0)))</f>
        <v>giorno 53</v>
      </c>
      <c r="B33" s="39">
        <v>45267</v>
      </c>
      <c r="C33" s="17" t="s">
        <v>440</v>
      </c>
      <c r="D33" s="4" t="s">
        <v>441</v>
      </c>
      <c r="E33" s="4"/>
      <c r="F33" s="4">
        <v>1</v>
      </c>
      <c r="G33" s="4">
        <v>0</v>
      </c>
      <c r="H33" s="6">
        <v>1</v>
      </c>
      <c r="I33" s="6">
        <v>0</v>
      </c>
      <c r="J33" s="22">
        <f t="shared" si="1"/>
        <v>1</v>
      </c>
    </row>
    <row r="34" spans="1:10" x14ac:dyDescent="0.3">
      <c r="A34" s="11" t="str">
        <f>IF(ISBLANK($B34),"",INDEX(riassunto!$A$2:$A$116, MATCH($B34,riassunto!$B$2:$B$116,0)))</f>
        <v>giorno 57</v>
      </c>
      <c r="B34" s="39">
        <v>45271</v>
      </c>
      <c r="C34" s="17" t="s">
        <v>156</v>
      </c>
      <c r="D34" s="17" t="s">
        <v>395</v>
      </c>
      <c r="E34" s="4"/>
      <c r="F34" s="4">
        <v>1</v>
      </c>
      <c r="G34" s="4">
        <v>1</v>
      </c>
      <c r="H34" s="6">
        <v>1</v>
      </c>
      <c r="I34" s="6">
        <v>1</v>
      </c>
      <c r="J34" s="22">
        <f t="shared" si="1"/>
        <v>0</v>
      </c>
    </row>
    <row r="35" spans="1:10" x14ac:dyDescent="0.3">
      <c r="A35" s="11" t="str">
        <f>IF(ISBLANK($B35),"",INDEX(riassunto!$A$2:$A$116, MATCH($B35,riassunto!$B$2:$B$116,0)))</f>
        <v>giorno 73</v>
      </c>
      <c r="B35" s="39">
        <v>45287</v>
      </c>
      <c r="C35" s="17" t="s">
        <v>214</v>
      </c>
      <c r="D35" s="4" t="s">
        <v>442</v>
      </c>
      <c r="E35" s="4"/>
      <c r="F35" s="13">
        <v>3</v>
      </c>
      <c r="G35" s="4">
        <v>0</v>
      </c>
      <c r="H35" s="6">
        <v>3</v>
      </c>
      <c r="I35" s="6">
        <v>0</v>
      </c>
      <c r="J35" s="22">
        <f t="shared" si="1"/>
        <v>3</v>
      </c>
    </row>
    <row r="36" spans="1:10" x14ac:dyDescent="0.3">
      <c r="A36" s="11" t="str">
        <f>IF(ISBLANK($B36),"",INDEX(riassunto!$A$2:$A$116, MATCH($B36,riassunto!$B$2:$B$116,0)))</f>
        <v>giorno 74</v>
      </c>
      <c r="B36" s="39">
        <v>45288</v>
      </c>
      <c r="C36" s="17" t="s">
        <v>214</v>
      </c>
      <c r="D36" s="4"/>
      <c r="E36" s="4"/>
      <c r="F36" s="13">
        <v>3</v>
      </c>
      <c r="G36" s="4">
        <v>0</v>
      </c>
      <c r="H36" s="6">
        <v>3</v>
      </c>
      <c r="I36" s="6">
        <v>0</v>
      </c>
      <c r="J36" s="22">
        <f t="shared" si="1"/>
        <v>3</v>
      </c>
    </row>
    <row r="37" spans="1:10" x14ac:dyDescent="0.3">
      <c r="A37" s="11" t="str">
        <f>IF(ISBLANK($B37),"",INDEX(riassunto!$A$2:$A$116, MATCH($B37,riassunto!$B$2:$B$116,0)))</f>
        <v>giorno 76</v>
      </c>
      <c r="B37" s="39">
        <v>45290</v>
      </c>
      <c r="C37" s="17" t="s">
        <v>443</v>
      </c>
      <c r="D37" s="4" t="s">
        <v>444</v>
      </c>
      <c r="E37" s="4"/>
      <c r="F37" s="13">
        <v>2.5</v>
      </c>
      <c r="G37" s="4">
        <v>0</v>
      </c>
      <c r="H37" s="6">
        <v>1.5</v>
      </c>
      <c r="I37" s="6">
        <v>0</v>
      </c>
      <c r="J37" s="22">
        <f t="shared" ref="J37:J62" si="2">SUM(H37,-I37)</f>
        <v>1.5</v>
      </c>
    </row>
    <row r="38" spans="1:10" x14ac:dyDescent="0.3">
      <c r="A38" s="11" t="str">
        <f>IF(ISBLANK($B38),"",INDEX(riassunto!$A$2:$A$116, MATCH($B38,riassunto!$B$2:$B$116,0)))</f>
        <v>giorno 79</v>
      </c>
      <c r="B38" s="37">
        <v>45293</v>
      </c>
      <c r="C38" s="4" t="s">
        <v>394</v>
      </c>
      <c r="D38" s="4" t="s">
        <v>398</v>
      </c>
      <c r="E38" s="4"/>
      <c r="F38" s="4">
        <v>0.25</v>
      </c>
      <c r="G38" s="4">
        <v>0</v>
      </c>
      <c r="H38" s="6">
        <v>0.25</v>
      </c>
      <c r="I38" s="6">
        <v>0</v>
      </c>
      <c r="J38" s="22">
        <f t="shared" si="2"/>
        <v>0.25</v>
      </c>
    </row>
    <row r="39" spans="1:10" x14ac:dyDescent="0.3">
      <c r="A39" s="11" t="str">
        <f>IF(ISBLANK($B39),"",INDEX(riassunto!$A$2:$A$116, MATCH($B39,riassunto!$B$2:$B$116,0)))</f>
        <v>giorno 80</v>
      </c>
      <c r="B39" s="37">
        <v>45294</v>
      </c>
      <c r="C39" s="4" t="s">
        <v>394</v>
      </c>
      <c r="D39" s="4" t="s">
        <v>398</v>
      </c>
      <c r="E39" s="4"/>
      <c r="F39" s="4">
        <v>0.25</v>
      </c>
      <c r="G39" s="4">
        <v>0</v>
      </c>
      <c r="H39" s="6">
        <v>0.25</v>
      </c>
      <c r="I39" s="6">
        <v>0</v>
      </c>
      <c r="J39" s="22">
        <f t="shared" si="2"/>
        <v>0.25</v>
      </c>
    </row>
    <row r="40" spans="1:10" x14ac:dyDescent="0.3">
      <c r="A40" s="11" t="str">
        <f>IF(ISBLANK($B40),"",INDEX(riassunto!$A$2:$A$116, MATCH($B40,riassunto!$B$2:$B$116,0)))</f>
        <v>giorno 82</v>
      </c>
      <c r="B40" s="37">
        <v>45296</v>
      </c>
      <c r="C40" s="4" t="s">
        <v>394</v>
      </c>
      <c r="D40" s="4" t="s">
        <v>398</v>
      </c>
      <c r="E40" s="4"/>
      <c r="F40" s="4">
        <v>0.25</v>
      </c>
      <c r="G40" s="4">
        <v>0</v>
      </c>
      <c r="H40" s="6">
        <v>0.25</v>
      </c>
      <c r="I40" s="6">
        <v>0</v>
      </c>
      <c r="J40" s="22">
        <f t="shared" si="2"/>
        <v>0.25</v>
      </c>
    </row>
    <row r="41" spans="1:10" x14ac:dyDescent="0.3">
      <c r="A41" s="11" t="str">
        <f>IF(ISBLANK($B41),"",INDEX(riassunto!$A$2:$A$116, MATCH($B41,riassunto!$B$2:$B$116,0)))</f>
        <v>giorno 85</v>
      </c>
      <c r="B41" s="37">
        <v>45299</v>
      </c>
      <c r="C41" s="4" t="s">
        <v>394</v>
      </c>
      <c r="D41" s="4" t="s">
        <v>398</v>
      </c>
      <c r="E41" s="4"/>
      <c r="F41" s="4">
        <v>0.25</v>
      </c>
      <c r="G41" s="4">
        <v>0</v>
      </c>
      <c r="H41" s="6">
        <v>0.25</v>
      </c>
      <c r="I41" s="6">
        <v>0</v>
      </c>
      <c r="J41" s="22">
        <f t="shared" si="2"/>
        <v>0.25</v>
      </c>
    </row>
    <row r="42" spans="1:10" x14ac:dyDescent="0.3">
      <c r="A42" s="11" t="str">
        <f>IF(ISBLANK($B42),"",INDEX(riassunto!$A$2:$A$116, MATCH($B42,riassunto!$B$2:$B$116,0)))</f>
        <v>giorno 87</v>
      </c>
      <c r="B42" s="37">
        <v>45301</v>
      </c>
      <c r="C42" s="4" t="s">
        <v>394</v>
      </c>
      <c r="D42" s="4" t="s">
        <v>398</v>
      </c>
      <c r="E42" s="4"/>
      <c r="F42" s="4">
        <v>0.25</v>
      </c>
      <c r="G42" s="4">
        <v>0</v>
      </c>
      <c r="H42" s="6">
        <v>0.25</v>
      </c>
      <c r="I42" s="6">
        <v>0</v>
      </c>
      <c r="J42" s="22">
        <f t="shared" si="2"/>
        <v>0.25</v>
      </c>
    </row>
    <row r="43" spans="1:10" x14ac:dyDescent="0.3">
      <c r="A43" s="11" t="str">
        <f>IF(ISBLANK($B43),"",INDEX(riassunto!$A$2:$A$116, MATCH($B43,riassunto!$B$2:$B$116,0)))</f>
        <v>giorno 89</v>
      </c>
      <c r="B43" s="37">
        <v>45303</v>
      </c>
      <c r="C43" s="4" t="s">
        <v>394</v>
      </c>
      <c r="D43" s="4" t="s">
        <v>398</v>
      </c>
      <c r="E43" s="4"/>
      <c r="F43" s="4">
        <v>0.25</v>
      </c>
      <c r="G43" s="4">
        <v>0</v>
      </c>
      <c r="H43" s="6">
        <v>0.25</v>
      </c>
      <c r="I43" s="6">
        <v>0</v>
      </c>
      <c r="J43" s="22">
        <f t="shared" si="2"/>
        <v>0.25</v>
      </c>
    </row>
    <row r="44" spans="1:10" x14ac:dyDescent="0.3">
      <c r="A44" s="11" t="str">
        <f>IF(ISBLANK($B44),"",INDEX(riassunto!$A$2:$A$116, MATCH($B44,riassunto!$B$2:$B$116,0)))</f>
        <v>giorno 91</v>
      </c>
      <c r="B44" s="39">
        <v>45305</v>
      </c>
      <c r="C44" s="17" t="s">
        <v>216</v>
      </c>
      <c r="D44" s="4" t="s">
        <v>234</v>
      </c>
      <c r="E44" s="4"/>
      <c r="F44" s="13">
        <v>3</v>
      </c>
      <c r="G44" s="4">
        <v>0</v>
      </c>
      <c r="H44" s="6">
        <v>1.5</v>
      </c>
      <c r="I44" s="6">
        <v>0</v>
      </c>
      <c r="J44" s="22">
        <f t="shared" si="2"/>
        <v>1.5</v>
      </c>
    </row>
    <row r="45" spans="1:10" x14ac:dyDescent="0.3">
      <c r="A45" s="11" t="str">
        <f>IF(ISBLANK($B45),"",INDEX(riassunto!$A$2:$A$116, MATCH($B45,riassunto!$B$2:$B$116,0)))</f>
        <v>giorno 79</v>
      </c>
      <c r="B45" s="37">
        <v>45293</v>
      </c>
      <c r="C45" s="4" t="s">
        <v>295</v>
      </c>
      <c r="D45" s="4" t="s">
        <v>445</v>
      </c>
      <c r="E45" s="4"/>
      <c r="F45" s="4">
        <v>3.5</v>
      </c>
      <c r="G45" s="4">
        <v>0</v>
      </c>
      <c r="H45" s="6">
        <v>3</v>
      </c>
      <c r="I45" s="6">
        <v>0</v>
      </c>
      <c r="J45" s="22">
        <f t="shared" si="2"/>
        <v>3</v>
      </c>
    </row>
    <row r="46" spans="1:10" x14ac:dyDescent="0.3">
      <c r="A46" s="11" t="str">
        <f>IF(ISBLANK($B46),"",INDEX(riassunto!$A$2:$A$116, MATCH($B46,riassunto!$B$2:$B$116,0)))</f>
        <v>giorno 80</v>
      </c>
      <c r="B46" s="37">
        <v>45294</v>
      </c>
      <c r="C46" s="4" t="s">
        <v>295</v>
      </c>
      <c r="D46" s="4" t="s">
        <v>446</v>
      </c>
      <c r="E46" s="4"/>
      <c r="F46" s="4">
        <v>2</v>
      </c>
      <c r="G46" s="4">
        <v>0</v>
      </c>
      <c r="H46" s="6">
        <v>1</v>
      </c>
      <c r="I46" s="6">
        <v>0</v>
      </c>
      <c r="J46" s="22">
        <f t="shared" si="2"/>
        <v>1</v>
      </c>
    </row>
    <row r="47" spans="1:10" x14ac:dyDescent="0.3">
      <c r="A47" s="11" t="str">
        <f>IF(ISBLANK($B47),"",INDEX(riassunto!$A$2:$A$116, MATCH($B47,riassunto!$B$2:$B$116,0)))</f>
        <v>giorno 81</v>
      </c>
      <c r="B47" s="37">
        <v>45295</v>
      </c>
      <c r="C47" s="4" t="s">
        <v>295</v>
      </c>
      <c r="D47" s="4" t="s">
        <v>447</v>
      </c>
      <c r="E47" s="4"/>
      <c r="F47" s="4">
        <v>2</v>
      </c>
      <c r="G47" s="4">
        <v>0</v>
      </c>
      <c r="H47" s="6">
        <v>1.5</v>
      </c>
      <c r="I47" s="6">
        <v>0</v>
      </c>
      <c r="J47" s="22">
        <f t="shared" si="2"/>
        <v>1.5</v>
      </c>
    </row>
    <row r="48" spans="1:10" x14ac:dyDescent="0.3">
      <c r="A48" s="11" t="str">
        <f>IF(ISBLANK($B48),"",INDEX(riassunto!$A$2:$A$116, MATCH($B48,riassunto!$B$2:$B$116,0)))</f>
        <v>giorno 82</v>
      </c>
      <c r="B48" s="37">
        <v>45296</v>
      </c>
      <c r="C48" s="4" t="s">
        <v>295</v>
      </c>
      <c r="D48" s="4" t="s">
        <v>447</v>
      </c>
      <c r="E48" s="4"/>
      <c r="F48" s="4">
        <v>2</v>
      </c>
      <c r="G48" s="4">
        <v>0</v>
      </c>
      <c r="H48" s="6">
        <v>1</v>
      </c>
      <c r="I48" s="6">
        <v>0</v>
      </c>
      <c r="J48" s="22">
        <f t="shared" si="2"/>
        <v>1</v>
      </c>
    </row>
    <row r="49" spans="1:10" x14ac:dyDescent="0.3">
      <c r="A49" s="11" t="str">
        <f>IF(ISBLANK($B49),"",INDEX(riassunto!$A$2:$A$116, MATCH($B49,riassunto!$B$2:$B$116,0)))</f>
        <v>giorno 85</v>
      </c>
      <c r="B49" s="37">
        <v>45299</v>
      </c>
      <c r="C49" s="4" t="s">
        <v>295</v>
      </c>
      <c r="D49" s="4" t="s">
        <v>448</v>
      </c>
      <c r="E49" s="4"/>
      <c r="F49" s="4">
        <v>1.5</v>
      </c>
      <c r="G49" s="4">
        <v>0</v>
      </c>
      <c r="H49" s="6">
        <v>1</v>
      </c>
      <c r="I49" s="6">
        <v>0</v>
      </c>
      <c r="J49" s="22">
        <f t="shared" si="2"/>
        <v>1</v>
      </c>
    </row>
    <row r="50" spans="1:10" x14ac:dyDescent="0.3">
      <c r="A50" s="11" t="str">
        <f>IF(ISBLANK($B50),"",INDEX(riassunto!$A$2:$A$116, MATCH($B50,riassunto!$B$2:$B$116,0)))</f>
        <v>giorno 86</v>
      </c>
      <c r="B50" s="37">
        <v>45300</v>
      </c>
      <c r="C50" s="4" t="s">
        <v>229</v>
      </c>
      <c r="D50" s="4" t="s">
        <v>405</v>
      </c>
      <c r="E50" s="4"/>
      <c r="F50" s="4">
        <v>1</v>
      </c>
      <c r="G50" s="4">
        <v>0</v>
      </c>
      <c r="H50" s="6">
        <v>0</v>
      </c>
      <c r="I50" s="6">
        <v>0</v>
      </c>
      <c r="J50" s="22">
        <f t="shared" si="2"/>
        <v>0</v>
      </c>
    </row>
    <row r="51" spans="1:10" x14ac:dyDescent="0.3">
      <c r="A51" s="11" t="str">
        <f>IF(ISBLANK($B51),"",INDEX(riassunto!$A$2:$A$116, MATCH($B51,riassunto!$B$2:$B$116,0)))</f>
        <v>giorno 87</v>
      </c>
      <c r="B51" s="37">
        <v>45301</v>
      </c>
      <c r="C51" s="4" t="s">
        <v>229</v>
      </c>
      <c r="D51" s="4" t="s">
        <v>408</v>
      </c>
      <c r="E51" s="4"/>
      <c r="F51" s="4">
        <v>1.5</v>
      </c>
      <c r="G51" s="4">
        <v>0</v>
      </c>
      <c r="H51" s="6">
        <v>0.5</v>
      </c>
      <c r="I51" s="6">
        <v>0</v>
      </c>
      <c r="J51" s="22">
        <f t="shared" si="2"/>
        <v>0.5</v>
      </c>
    </row>
    <row r="52" spans="1:10" x14ac:dyDescent="0.3">
      <c r="A52" s="11" t="str">
        <f>IF(ISBLANK($B52),"",INDEX(riassunto!$A$2:$A$116, MATCH($B52,riassunto!$B$2:$B$116,0)))</f>
        <v>giorno 88</v>
      </c>
      <c r="B52" s="37">
        <v>45302</v>
      </c>
      <c r="C52" s="4" t="s">
        <v>229</v>
      </c>
      <c r="D52" s="4" t="s">
        <v>409</v>
      </c>
      <c r="E52" s="4"/>
      <c r="F52" s="4">
        <v>2</v>
      </c>
      <c r="G52" s="4">
        <v>0</v>
      </c>
      <c r="H52" s="6">
        <v>1</v>
      </c>
      <c r="I52" s="6">
        <v>0</v>
      </c>
      <c r="J52" s="22">
        <f t="shared" si="2"/>
        <v>1</v>
      </c>
    </row>
    <row r="53" spans="1:10" x14ac:dyDescent="0.3">
      <c r="A53" s="11" t="str">
        <f>IF(ISBLANK($B53),"",INDEX(riassunto!$A$2:$A$116, MATCH($B53,riassunto!$B$2:$B$116,0)))</f>
        <v>giorno 89</v>
      </c>
      <c r="B53" s="37">
        <v>45303</v>
      </c>
      <c r="C53" s="4" t="s">
        <v>229</v>
      </c>
      <c r="D53" s="4" t="s">
        <v>409</v>
      </c>
      <c r="E53" s="4"/>
      <c r="F53" s="4">
        <v>2</v>
      </c>
      <c r="G53" s="4">
        <v>0</v>
      </c>
      <c r="H53" s="6">
        <v>0.5</v>
      </c>
      <c r="I53" s="6">
        <v>0</v>
      </c>
      <c r="J53" s="22">
        <f t="shared" si="2"/>
        <v>0.5</v>
      </c>
    </row>
    <row r="54" spans="1:10" x14ac:dyDescent="0.3">
      <c r="A54" s="11" t="str">
        <f>IF(ISBLANK($B54),"",INDEX(riassunto!$A$2:$A$116, MATCH($B54,riassunto!$B$2:$B$116,0)))</f>
        <v>giorno 94</v>
      </c>
      <c r="B54" s="37">
        <v>45308</v>
      </c>
      <c r="C54" s="4" t="s">
        <v>229</v>
      </c>
      <c r="D54" s="4" t="s">
        <v>449</v>
      </c>
      <c r="E54" s="4"/>
      <c r="F54" s="4">
        <v>1</v>
      </c>
      <c r="G54" s="4">
        <v>0</v>
      </c>
      <c r="H54" s="6">
        <v>1</v>
      </c>
      <c r="I54" s="6">
        <v>0</v>
      </c>
      <c r="J54" s="22">
        <f t="shared" si="2"/>
        <v>1</v>
      </c>
    </row>
    <row r="55" spans="1:10" x14ac:dyDescent="0.3">
      <c r="A55" s="11" t="str">
        <f>IF(ISBLANK($B55),"",INDEX(riassunto!$A$2:$A$116, MATCH($B55,riassunto!$B$2:$B$116,0)))</f>
        <v>giorno 95</v>
      </c>
      <c r="B55" s="37">
        <v>45309</v>
      </c>
      <c r="C55" s="4" t="s">
        <v>229</v>
      </c>
      <c r="D55" s="4" t="s">
        <v>449</v>
      </c>
      <c r="E55" s="4"/>
      <c r="F55" s="4">
        <v>1</v>
      </c>
      <c r="G55" s="4">
        <v>0</v>
      </c>
      <c r="H55" s="6">
        <v>1</v>
      </c>
      <c r="I55" s="6">
        <v>0</v>
      </c>
      <c r="J55" s="22">
        <f t="shared" si="2"/>
        <v>1</v>
      </c>
    </row>
    <row r="56" spans="1:10" x14ac:dyDescent="0.3">
      <c r="A56" s="11" t="str">
        <f>IF(ISBLANK($B56),"",INDEX(riassunto!$A$2:$A$116, MATCH($B56,riassunto!$B$2:$B$116,0)))</f>
        <v>giorno 96</v>
      </c>
      <c r="B56" s="37">
        <v>45310</v>
      </c>
      <c r="C56" s="4" t="s">
        <v>229</v>
      </c>
      <c r="D56" s="4" t="s">
        <v>449</v>
      </c>
      <c r="E56" s="4"/>
      <c r="F56" s="4">
        <v>1</v>
      </c>
      <c r="G56" s="4">
        <v>0</v>
      </c>
      <c r="H56" s="6">
        <v>1</v>
      </c>
      <c r="I56" s="6">
        <v>0</v>
      </c>
      <c r="J56" s="22">
        <f t="shared" si="2"/>
        <v>1</v>
      </c>
    </row>
    <row r="57" spans="1:10" x14ac:dyDescent="0.3">
      <c r="A57" s="11" t="str">
        <f>IF(ISBLANK($B57),"",INDEX(riassunto!$A$2:$A$116, MATCH($B57,riassunto!$B$2:$B$116,0)))</f>
        <v>giorno 99</v>
      </c>
      <c r="B57" s="37">
        <v>45313</v>
      </c>
      <c r="C57" s="4" t="s">
        <v>295</v>
      </c>
      <c r="D57" s="4" t="s">
        <v>450</v>
      </c>
      <c r="E57" s="4"/>
      <c r="F57" s="4">
        <v>2</v>
      </c>
      <c r="G57" s="4">
        <v>0</v>
      </c>
      <c r="H57" s="6">
        <v>2</v>
      </c>
      <c r="I57" s="6">
        <v>0</v>
      </c>
      <c r="J57" s="22">
        <f t="shared" si="2"/>
        <v>2</v>
      </c>
    </row>
    <row r="58" spans="1:10" x14ac:dyDescent="0.3">
      <c r="A58" s="11" t="str">
        <f>IF(ISBLANK($B58),"",INDEX(riassunto!$A$2:$A$116, MATCH($B58,riassunto!$B$2:$B$116,0)))</f>
        <v>giorno 100</v>
      </c>
      <c r="B58" s="37">
        <v>45314</v>
      </c>
      <c r="C58" s="4" t="s">
        <v>295</v>
      </c>
      <c r="D58" s="4" t="s">
        <v>451</v>
      </c>
      <c r="E58" s="4"/>
      <c r="F58" s="4">
        <v>1</v>
      </c>
      <c r="G58" s="4">
        <v>0</v>
      </c>
      <c r="H58" s="6">
        <v>1</v>
      </c>
      <c r="I58" s="6">
        <v>0</v>
      </c>
      <c r="J58" s="22">
        <f t="shared" si="2"/>
        <v>1</v>
      </c>
    </row>
    <row r="59" spans="1:10" x14ac:dyDescent="0.3">
      <c r="A59" s="11" t="str">
        <f>IF(ISBLANK($B59),"",INDEX(riassunto!$A$2:$A$116, MATCH($B59,riassunto!$B$2:$B$116,0)))</f>
        <v>giorno 101</v>
      </c>
      <c r="B59" s="37">
        <v>45315</v>
      </c>
      <c r="C59" s="4" t="s">
        <v>295</v>
      </c>
      <c r="D59" s="4" t="s">
        <v>452</v>
      </c>
      <c r="E59" s="4"/>
      <c r="F59" s="4">
        <v>2</v>
      </c>
      <c r="G59" s="4">
        <v>0</v>
      </c>
      <c r="H59" s="6">
        <v>2</v>
      </c>
      <c r="I59" s="6">
        <v>0</v>
      </c>
      <c r="J59" s="22">
        <f t="shared" si="2"/>
        <v>2</v>
      </c>
    </row>
    <row r="60" spans="1:10" x14ac:dyDescent="0.3">
      <c r="A60" s="11" t="str">
        <f>IF(ISBLANK($B60),"",INDEX(riassunto!$A$2:$A$116, MATCH($B60,riassunto!$B$2:$B$116,0)))</f>
        <v>giorno 102</v>
      </c>
      <c r="B60" s="37">
        <v>45316</v>
      </c>
      <c r="C60" s="4" t="s">
        <v>453</v>
      </c>
      <c r="D60" s="4" t="s">
        <v>454</v>
      </c>
      <c r="E60" s="4"/>
      <c r="F60" s="4">
        <v>1</v>
      </c>
      <c r="G60" s="4">
        <v>0</v>
      </c>
      <c r="H60" s="6">
        <v>1</v>
      </c>
      <c r="I60" s="6">
        <v>0</v>
      </c>
      <c r="J60" s="22">
        <f t="shared" si="2"/>
        <v>1</v>
      </c>
    </row>
    <row r="61" spans="1:10" x14ac:dyDescent="0.3">
      <c r="A61" s="11" t="str">
        <f>IF(ISBLANK($B61),"",INDEX(riassunto!$A$2:$A$116, MATCH($B61,riassunto!$B$2:$B$116,0)))</f>
        <v>giorno 103</v>
      </c>
      <c r="B61" s="37">
        <v>45317</v>
      </c>
      <c r="C61" s="4" t="s">
        <v>453</v>
      </c>
      <c r="D61" s="4" t="s">
        <v>454</v>
      </c>
      <c r="E61" s="4"/>
      <c r="F61" s="4">
        <v>0.5</v>
      </c>
      <c r="G61" s="4">
        <v>0</v>
      </c>
      <c r="H61" s="6">
        <v>0.5</v>
      </c>
      <c r="I61" s="6">
        <v>0</v>
      </c>
      <c r="J61" s="22">
        <f t="shared" si="2"/>
        <v>0.5</v>
      </c>
    </row>
    <row r="62" spans="1:10" x14ac:dyDescent="0.3">
      <c r="A62" s="11" t="str">
        <f>IF(ISBLANK($B62),"",INDEX(riassunto!$A$2:$A$116, MATCH($B62,riassunto!$B$2:$B$116,0)))</f>
        <v>giorno 92</v>
      </c>
      <c r="B62" s="37">
        <v>45306</v>
      </c>
      <c r="C62" s="4" t="s">
        <v>394</v>
      </c>
      <c r="D62" s="4" t="s">
        <v>398</v>
      </c>
      <c r="E62" s="4"/>
      <c r="F62" s="4">
        <v>0.25</v>
      </c>
      <c r="G62" s="4">
        <v>0</v>
      </c>
      <c r="H62" s="6">
        <v>0.25</v>
      </c>
      <c r="I62" s="6">
        <v>0</v>
      </c>
      <c r="J62" s="22">
        <f t="shared" si="2"/>
        <v>0.25</v>
      </c>
    </row>
    <row r="63" spans="1:10" x14ac:dyDescent="0.3">
      <c r="A63" s="11" t="str">
        <f>IF(ISBLANK($B63),"",INDEX(riassunto!$A$2:$A$116, MATCH($B63,riassunto!$B$2:$B$116,0)))</f>
        <v>giorno 94</v>
      </c>
      <c r="B63" s="37">
        <v>45308</v>
      </c>
      <c r="C63" s="4" t="s">
        <v>394</v>
      </c>
      <c r="D63" s="4" t="s">
        <v>398</v>
      </c>
      <c r="E63" s="4"/>
      <c r="F63" s="4">
        <v>0.25</v>
      </c>
      <c r="G63" s="4">
        <v>0</v>
      </c>
      <c r="H63" s="6">
        <v>0.25</v>
      </c>
      <c r="I63" s="6">
        <v>0</v>
      </c>
      <c r="J63" s="6">
        <f t="shared" ref="J63:J80" si="3">SUM(H63,-I63)</f>
        <v>0.25</v>
      </c>
    </row>
    <row r="64" spans="1:10" x14ac:dyDescent="0.3">
      <c r="A64" s="11" t="str">
        <f>IF(ISBLANK($B64),"",INDEX(riassunto!$A$2:$A$116, MATCH($B64,riassunto!$B$2:$B$116,0)))</f>
        <v>giorno 96</v>
      </c>
      <c r="B64" s="37">
        <v>45310</v>
      </c>
      <c r="C64" s="4" t="s">
        <v>394</v>
      </c>
      <c r="D64" s="4" t="s">
        <v>398</v>
      </c>
      <c r="E64" s="4"/>
      <c r="F64" s="4">
        <v>0.25</v>
      </c>
      <c r="G64" s="4">
        <v>0</v>
      </c>
      <c r="H64" s="6">
        <v>0.25</v>
      </c>
      <c r="I64" s="6">
        <v>0</v>
      </c>
      <c r="J64" s="6">
        <f t="shared" si="3"/>
        <v>0.25</v>
      </c>
    </row>
    <row r="65" spans="1:10" x14ac:dyDescent="0.3">
      <c r="A65" s="11" t="str">
        <f>IF(ISBLANK($B65),"",INDEX(riassunto!$A$2:$A$116, MATCH($B65,riassunto!$B$2:$B$116,0)))</f>
        <v>giorno 99</v>
      </c>
      <c r="B65" s="37">
        <v>45313</v>
      </c>
      <c r="C65" s="4" t="s">
        <v>394</v>
      </c>
      <c r="D65" s="4" t="s">
        <v>398</v>
      </c>
      <c r="E65" s="4"/>
      <c r="F65" s="4">
        <v>0.25</v>
      </c>
      <c r="G65" s="4">
        <v>0</v>
      </c>
      <c r="H65" s="6">
        <v>0.25</v>
      </c>
      <c r="I65" s="6">
        <v>0</v>
      </c>
      <c r="J65" s="22">
        <f t="shared" si="3"/>
        <v>0.25</v>
      </c>
    </row>
    <row r="66" spans="1:10" x14ac:dyDescent="0.3">
      <c r="A66" s="11" t="str">
        <f>IF(ISBLANK($B66),"",INDEX(riassunto!$A$2:$A$116, MATCH($B66,riassunto!$B$2:$B$116,0)))</f>
        <v>giorno 101</v>
      </c>
      <c r="B66" s="37">
        <v>45315</v>
      </c>
      <c r="C66" s="4" t="s">
        <v>394</v>
      </c>
      <c r="D66" s="4" t="s">
        <v>398</v>
      </c>
      <c r="E66" s="4"/>
      <c r="F66" s="4">
        <v>0.25</v>
      </c>
      <c r="G66" s="4">
        <v>0</v>
      </c>
      <c r="H66" s="6">
        <v>0.25</v>
      </c>
      <c r="I66" s="6">
        <v>0</v>
      </c>
      <c r="J66" s="6">
        <f t="shared" ref="J66" si="4">SUM(H66,-I66)</f>
        <v>0.25</v>
      </c>
    </row>
    <row r="67" spans="1:10" x14ac:dyDescent="0.3">
      <c r="A67" s="11" t="str">
        <f>IF(ISBLANK($B67),"",INDEX(riassunto!$A$2:$A$116, MATCH($B67,riassunto!$B$2:$B$116,0)))</f>
        <v>giorno 103</v>
      </c>
      <c r="B67" s="37">
        <v>45317</v>
      </c>
      <c r="C67" s="4" t="s">
        <v>394</v>
      </c>
      <c r="D67" s="4" t="s">
        <v>398</v>
      </c>
      <c r="E67" s="4"/>
      <c r="F67" s="4">
        <v>0.25</v>
      </c>
      <c r="G67" s="4">
        <v>0</v>
      </c>
      <c r="H67" s="6">
        <v>0.25</v>
      </c>
      <c r="I67" s="6">
        <v>0</v>
      </c>
      <c r="J67" s="6">
        <f t="shared" ref="J67" si="5">SUM(H67,-I67)</f>
        <v>0.25</v>
      </c>
    </row>
    <row r="68" spans="1:10" x14ac:dyDescent="0.3">
      <c r="A68" s="11" t="str">
        <f>IF(ISBLANK($B68),"",INDEX(riassunto!$A$2:$A$116, MATCH($B68,riassunto!$B$2:$B$116,0)))</f>
        <v>giorno 108</v>
      </c>
      <c r="B68" s="37">
        <v>45322</v>
      </c>
      <c r="C68" s="4" t="s">
        <v>560</v>
      </c>
      <c r="D68" s="4" t="s">
        <v>561</v>
      </c>
      <c r="E68" s="4"/>
      <c r="F68" s="4">
        <v>2</v>
      </c>
      <c r="G68" s="4">
        <v>0</v>
      </c>
      <c r="H68" s="6">
        <v>2</v>
      </c>
      <c r="I68" s="6">
        <v>0</v>
      </c>
      <c r="J68" s="6">
        <f t="shared" si="3"/>
        <v>2</v>
      </c>
    </row>
    <row r="69" spans="1:10" x14ac:dyDescent="0.3">
      <c r="A69" s="11" t="str">
        <f>IF(ISBLANK($B69),"",INDEX(riassunto!$A$2:$A$116, MATCH($B69,riassunto!$B$2:$B$116,0)))</f>
        <v>giorno 109</v>
      </c>
      <c r="B69" s="37">
        <v>45323</v>
      </c>
      <c r="C69" s="4" t="s">
        <v>258</v>
      </c>
      <c r="D69" s="4" t="s">
        <v>563</v>
      </c>
      <c r="E69" s="4"/>
      <c r="F69" s="4">
        <v>0.5</v>
      </c>
      <c r="G69" s="4">
        <v>0</v>
      </c>
      <c r="H69" s="6">
        <v>0.5</v>
      </c>
      <c r="I69" s="6">
        <v>0</v>
      </c>
      <c r="J69" s="6">
        <f t="shared" si="3"/>
        <v>0.5</v>
      </c>
    </row>
    <row r="70" spans="1:10" x14ac:dyDescent="0.3">
      <c r="A70" s="11" t="str">
        <f>IF(ISBLANK($B70),"",INDEX(riassunto!$A$2:$A$116, MATCH($B70,riassunto!$B$2:$B$116,0)))</f>
        <v/>
      </c>
      <c r="B70" s="4"/>
      <c r="C70" s="4"/>
      <c r="D70" s="4"/>
      <c r="E70" s="4"/>
      <c r="F70" s="4"/>
      <c r="G70" s="4"/>
      <c r="H70" s="6"/>
      <c r="I70" s="6"/>
      <c r="J70" s="6">
        <f t="shared" si="3"/>
        <v>0</v>
      </c>
    </row>
    <row r="71" spans="1:10" x14ac:dyDescent="0.3">
      <c r="A71" s="11" t="str">
        <f>IF(ISBLANK($B71),"",INDEX(riassunto!$A$2:$A$116, MATCH($B71,riassunto!$B$2:$B$116,0)))</f>
        <v/>
      </c>
      <c r="B71" s="4"/>
      <c r="C71" s="4"/>
      <c r="D71" s="4"/>
      <c r="E71" s="4"/>
      <c r="F71" s="4"/>
      <c r="G71" s="4"/>
      <c r="H71" s="6"/>
      <c r="I71" s="6"/>
      <c r="J71" s="6">
        <f t="shared" si="3"/>
        <v>0</v>
      </c>
    </row>
    <row r="72" spans="1:10" x14ac:dyDescent="0.3">
      <c r="A72" s="11" t="str">
        <f>IF(ISBLANK($B72),"",INDEX(riassunto!$A$2:$A$116, MATCH($B72,riassunto!$B$2:$B$116,0)))</f>
        <v/>
      </c>
      <c r="B72" s="4"/>
      <c r="C72" s="4"/>
      <c r="D72" s="4"/>
      <c r="E72" s="4"/>
      <c r="F72" s="4"/>
      <c r="G72" s="4"/>
      <c r="H72" s="6"/>
      <c r="I72" s="6"/>
      <c r="J72" s="6">
        <f t="shared" si="3"/>
        <v>0</v>
      </c>
    </row>
    <row r="73" spans="1:10" x14ac:dyDescent="0.3">
      <c r="A73" s="11" t="str">
        <f>IF(ISBLANK($B73),"",INDEX(riassunto!$A$2:$A$116, MATCH($B73,riassunto!$B$2:$B$116,0)))</f>
        <v/>
      </c>
      <c r="B73" s="4"/>
      <c r="C73" s="4"/>
      <c r="D73" s="4"/>
      <c r="E73" s="4"/>
      <c r="F73" s="4"/>
      <c r="G73" s="4"/>
      <c r="H73" s="6"/>
      <c r="I73" s="6"/>
      <c r="J73" s="6">
        <f t="shared" si="3"/>
        <v>0</v>
      </c>
    </row>
    <row r="74" spans="1:10" x14ac:dyDescent="0.3">
      <c r="A74" s="11" t="str">
        <f>IF(ISBLANK($B74),"",INDEX(riassunto!$A$2:$A$116, MATCH($B74,riassunto!$B$2:$B$116,0)))</f>
        <v/>
      </c>
      <c r="B74" s="4"/>
      <c r="C74" s="4"/>
      <c r="D74" s="4"/>
      <c r="E74" s="4"/>
      <c r="F74" s="4"/>
      <c r="G74" s="4"/>
      <c r="H74" s="6"/>
      <c r="I74" s="6"/>
      <c r="J74" s="6">
        <f t="shared" si="3"/>
        <v>0</v>
      </c>
    </row>
    <row r="75" spans="1:10" x14ac:dyDescent="0.3">
      <c r="A75" s="11" t="str">
        <f>IF(ISBLANK($B75),"",INDEX(riassunto!$A$2:$A$116, MATCH($B75,riassunto!$B$2:$B$116,0)))</f>
        <v/>
      </c>
      <c r="B75" s="4"/>
      <c r="C75" s="4"/>
      <c r="D75" s="4"/>
      <c r="E75" s="4"/>
      <c r="F75" s="4"/>
      <c r="G75" s="4"/>
      <c r="H75" s="6"/>
      <c r="I75" s="6"/>
      <c r="J75" s="6">
        <f t="shared" si="3"/>
        <v>0</v>
      </c>
    </row>
    <row r="76" spans="1:10" x14ac:dyDescent="0.3">
      <c r="A76" s="11" t="str">
        <f>IF(ISBLANK($B76),"",INDEX(riassunto!$A$2:$A$116, MATCH($B76,riassunto!$B$2:$B$116,0)))</f>
        <v/>
      </c>
      <c r="B76" s="4"/>
      <c r="C76" s="4"/>
      <c r="D76" s="4"/>
      <c r="E76" s="4"/>
      <c r="F76" s="4"/>
      <c r="G76" s="4"/>
      <c r="H76" s="6"/>
      <c r="I76" s="6"/>
      <c r="J76" s="6">
        <f t="shared" si="3"/>
        <v>0</v>
      </c>
    </row>
    <row r="77" spans="1:10" x14ac:dyDescent="0.3">
      <c r="A77" s="11" t="str">
        <f>IF(ISBLANK($B77),"",INDEX(riassunto!$A$2:$A$116, MATCH($B77,riassunto!$B$2:$B$116,0)))</f>
        <v/>
      </c>
      <c r="B77" s="4"/>
      <c r="C77" s="4"/>
      <c r="D77" s="4"/>
      <c r="E77" s="4"/>
      <c r="F77" s="4"/>
      <c r="G77" s="4"/>
      <c r="H77" s="6"/>
      <c r="I77" s="6"/>
      <c r="J77" s="6">
        <f t="shared" si="3"/>
        <v>0</v>
      </c>
    </row>
    <row r="78" spans="1:10" x14ac:dyDescent="0.3">
      <c r="A78" s="11" t="str">
        <f>IF(ISBLANK($B78),"",INDEX(riassunto!$A$2:$A$116, MATCH($B78,riassunto!$B$2:$B$116,0)))</f>
        <v/>
      </c>
      <c r="B78" s="4"/>
      <c r="C78" s="4"/>
      <c r="D78" s="4"/>
      <c r="E78" s="4"/>
      <c r="F78" s="4"/>
      <c r="G78" s="4"/>
      <c r="H78" s="6"/>
      <c r="I78" s="6"/>
      <c r="J78" s="6">
        <f t="shared" si="3"/>
        <v>0</v>
      </c>
    </row>
    <row r="79" spans="1:10" x14ac:dyDescent="0.3">
      <c r="A79" s="11" t="str">
        <f>IF(ISBLANK($B79),"",INDEX(riassunto!$A$2:$A$116, MATCH($B79,riassunto!$B$2:$B$116,0)))</f>
        <v/>
      </c>
      <c r="B79" s="4"/>
      <c r="C79" s="4"/>
      <c r="D79" s="4"/>
      <c r="E79" s="4"/>
      <c r="F79" s="4"/>
      <c r="G79" s="4"/>
      <c r="H79" s="6"/>
      <c r="I79" s="6"/>
      <c r="J79" s="6">
        <f t="shared" si="3"/>
        <v>0</v>
      </c>
    </row>
    <row r="80" spans="1:10" x14ac:dyDescent="0.3">
      <c r="A80" s="11" t="str">
        <f>IF(ISBLANK($B80),"",INDEX(riassunto!$A$2:$A$116, MATCH($B80,riassunto!$B$2:$B$116,0)))</f>
        <v/>
      </c>
      <c r="B80" s="4"/>
      <c r="C80" s="4"/>
      <c r="D80" s="4"/>
      <c r="E80" s="4"/>
      <c r="F80" s="4"/>
      <c r="G80" s="4"/>
      <c r="H80" s="6"/>
      <c r="I80" s="6"/>
      <c r="J80" s="6">
        <f t="shared" si="3"/>
        <v>0</v>
      </c>
    </row>
    <row r="81" spans="1:10" x14ac:dyDescent="0.3">
      <c r="A81" s="11" t="str">
        <f>IF(ISBLANK($B81),"",INDEX(riassunto!$A$2:$A$116, MATCH($B81,riassunto!$B$2:$B$116,0)))</f>
        <v/>
      </c>
      <c r="B81" s="4"/>
      <c r="C81" s="4"/>
      <c r="D81" s="4"/>
      <c r="E81" s="4"/>
      <c r="F81" s="4"/>
      <c r="G81" s="4"/>
      <c r="H81" s="6"/>
      <c r="I81" s="6"/>
      <c r="J81" s="6">
        <f t="shared" ref="J81:J99" si="6">SUM(H81,-I81)</f>
        <v>0</v>
      </c>
    </row>
    <row r="82" spans="1:10" x14ac:dyDescent="0.3">
      <c r="A82" s="11" t="str">
        <f>IF(ISBLANK($B82),"",INDEX(riassunto!$A$2:$A$116, MATCH($B82,riassunto!$B$2:$B$116,0)))</f>
        <v/>
      </c>
      <c r="B82" s="4"/>
      <c r="C82" s="4"/>
      <c r="D82" s="4"/>
      <c r="E82" s="4"/>
      <c r="F82" s="4"/>
      <c r="G82" s="4"/>
      <c r="H82" s="6"/>
      <c r="I82" s="6"/>
      <c r="J82" s="6">
        <f t="shared" si="6"/>
        <v>0</v>
      </c>
    </row>
    <row r="83" spans="1:10" x14ac:dyDescent="0.3">
      <c r="A83" s="11" t="str">
        <f>IF(ISBLANK($B83),"",INDEX(riassunto!$A$2:$A$116, MATCH($B83,riassunto!$B$2:$B$116,0)))</f>
        <v/>
      </c>
      <c r="B83" s="4"/>
      <c r="C83" s="4"/>
      <c r="D83" s="4"/>
      <c r="E83" s="4"/>
      <c r="F83" s="4"/>
      <c r="G83" s="4"/>
      <c r="H83" s="6"/>
      <c r="I83" s="6"/>
      <c r="J83" s="6">
        <f t="shared" si="6"/>
        <v>0</v>
      </c>
    </row>
    <row r="84" spans="1:10" x14ac:dyDescent="0.3">
      <c r="A84" s="11" t="str">
        <f>IF(ISBLANK($B84),"",INDEX(riassunto!$A$2:$A$116, MATCH($B84,riassunto!$B$2:$B$116,0)))</f>
        <v/>
      </c>
      <c r="B84" s="4"/>
      <c r="C84" s="4"/>
      <c r="D84" s="4"/>
      <c r="E84" s="4"/>
      <c r="F84" s="4"/>
      <c r="G84" s="4"/>
      <c r="H84" s="6"/>
      <c r="I84" s="6"/>
      <c r="J84" s="6">
        <f t="shared" si="6"/>
        <v>0</v>
      </c>
    </row>
    <row r="85" spans="1:10" x14ac:dyDescent="0.3">
      <c r="A85" s="11" t="str">
        <f>IF(ISBLANK($B85),"",INDEX(riassunto!$A$2:$A$116, MATCH($B85,riassunto!$B$2:$B$116,0)))</f>
        <v/>
      </c>
      <c r="B85" s="4"/>
      <c r="C85" s="4"/>
      <c r="D85" s="4"/>
      <c r="E85" s="4"/>
      <c r="F85" s="4"/>
      <c r="G85" s="4"/>
      <c r="H85" s="6"/>
      <c r="I85" s="6"/>
      <c r="J85" s="6">
        <f t="shared" si="6"/>
        <v>0</v>
      </c>
    </row>
    <row r="86" spans="1:10" x14ac:dyDescent="0.3">
      <c r="A86" s="11" t="str">
        <f>IF(ISBLANK($B86),"",INDEX(riassunto!$A$2:$A$116, MATCH($B86,riassunto!$B$2:$B$116,0)))</f>
        <v/>
      </c>
      <c r="B86" s="4"/>
      <c r="C86" s="4"/>
      <c r="D86" s="4"/>
      <c r="E86" s="4"/>
      <c r="F86" s="4"/>
      <c r="G86" s="4"/>
      <c r="H86" s="6"/>
      <c r="I86" s="6"/>
      <c r="J86" s="6">
        <f t="shared" si="6"/>
        <v>0</v>
      </c>
    </row>
    <row r="87" spans="1:10" x14ac:dyDescent="0.3">
      <c r="A87" s="11" t="str">
        <f>IF(ISBLANK($B87),"",INDEX(riassunto!$A$2:$A$116, MATCH($B87,riassunto!$B$2:$B$116,0)))</f>
        <v/>
      </c>
      <c r="B87" s="4"/>
      <c r="C87" s="4"/>
      <c r="D87" s="4"/>
      <c r="E87" s="4"/>
      <c r="F87" s="4"/>
      <c r="G87" s="4"/>
      <c r="H87" s="6"/>
      <c r="I87" s="6"/>
      <c r="J87" s="6">
        <f t="shared" si="6"/>
        <v>0</v>
      </c>
    </row>
    <row r="88" spans="1:10" x14ac:dyDescent="0.3">
      <c r="A88" s="11" t="str">
        <f>IF(ISBLANK($B88),"",INDEX(riassunto!$A$2:$A$116, MATCH($B88,riassunto!$B$2:$B$116,0)))</f>
        <v/>
      </c>
      <c r="B88" s="4"/>
      <c r="C88" s="4"/>
      <c r="D88" s="4"/>
      <c r="E88" s="4"/>
      <c r="F88" s="4"/>
      <c r="G88" s="4"/>
      <c r="H88" s="6"/>
      <c r="I88" s="6"/>
      <c r="J88" s="6">
        <f t="shared" si="6"/>
        <v>0</v>
      </c>
    </row>
    <row r="89" spans="1:10" x14ac:dyDescent="0.3">
      <c r="A89" s="11" t="str">
        <f>IF(ISBLANK($B89),"",INDEX(riassunto!$A$2:$A$116, MATCH($B89,riassunto!$B$2:$B$116,0)))</f>
        <v/>
      </c>
      <c r="B89" s="4"/>
      <c r="C89" s="4"/>
      <c r="D89" s="4"/>
      <c r="E89" s="4"/>
      <c r="F89" s="4"/>
      <c r="G89" s="4"/>
      <c r="H89" s="6"/>
      <c r="I89" s="6"/>
      <c r="J89" s="6">
        <f t="shared" si="6"/>
        <v>0</v>
      </c>
    </row>
    <row r="90" spans="1:10" x14ac:dyDescent="0.3">
      <c r="A90" s="11" t="str">
        <f>IF(ISBLANK($B90),"",INDEX(riassunto!$A$2:$A$116, MATCH($B90,riassunto!$B$2:$B$116,0)))</f>
        <v/>
      </c>
      <c r="B90" s="4"/>
      <c r="C90" s="4"/>
      <c r="D90" s="4"/>
      <c r="E90" s="4"/>
      <c r="F90" s="4"/>
      <c r="G90" s="4"/>
      <c r="H90" s="6"/>
      <c r="I90" s="6"/>
      <c r="J90" s="6">
        <f t="shared" si="6"/>
        <v>0</v>
      </c>
    </row>
    <row r="91" spans="1:10" x14ac:dyDescent="0.3">
      <c r="A91" s="11" t="str">
        <f>IF(ISBLANK($B91),"",INDEX(riassunto!$A$2:$A$116, MATCH($B91,riassunto!$B$2:$B$116,0)))</f>
        <v/>
      </c>
      <c r="B91" s="4"/>
      <c r="C91" s="4"/>
      <c r="D91" s="4"/>
      <c r="E91" s="4"/>
      <c r="F91" s="4"/>
      <c r="G91" s="4"/>
      <c r="H91" s="6"/>
      <c r="I91" s="6"/>
      <c r="J91" s="6">
        <f t="shared" si="6"/>
        <v>0</v>
      </c>
    </row>
    <row r="92" spans="1:10" x14ac:dyDescent="0.3">
      <c r="A92" s="11" t="str">
        <f>IF(ISBLANK($B92),"",INDEX(riassunto!$A$2:$A$116, MATCH($B92,riassunto!$B$2:$B$116,0)))</f>
        <v/>
      </c>
      <c r="B92" s="4"/>
      <c r="C92" s="4"/>
      <c r="D92" s="4"/>
      <c r="E92" s="4"/>
      <c r="F92" s="4"/>
      <c r="G92" s="4"/>
      <c r="H92" s="6"/>
      <c r="I92" s="6"/>
      <c r="J92" s="6">
        <f t="shared" si="6"/>
        <v>0</v>
      </c>
    </row>
    <row r="93" spans="1:10" x14ac:dyDescent="0.3">
      <c r="A93" s="11" t="str">
        <f>IF(ISBLANK($B93),"",INDEX(riassunto!$A$2:$A$116, MATCH($B93,riassunto!$B$2:$B$116,0)))</f>
        <v/>
      </c>
      <c r="B93" s="4"/>
      <c r="C93" s="4"/>
      <c r="D93" s="4"/>
      <c r="E93" s="4"/>
      <c r="F93" s="4"/>
      <c r="G93" s="4"/>
      <c r="H93" s="6"/>
      <c r="I93" s="6"/>
      <c r="J93" s="6">
        <f t="shared" si="6"/>
        <v>0</v>
      </c>
    </row>
    <row r="94" spans="1:10" x14ac:dyDescent="0.3">
      <c r="A94" s="11" t="str">
        <f>IF(ISBLANK($B94),"",INDEX(riassunto!$A$2:$A$116, MATCH($B94,riassunto!$B$2:$B$116,0)))</f>
        <v/>
      </c>
      <c r="B94" s="4"/>
      <c r="C94" s="4"/>
      <c r="D94" s="4"/>
      <c r="E94" s="4"/>
      <c r="F94" s="4"/>
      <c r="G94" s="4"/>
      <c r="H94" s="6"/>
      <c r="I94" s="6"/>
      <c r="J94" s="6">
        <f t="shared" si="6"/>
        <v>0</v>
      </c>
    </row>
    <row r="95" spans="1:10" x14ac:dyDescent="0.3">
      <c r="A95" s="11" t="str">
        <f>IF(ISBLANK($B95),"",INDEX(riassunto!$A$2:$A$116, MATCH($B95,riassunto!$B$2:$B$116,0)))</f>
        <v/>
      </c>
      <c r="B95" s="4"/>
      <c r="C95" s="4"/>
      <c r="D95" s="4"/>
      <c r="E95" s="4"/>
      <c r="F95" s="4"/>
      <c r="G95" s="4"/>
      <c r="H95" s="6"/>
      <c r="I95" s="6"/>
      <c r="J95" s="6">
        <f t="shared" si="6"/>
        <v>0</v>
      </c>
    </row>
    <row r="96" spans="1:10" x14ac:dyDescent="0.3">
      <c r="A96" s="11" t="str">
        <f>IF(ISBLANK($B96),"",INDEX(riassunto!$A$2:$A$116, MATCH($B96,riassunto!$B$2:$B$116,0)))</f>
        <v/>
      </c>
      <c r="B96" s="4"/>
      <c r="C96" s="4"/>
      <c r="D96" s="4"/>
      <c r="E96" s="4"/>
      <c r="F96" s="4"/>
      <c r="G96" s="4"/>
      <c r="H96" s="6"/>
      <c r="I96" s="6"/>
      <c r="J96" s="6">
        <f t="shared" si="6"/>
        <v>0</v>
      </c>
    </row>
    <row r="97" spans="1:10" x14ac:dyDescent="0.3">
      <c r="A97" s="11" t="str">
        <f>IF(ISBLANK($B97),"",INDEX(riassunto!$A$2:$A$116, MATCH($B97,riassunto!$B$2:$B$116,0)))</f>
        <v/>
      </c>
      <c r="B97" s="4"/>
      <c r="C97" s="4"/>
      <c r="D97" s="4"/>
      <c r="E97" s="4"/>
      <c r="F97" s="4"/>
      <c r="G97" s="4"/>
      <c r="H97" s="6"/>
      <c r="I97" s="6"/>
      <c r="J97" s="6">
        <f t="shared" si="6"/>
        <v>0</v>
      </c>
    </row>
    <row r="98" spans="1:10" x14ac:dyDescent="0.3">
      <c r="A98" s="11" t="str">
        <f>IF(ISBLANK($B98),"",INDEX(riassunto!$A$2:$A$116, MATCH($B98,riassunto!$B$2:$B$116,0)))</f>
        <v/>
      </c>
      <c r="B98" s="4"/>
      <c r="C98" s="4"/>
      <c r="D98" s="4"/>
      <c r="E98" s="4"/>
      <c r="F98" s="4"/>
      <c r="G98" s="4"/>
      <c r="H98" s="6"/>
      <c r="I98" s="6"/>
      <c r="J98" s="6">
        <f t="shared" si="6"/>
        <v>0</v>
      </c>
    </row>
    <row r="99" spans="1:10" x14ac:dyDescent="0.3">
      <c r="A99" s="11" t="str">
        <f>IF(ISBLANK($B99),"",INDEX(riassunto!$A$2:$A$116, MATCH($B99,riassunto!$B$2:$B$116,0)))</f>
        <v/>
      </c>
      <c r="B99" s="4"/>
      <c r="C99" s="4"/>
      <c r="D99" s="4"/>
      <c r="E99" s="4"/>
      <c r="F99" s="4"/>
      <c r="G99" s="4"/>
      <c r="H99" s="6"/>
      <c r="I99" s="6"/>
      <c r="J99" s="6">
        <f t="shared" si="6"/>
        <v>0</v>
      </c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</row>
  </sheetData>
  <protectedRanges>
    <protectedRange password="D15D" sqref="B27:E28 B23:E23 E19:E21 B25:E25 B45:E61 B68:E99" name="Intervallo1_1"/>
    <protectedRange password="C95D" sqref="G26 F27:G28 F20:G21 F23:G23 F25:G25 F45:F54 F55:G61 F68:G99 G62:G67 G35:G54" name="Intervallo1_1_3"/>
    <protectedRange password="E169" sqref="H19:I23 H25:I39 H40:H41 H45:H54 H55:I99 I40:I54" name="Intervallo2_1_2"/>
    <protectedRange password="D95D" sqref="H18:I18" name="Intervallo1_2_1_2"/>
    <protectedRange password="D15D" sqref="B8:I9 B11:I12 B14:I16" name="Intervallo1_1_4"/>
    <protectedRange password="D95D" sqref="C10:I10 C13:I13 C17:I17 C4:I7" name="Intervallo1_2_3"/>
    <protectedRange password="C95D" sqref="J65 J4:J62" name="Intervallo3_1_3"/>
    <protectedRange password="D95D" sqref="B4:B6" name="Intervallo1_2_8"/>
    <protectedRange password="D95D" sqref="B7" name="Intervallo1_2_8_1"/>
    <protectedRange password="D95D" sqref="B10" name="Intervallo1_2_8_2"/>
    <protectedRange password="D95D" sqref="B13" name="Intervallo1_2"/>
    <protectedRange password="D95D" sqref="B17" name="Intervallo1_2_8_3"/>
    <protectedRange password="E15D" sqref="B19:D22" name="Intervallo1_3"/>
    <protectedRange password="C95D" sqref="B26:F26" name="Intervallo1_1_1"/>
    <protectedRange password="E169" sqref="H24:I24" name="Intervallo2_1"/>
    <protectedRange password="C95D" sqref="B29:G34" name="Intervallo1_1_5"/>
    <protectedRange password="C95D" sqref="B35:F37" name="Intervallo1_1_2"/>
    <protectedRange password="E15D" sqref="B38:E43 B62:E67" name="Intervallo1_2_1"/>
    <protectedRange password="C95D" sqref="F38:F43 H42:H43 F62:F67" name="Intervallo1_1_1_1"/>
    <protectedRange password="C95D" sqref="B44:F44" name="Intervallo1_1_6"/>
    <protectedRange password="E169" sqref="H44" name="Intervallo2_1_1"/>
  </protectedRanges>
  <autoFilter ref="B3:J99" xr:uid="{5772612B-D37A-4B61-84F9-F1873A0C499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5400-687E-4C14-B8E1-88BEA8E60DCF}">
  <dimension ref="A1:J111"/>
  <sheetViews>
    <sheetView topLeftCell="B65" workbookViewId="0">
      <selection activeCell="I85" sqref="I85"/>
    </sheetView>
  </sheetViews>
  <sheetFormatPr defaultRowHeight="14.4" x14ac:dyDescent="0.3"/>
  <cols>
    <col min="1" max="1" width="22.44140625" customWidth="1"/>
    <col min="2" max="2" width="24.33203125" customWidth="1"/>
    <col min="3" max="3" width="29.5546875" bestFit="1" customWidth="1"/>
    <col min="4" max="4" width="59.33203125" bestFit="1" customWidth="1"/>
    <col min="5" max="5" width="21.5546875" bestFit="1" customWidth="1"/>
    <col min="6" max="6" width="17.33203125" style="59" customWidth="1"/>
    <col min="7" max="7" width="29.109375" bestFit="1" customWidth="1"/>
    <col min="8" max="8" width="29.109375" customWidth="1"/>
    <col min="9" max="9" width="22.109375" bestFit="1" customWidth="1"/>
    <col min="10" max="10" width="17.44140625" customWidth="1"/>
  </cols>
  <sheetData>
    <row r="1" spans="1:10" x14ac:dyDescent="0.3">
      <c r="B1" s="1" t="s">
        <v>147</v>
      </c>
      <c r="C1" s="1" t="str">
        <f>info!A7</f>
        <v>0512115424</v>
      </c>
      <c r="D1" s="1" t="str">
        <f>info!C7</f>
        <v>Martino</v>
      </c>
    </row>
    <row r="3" spans="1:10" x14ac:dyDescent="0.3">
      <c r="A3" s="15" t="s">
        <v>24</v>
      </c>
      <c r="B3" s="16" t="s">
        <v>25</v>
      </c>
      <c r="C3" s="16" t="s">
        <v>148</v>
      </c>
      <c r="D3" s="3" t="s">
        <v>149</v>
      </c>
      <c r="E3" s="3" t="s">
        <v>150</v>
      </c>
      <c r="F3" s="60" t="s">
        <v>151</v>
      </c>
      <c r="G3" s="3" t="s">
        <v>152</v>
      </c>
      <c r="H3" s="3" t="s">
        <v>153</v>
      </c>
      <c r="I3" s="3" t="s">
        <v>154</v>
      </c>
      <c r="J3" s="3" t="s">
        <v>155</v>
      </c>
    </row>
    <row r="4" spans="1:10" x14ac:dyDescent="0.3">
      <c r="A4" s="11" t="str">
        <f>IF(ISBLANK($B4),"",INDEX(riassunto!$A$2:$A$116, MATCH($B4,riassunto!$B$2:$B$116,0)))</f>
        <v>giorno 1</v>
      </c>
      <c r="B4" s="37">
        <v>45215</v>
      </c>
      <c r="C4" s="17" t="s">
        <v>156</v>
      </c>
      <c r="D4" s="4" t="s">
        <v>157</v>
      </c>
      <c r="E4" s="4"/>
      <c r="F4" s="13">
        <v>1</v>
      </c>
      <c r="G4" s="13">
        <v>1</v>
      </c>
      <c r="H4" s="6">
        <v>1</v>
      </c>
      <c r="I4" s="6">
        <v>1</v>
      </c>
      <c r="J4" s="6">
        <f t="shared" ref="J4:J38" si="0">SUM(H4,-I4)</f>
        <v>0</v>
      </c>
    </row>
    <row r="5" spans="1:10" x14ac:dyDescent="0.3">
      <c r="A5" s="11" t="str">
        <f>IF(ISBLANK($B5),"",INDEX(riassunto!$A$2:$A$116, MATCH($B5,riassunto!$B$2:$B$116,0)))</f>
        <v>giorno 1</v>
      </c>
      <c r="B5" s="37">
        <v>45215</v>
      </c>
      <c r="C5" s="17" t="s">
        <v>156</v>
      </c>
      <c r="D5" s="4" t="s">
        <v>158</v>
      </c>
      <c r="E5" s="4"/>
      <c r="F5" s="13">
        <v>1</v>
      </c>
      <c r="G5" s="13">
        <v>1</v>
      </c>
      <c r="H5" s="6">
        <v>1</v>
      </c>
      <c r="I5" s="6">
        <v>1</v>
      </c>
      <c r="J5" s="6">
        <f t="shared" si="0"/>
        <v>0</v>
      </c>
    </row>
    <row r="6" spans="1:10" x14ac:dyDescent="0.3">
      <c r="A6" s="11" t="str">
        <f>IF(ISBLANK($B6),"",INDEX(riassunto!$A$2:$A$116, MATCH($B6,riassunto!$B$2:$B$116,0)))</f>
        <v>giorno 8</v>
      </c>
      <c r="B6" s="37">
        <v>45222</v>
      </c>
      <c r="C6" s="17" t="s">
        <v>156</v>
      </c>
      <c r="D6" s="4" t="s">
        <v>159</v>
      </c>
      <c r="E6" s="4"/>
      <c r="F6" s="13">
        <v>1.5</v>
      </c>
      <c r="G6" s="13">
        <v>1.5</v>
      </c>
      <c r="H6" s="6">
        <v>1.5</v>
      </c>
      <c r="I6" s="6">
        <v>1.5</v>
      </c>
      <c r="J6" s="6">
        <f t="shared" si="0"/>
        <v>0</v>
      </c>
    </row>
    <row r="7" spans="1:10" x14ac:dyDescent="0.3">
      <c r="A7" s="11" t="str">
        <f>IF(ISBLANK($B7),"",INDEX(riassunto!$A$2:$A$116, MATCH($B7,riassunto!$B$2:$B$116,0)))</f>
        <v>giorno 13</v>
      </c>
      <c r="B7" s="38">
        <v>45227</v>
      </c>
      <c r="C7" s="18" t="s">
        <v>455</v>
      </c>
      <c r="D7" s="5" t="s">
        <v>456</v>
      </c>
      <c r="E7" s="5"/>
      <c r="F7" s="61">
        <v>1</v>
      </c>
      <c r="G7" s="5">
        <v>0</v>
      </c>
      <c r="H7" s="6">
        <v>1</v>
      </c>
      <c r="I7" s="6">
        <v>0</v>
      </c>
      <c r="J7" s="6">
        <f t="shared" si="0"/>
        <v>1</v>
      </c>
    </row>
    <row r="8" spans="1:10" x14ac:dyDescent="0.3">
      <c r="A8" s="11" t="str">
        <f>IF(ISBLANK($B8),"",INDEX(riassunto!$A$2:$A$116, MATCH($B8,riassunto!$B$2:$B$116,0)))</f>
        <v>giorno 13</v>
      </c>
      <c r="B8" s="39">
        <v>45227</v>
      </c>
      <c r="C8" s="17" t="s">
        <v>376</v>
      </c>
      <c r="D8" s="4" t="s">
        <v>457</v>
      </c>
      <c r="E8" s="4"/>
      <c r="F8" s="13">
        <v>1</v>
      </c>
      <c r="G8" s="4">
        <v>0</v>
      </c>
      <c r="H8" s="6">
        <v>1</v>
      </c>
      <c r="I8" s="6">
        <v>0</v>
      </c>
      <c r="J8" s="6">
        <f t="shared" si="0"/>
        <v>1</v>
      </c>
    </row>
    <row r="9" spans="1:10" x14ac:dyDescent="0.3">
      <c r="A9" s="11" t="str">
        <f>IF(ISBLANK($B9),"",INDEX(riassunto!$A$2:$A$116, MATCH($B9,riassunto!$B$2:$B$116,0)))</f>
        <v>giorno 15</v>
      </c>
      <c r="B9" s="37">
        <v>45229</v>
      </c>
      <c r="C9" s="17" t="s">
        <v>156</v>
      </c>
      <c r="D9" s="4" t="s">
        <v>162</v>
      </c>
      <c r="E9" s="4"/>
      <c r="F9" s="13">
        <v>1</v>
      </c>
      <c r="G9" s="4">
        <v>1</v>
      </c>
      <c r="H9" s="6">
        <v>1</v>
      </c>
      <c r="I9" s="6">
        <v>1</v>
      </c>
      <c r="J9" s="6">
        <f t="shared" si="0"/>
        <v>0</v>
      </c>
    </row>
    <row r="10" spans="1:10" x14ac:dyDescent="0.3">
      <c r="A10" s="11" t="str">
        <f>IF(ISBLANK($B10),"",INDEX(riassunto!$A$2:$A$116, MATCH($B10,riassunto!$B$2:$B$116,0)))</f>
        <v>giorno 19</v>
      </c>
      <c r="B10" s="39">
        <v>45233</v>
      </c>
      <c r="C10" s="17" t="s">
        <v>313</v>
      </c>
      <c r="D10" s="4" t="s">
        <v>458</v>
      </c>
      <c r="E10" s="4"/>
      <c r="F10" s="13">
        <v>0.75</v>
      </c>
      <c r="G10" s="13">
        <v>0</v>
      </c>
      <c r="H10" s="6">
        <v>0.75</v>
      </c>
      <c r="I10" s="6">
        <v>0</v>
      </c>
      <c r="J10" s="6">
        <f t="shared" si="0"/>
        <v>0.75</v>
      </c>
    </row>
    <row r="11" spans="1:10" x14ac:dyDescent="0.3">
      <c r="A11" s="11" t="str">
        <f>IF(ISBLANK($B11),"",INDEX(riassunto!$A$2:$A$116, MATCH($B11,riassunto!$B$2:$B$116,0)))</f>
        <v>giorno 20</v>
      </c>
      <c r="B11" s="39">
        <v>45234</v>
      </c>
      <c r="C11" s="17" t="s">
        <v>459</v>
      </c>
      <c r="D11" s="4" t="s">
        <v>460</v>
      </c>
      <c r="E11" s="4"/>
      <c r="F11" s="13">
        <v>1</v>
      </c>
      <c r="G11" s="4">
        <v>1</v>
      </c>
      <c r="H11" s="6">
        <v>1</v>
      </c>
      <c r="I11" s="6">
        <v>1</v>
      </c>
      <c r="J11" s="6">
        <f t="shared" si="0"/>
        <v>0</v>
      </c>
    </row>
    <row r="12" spans="1:10" x14ac:dyDescent="0.3">
      <c r="A12" s="11" t="str">
        <f>IF(ISBLANK($B12),"",INDEX(riassunto!$A$2:$A$116, MATCH($B12,riassunto!$B$2:$B$116,0)))</f>
        <v>giorno 24</v>
      </c>
      <c r="B12" s="37">
        <v>45238</v>
      </c>
      <c r="C12" s="17" t="s">
        <v>156</v>
      </c>
      <c r="D12" s="4" t="s">
        <v>166</v>
      </c>
      <c r="E12" s="4"/>
      <c r="F12" s="13">
        <v>1.5</v>
      </c>
      <c r="G12" s="4">
        <v>1.5</v>
      </c>
      <c r="H12" s="6">
        <v>1.5</v>
      </c>
      <c r="I12" s="6">
        <v>1.5</v>
      </c>
      <c r="J12" s="6">
        <f t="shared" si="0"/>
        <v>0</v>
      </c>
    </row>
    <row r="13" spans="1:10" x14ac:dyDescent="0.3">
      <c r="A13" s="11" t="str">
        <f>IF(ISBLANK($B13),"",INDEX(riassunto!$A$2:$A$116, MATCH($B13,riassunto!$B$2:$B$116,0)))</f>
        <v>giorno 27</v>
      </c>
      <c r="B13" s="39">
        <v>45241</v>
      </c>
      <c r="C13" s="17" t="s">
        <v>167</v>
      </c>
      <c r="D13" s="4" t="s">
        <v>461</v>
      </c>
      <c r="E13" s="4"/>
      <c r="F13" s="13">
        <v>1</v>
      </c>
      <c r="G13" s="4">
        <v>0</v>
      </c>
      <c r="H13" s="6">
        <v>1</v>
      </c>
      <c r="I13" s="6">
        <v>0</v>
      </c>
      <c r="J13" s="6">
        <f t="shared" si="0"/>
        <v>1</v>
      </c>
    </row>
    <row r="14" spans="1:10" x14ac:dyDescent="0.3">
      <c r="A14" s="11" t="str">
        <f>IF(ISBLANK($B14),"",INDEX(riassunto!$A$2:$A$116, MATCH($B14,riassunto!$B$2:$B$116,0)))</f>
        <v>giorno 29</v>
      </c>
      <c r="B14" s="39">
        <v>45243</v>
      </c>
      <c r="C14" s="17" t="s">
        <v>156</v>
      </c>
      <c r="D14" s="4" t="s">
        <v>171</v>
      </c>
      <c r="E14" s="4"/>
      <c r="F14" s="13">
        <v>0.5</v>
      </c>
      <c r="G14" s="4">
        <v>0.5</v>
      </c>
      <c r="H14" s="6">
        <v>0.5</v>
      </c>
      <c r="I14" s="6">
        <v>0.5</v>
      </c>
      <c r="J14" s="6">
        <f t="shared" si="0"/>
        <v>0</v>
      </c>
    </row>
    <row r="15" spans="1:10" x14ac:dyDescent="0.3">
      <c r="A15" s="11" t="str">
        <f>IF(ISBLANK($B15),"",INDEX(riassunto!$A$2:$A$116, MATCH($B15,riassunto!$B$2:$B$116,0)))</f>
        <v>giorno 29</v>
      </c>
      <c r="B15" s="39">
        <v>45243</v>
      </c>
      <c r="C15" s="17" t="s">
        <v>172</v>
      </c>
      <c r="D15" s="4" t="s">
        <v>462</v>
      </c>
      <c r="E15" s="4"/>
      <c r="F15" s="19">
        <v>0.25</v>
      </c>
      <c r="G15" s="19">
        <v>0.25</v>
      </c>
      <c r="H15" s="6">
        <v>0.25</v>
      </c>
      <c r="I15" s="6">
        <v>0.25</v>
      </c>
      <c r="J15" s="6">
        <f t="shared" si="0"/>
        <v>0</v>
      </c>
    </row>
    <row r="16" spans="1:10" x14ac:dyDescent="0.3">
      <c r="A16" s="11" t="str">
        <f>IF(ISBLANK($B16),"",INDEX(riassunto!$A$2:$A$116, MATCH($B16,riassunto!$B$2:$B$116,0)))</f>
        <v>giorno 31</v>
      </c>
      <c r="B16" s="39">
        <v>45245</v>
      </c>
      <c r="C16" s="17" t="s">
        <v>463</v>
      </c>
      <c r="D16" s="4" t="s">
        <v>321</v>
      </c>
      <c r="E16" s="4"/>
      <c r="F16" s="13">
        <v>1</v>
      </c>
      <c r="G16" s="4">
        <v>0</v>
      </c>
      <c r="H16" s="6">
        <v>1</v>
      </c>
      <c r="I16" s="6">
        <v>0</v>
      </c>
      <c r="J16" s="6">
        <f t="shared" si="0"/>
        <v>1</v>
      </c>
    </row>
    <row r="17" spans="1:10" x14ac:dyDescent="0.3">
      <c r="A17" s="11" t="str">
        <f>IF(ISBLANK($B17),"",INDEX(riassunto!$A$2:$A$116, MATCH($B17,riassunto!$B$2:$B$116,0)))</f>
        <v>giorno 36</v>
      </c>
      <c r="B17" s="37">
        <v>45250</v>
      </c>
      <c r="C17" s="17" t="s">
        <v>156</v>
      </c>
      <c r="D17" s="4" t="s">
        <v>180</v>
      </c>
      <c r="E17" s="4"/>
      <c r="F17" s="13">
        <v>0.75</v>
      </c>
      <c r="G17" s="13">
        <v>0.75</v>
      </c>
      <c r="H17" s="6">
        <v>0.75</v>
      </c>
      <c r="I17" s="6">
        <v>0.75</v>
      </c>
      <c r="J17" s="6">
        <f t="shared" si="0"/>
        <v>0</v>
      </c>
    </row>
    <row r="18" spans="1:10" x14ac:dyDescent="0.3">
      <c r="A18" s="11" t="str">
        <f>IF(ISBLANK($B18),"",INDEX(riassunto!$A$2:$A$116, MATCH($B18,riassunto!$B$2:$B$116,0)))</f>
        <v>giorno 36</v>
      </c>
      <c r="B18" s="37">
        <v>45250</v>
      </c>
      <c r="C18" s="17" t="s">
        <v>272</v>
      </c>
      <c r="D18" s="4" t="s">
        <v>464</v>
      </c>
      <c r="E18" s="4"/>
      <c r="F18" s="13">
        <v>0.25</v>
      </c>
      <c r="G18" s="4">
        <v>0.25</v>
      </c>
      <c r="H18" s="6">
        <v>0.25</v>
      </c>
      <c r="I18" s="6">
        <v>0.25</v>
      </c>
      <c r="J18" s="6">
        <f t="shared" ref="J18" si="1">SUM(H18,-I18)</f>
        <v>0</v>
      </c>
    </row>
    <row r="19" spans="1:10" x14ac:dyDescent="0.3">
      <c r="A19" s="11" t="str">
        <f>IF(ISBLANK($B19),"",INDEX(riassunto!$A$2:$A$116, MATCH($B19,riassunto!$B$2:$B$116,0)))</f>
        <v>giorno 37</v>
      </c>
      <c r="B19" s="39">
        <v>45251</v>
      </c>
      <c r="C19" s="17" t="s">
        <v>272</v>
      </c>
      <c r="D19" s="4" t="s">
        <v>465</v>
      </c>
      <c r="E19" s="4"/>
      <c r="F19" s="13">
        <v>0.75</v>
      </c>
      <c r="G19" s="13">
        <v>0</v>
      </c>
      <c r="H19" s="6">
        <v>0.75</v>
      </c>
      <c r="I19" s="6">
        <v>0</v>
      </c>
      <c r="J19" s="6">
        <f t="shared" ref="J19" si="2">SUM(H19,-I19)</f>
        <v>0.75</v>
      </c>
    </row>
    <row r="20" spans="1:10" x14ac:dyDescent="0.3">
      <c r="A20" s="11" t="str">
        <f>IF(ISBLANK($B20),"",INDEX(riassunto!$A$2:$A$116, MATCH($B20,riassunto!$B$2:$B$116,0)))</f>
        <v>giorno 38</v>
      </c>
      <c r="B20" s="37">
        <v>45252</v>
      </c>
      <c r="C20" s="4" t="s">
        <v>272</v>
      </c>
      <c r="D20" s="4" t="s">
        <v>466</v>
      </c>
      <c r="E20" s="4"/>
      <c r="F20" s="13">
        <v>1</v>
      </c>
      <c r="G20" s="4">
        <v>0</v>
      </c>
      <c r="H20" s="6">
        <v>1</v>
      </c>
      <c r="I20" s="6">
        <v>0</v>
      </c>
      <c r="J20" s="6">
        <f t="shared" si="0"/>
        <v>1</v>
      </c>
    </row>
    <row r="21" spans="1:10" x14ac:dyDescent="0.3">
      <c r="A21" s="11" t="str">
        <f>IF(ISBLANK($B21),"",INDEX(riassunto!$A$2:$A$116, MATCH($B21,riassunto!$B$2:$B$116,0)))</f>
        <v>giorno 38</v>
      </c>
      <c r="B21" s="37">
        <v>45252</v>
      </c>
      <c r="C21" s="4" t="s">
        <v>272</v>
      </c>
      <c r="D21" s="4" t="s">
        <v>467</v>
      </c>
      <c r="E21" s="4"/>
      <c r="F21" s="13">
        <v>0.75</v>
      </c>
      <c r="G21" s="4">
        <v>0</v>
      </c>
      <c r="H21" s="6">
        <v>0.75</v>
      </c>
      <c r="I21" s="6">
        <v>0</v>
      </c>
      <c r="J21" s="6">
        <f t="shared" si="0"/>
        <v>0.75</v>
      </c>
    </row>
    <row r="22" spans="1:10" x14ac:dyDescent="0.3">
      <c r="A22" s="11" t="str">
        <f>IF(ISBLANK($B22),"",INDEX(riassunto!$A$2:$A$116, MATCH($B22,riassunto!$B$2:$B$116,0)))</f>
        <v>giorno 38</v>
      </c>
      <c r="B22" s="37">
        <v>45252</v>
      </c>
      <c r="C22" s="4" t="s">
        <v>272</v>
      </c>
      <c r="D22" s="4" t="s">
        <v>468</v>
      </c>
      <c r="E22" s="4"/>
      <c r="F22" s="13">
        <v>0.75</v>
      </c>
      <c r="G22" s="4">
        <v>0</v>
      </c>
      <c r="H22" s="6">
        <v>0.75</v>
      </c>
      <c r="I22" s="6">
        <v>0</v>
      </c>
      <c r="J22" s="6">
        <f t="shared" si="0"/>
        <v>0.75</v>
      </c>
    </row>
    <row r="23" spans="1:10" x14ac:dyDescent="0.3">
      <c r="A23" s="11" t="str">
        <f>IF(ISBLANK($B23),"",INDEX(riassunto!$A$2:$A$116, MATCH($B23,riassunto!$B$2:$B$116,0)))</f>
        <v>giorno 39</v>
      </c>
      <c r="B23" s="37">
        <v>45253</v>
      </c>
      <c r="C23" s="4" t="s">
        <v>272</v>
      </c>
      <c r="D23" s="4" t="s">
        <v>469</v>
      </c>
      <c r="E23" s="4"/>
      <c r="F23" s="13">
        <v>0.25</v>
      </c>
      <c r="G23" s="4">
        <v>0</v>
      </c>
      <c r="H23" s="6">
        <v>0.25</v>
      </c>
      <c r="I23" s="6">
        <v>0</v>
      </c>
      <c r="J23" s="6">
        <f t="shared" ref="J23" si="3">SUM(H23,-I23)</f>
        <v>0.25</v>
      </c>
    </row>
    <row r="24" spans="1:10" x14ac:dyDescent="0.3">
      <c r="A24" s="11" t="str">
        <f>IF(ISBLANK($B24),"",INDEX(riassunto!$A$2:$A$116, MATCH($B24,riassunto!$B$2:$B$116,0)))</f>
        <v>giorno 40</v>
      </c>
      <c r="B24" s="37">
        <v>45254</v>
      </c>
      <c r="C24" s="4" t="s">
        <v>330</v>
      </c>
      <c r="D24" s="4" t="s">
        <v>470</v>
      </c>
      <c r="E24" s="4"/>
      <c r="F24" s="13">
        <v>1.5</v>
      </c>
      <c r="G24" s="4">
        <v>0</v>
      </c>
      <c r="H24" s="6">
        <v>1.5</v>
      </c>
      <c r="I24" s="6">
        <v>0</v>
      </c>
      <c r="J24" s="6">
        <f t="shared" si="0"/>
        <v>1.5</v>
      </c>
    </row>
    <row r="25" spans="1:10" x14ac:dyDescent="0.3">
      <c r="A25" s="11" t="str">
        <f>IF(ISBLANK($B25),"",INDEX(riassunto!$A$2:$A$116, MATCH($B25,riassunto!$B$2:$B$116,0)))</f>
        <v>giorno 40</v>
      </c>
      <c r="B25" s="37">
        <v>45254</v>
      </c>
      <c r="C25" s="4" t="s">
        <v>183</v>
      </c>
      <c r="D25" s="4" t="s">
        <v>471</v>
      </c>
      <c r="E25" s="4"/>
      <c r="F25" s="13">
        <v>0.5</v>
      </c>
      <c r="G25" s="4">
        <v>0</v>
      </c>
      <c r="H25" s="6">
        <v>0.5</v>
      </c>
      <c r="I25" s="6">
        <v>0</v>
      </c>
      <c r="J25" s="6">
        <f t="shared" si="0"/>
        <v>0.5</v>
      </c>
    </row>
    <row r="26" spans="1:10" x14ac:dyDescent="0.3">
      <c r="A26" s="11" t="str">
        <f>IF(ISBLANK($B26),"",INDEX(riassunto!$A$2:$A$116, MATCH($B26,riassunto!$B$2:$B$116,0)))</f>
        <v>giorno 41</v>
      </c>
      <c r="B26" s="39">
        <v>45255</v>
      </c>
      <c r="C26" s="17" t="s">
        <v>472</v>
      </c>
      <c r="D26" s="4" t="s">
        <v>473</v>
      </c>
      <c r="E26" s="4"/>
      <c r="F26" s="13">
        <v>1</v>
      </c>
      <c r="G26" s="4">
        <v>1</v>
      </c>
      <c r="H26" s="6">
        <v>1</v>
      </c>
      <c r="I26" s="6">
        <v>1</v>
      </c>
      <c r="J26" s="6">
        <f t="shared" si="0"/>
        <v>0</v>
      </c>
    </row>
    <row r="27" spans="1:10" x14ac:dyDescent="0.3">
      <c r="A27" s="11" t="str">
        <f>IF(ISBLANK($B27),"",INDEX(riassunto!$A$2:$A$116, MATCH($B27,riassunto!$B$2:$B$116,0)))</f>
        <v>giorno 43</v>
      </c>
      <c r="B27" s="39">
        <v>45257</v>
      </c>
      <c r="C27" s="17" t="s">
        <v>156</v>
      </c>
      <c r="D27" s="4" t="s">
        <v>191</v>
      </c>
      <c r="E27" s="4"/>
      <c r="F27" s="13">
        <v>0.5</v>
      </c>
      <c r="G27" s="4">
        <v>0.5</v>
      </c>
      <c r="H27" s="6">
        <v>0.5</v>
      </c>
      <c r="I27" s="6">
        <v>0.5</v>
      </c>
      <c r="J27" s="6">
        <f t="shared" si="0"/>
        <v>0</v>
      </c>
    </row>
    <row r="28" spans="1:10" x14ac:dyDescent="0.3">
      <c r="A28" s="11" t="str">
        <f>IF(ISBLANK($B28),"",INDEX(riassunto!$A$2:$A$116, MATCH($B28,riassunto!$B$2:$B$116,0)))</f>
        <v>giorno 44</v>
      </c>
      <c r="B28" s="39">
        <v>45258</v>
      </c>
      <c r="C28" s="17" t="s">
        <v>472</v>
      </c>
      <c r="D28" s="4" t="s">
        <v>474</v>
      </c>
      <c r="E28" s="4"/>
      <c r="F28" s="13">
        <v>0.25</v>
      </c>
      <c r="G28" s="4">
        <v>0</v>
      </c>
      <c r="H28" s="6">
        <v>0.25</v>
      </c>
      <c r="I28" s="6">
        <v>0</v>
      </c>
      <c r="J28" s="6">
        <f t="shared" si="0"/>
        <v>0.25</v>
      </c>
    </row>
    <row r="29" spans="1:10" x14ac:dyDescent="0.3">
      <c r="A29" s="11" t="str">
        <f>IF(ISBLANK($B29),"",INDEX(riassunto!$A$2:$A$116, MATCH($B29,riassunto!$B$2:$B$116,0)))</f>
        <v>giorno 44</v>
      </c>
      <c r="B29" s="39">
        <v>45258</v>
      </c>
      <c r="C29" s="17" t="s">
        <v>280</v>
      </c>
      <c r="D29" s="4" t="s">
        <v>475</v>
      </c>
      <c r="E29" s="4"/>
      <c r="F29" s="13">
        <v>1</v>
      </c>
      <c r="G29" s="4">
        <v>0</v>
      </c>
      <c r="H29" s="6">
        <v>1</v>
      </c>
      <c r="I29" s="6">
        <v>0</v>
      </c>
      <c r="J29" s="6">
        <f t="shared" si="0"/>
        <v>1</v>
      </c>
    </row>
    <row r="30" spans="1:10" x14ac:dyDescent="0.3">
      <c r="A30" s="11" t="str">
        <f>IF(ISBLANK($B30),"",INDEX(riassunto!$A$2:$A$116, MATCH($B30,riassunto!$B$2:$B$116,0)))</f>
        <v>giorno 44</v>
      </c>
      <c r="B30" s="39">
        <v>45258</v>
      </c>
      <c r="C30" s="17" t="s">
        <v>431</v>
      </c>
      <c r="D30" s="4" t="s">
        <v>476</v>
      </c>
      <c r="E30" s="4"/>
      <c r="F30" s="13">
        <v>0.25</v>
      </c>
      <c r="G30" s="4">
        <v>0</v>
      </c>
      <c r="H30" s="6">
        <v>0.25</v>
      </c>
      <c r="I30" s="6">
        <v>0</v>
      </c>
      <c r="J30" s="6">
        <f t="shared" si="0"/>
        <v>0.25</v>
      </c>
    </row>
    <row r="31" spans="1:10" x14ac:dyDescent="0.3">
      <c r="A31" s="11" t="str">
        <f>IF(ISBLANK($B31),"",INDEX(riassunto!$A$2:$A$116, MATCH($B31,riassunto!$B$2:$B$116,0)))</f>
        <v>giorno 46</v>
      </c>
      <c r="B31" s="39">
        <v>45260</v>
      </c>
      <c r="C31" s="17" t="s">
        <v>337</v>
      </c>
      <c r="D31" s="4" t="s">
        <v>437</v>
      </c>
      <c r="E31" s="4"/>
      <c r="F31" s="13">
        <v>1.5</v>
      </c>
      <c r="G31" s="4">
        <v>0</v>
      </c>
      <c r="H31" s="6"/>
      <c r="I31" s="6"/>
      <c r="J31" s="6">
        <f t="shared" si="0"/>
        <v>0</v>
      </c>
    </row>
    <row r="32" spans="1:10" x14ac:dyDescent="0.3">
      <c r="A32" s="11" t="str">
        <f>IF(ISBLANK($B32),"",INDEX(riassunto!$A$2:$A$116, MATCH($B32,riassunto!$B$2:$B$116,0)))</f>
        <v>giorno 50</v>
      </c>
      <c r="B32" s="39">
        <v>45264</v>
      </c>
      <c r="C32" s="17" t="s">
        <v>156</v>
      </c>
      <c r="D32" s="4" t="s">
        <v>203</v>
      </c>
      <c r="E32" s="4"/>
      <c r="F32" s="13">
        <v>0.75</v>
      </c>
      <c r="G32" s="4">
        <v>0.75</v>
      </c>
      <c r="H32" s="6">
        <v>0.75</v>
      </c>
      <c r="I32" s="6">
        <v>0.75</v>
      </c>
      <c r="J32" s="6">
        <f t="shared" si="0"/>
        <v>0</v>
      </c>
    </row>
    <row r="33" spans="1:10" x14ac:dyDescent="0.3">
      <c r="A33" s="11" t="str">
        <f>IF(ISBLANK($B33),"",INDEX(riassunto!$A$2:$A$116, MATCH($B33,riassunto!$B$2:$B$116,0)))</f>
        <v>giorno 50</v>
      </c>
      <c r="B33" s="39">
        <v>45264</v>
      </c>
      <c r="C33" s="17" t="s">
        <v>392</v>
      </c>
      <c r="D33" s="4" t="s">
        <v>477</v>
      </c>
      <c r="E33" s="4"/>
      <c r="F33" s="13">
        <v>1</v>
      </c>
      <c r="G33" s="4">
        <v>0</v>
      </c>
      <c r="H33" s="6">
        <v>1</v>
      </c>
      <c r="I33" s="6">
        <v>0</v>
      </c>
      <c r="J33" s="6">
        <f t="shared" si="0"/>
        <v>1</v>
      </c>
    </row>
    <row r="34" spans="1:10" x14ac:dyDescent="0.3">
      <c r="A34" s="11" t="str">
        <f>IF(ISBLANK($B34),"",INDEX(riassunto!$A$2:$A$116, MATCH($B34,riassunto!$B$2:$B$116,0)))</f>
        <v>giorno 52</v>
      </c>
      <c r="B34" s="39">
        <v>45266</v>
      </c>
      <c r="C34" s="17" t="s">
        <v>392</v>
      </c>
      <c r="D34" s="4" t="s">
        <v>478</v>
      </c>
      <c r="E34" s="4"/>
      <c r="F34" s="13">
        <v>1</v>
      </c>
      <c r="G34" s="4">
        <v>0</v>
      </c>
      <c r="H34" s="6">
        <v>1</v>
      </c>
      <c r="I34" s="6">
        <v>0</v>
      </c>
      <c r="J34" s="6">
        <f t="shared" si="0"/>
        <v>1</v>
      </c>
    </row>
    <row r="35" spans="1:10" x14ac:dyDescent="0.3">
      <c r="A35" s="11" t="str">
        <f>IF(ISBLANK($B35),"",INDEX(riassunto!$A$2:$A$116, MATCH($B35,riassunto!$B$2:$B$116,0)))</f>
        <v>giorno 53</v>
      </c>
      <c r="B35" s="39">
        <v>45267</v>
      </c>
      <c r="C35" s="17" t="s">
        <v>392</v>
      </c>
      <c r="D35" s="4" t="s">
        <v>479</v>
      </c>
      <c r="E35" s="4"/>
      <c r="F35" s="13">
        <v>1</v>
      </c>
      <c r="G35" s="4">
        <v>0</v>
      </c>
      <c r="H35" s="6">
        <v>1</v>
      </c>
      <c r="I35" s="6">
        <v>0</v>
      </c>
      <c r="J35" s="6">
        <f t="shared" si="0"/>
        <v>1</v>
      </c>
    </row>
    <row r="36" spans="1:10" x14ac:dyDescent="0.3">
      <c r="A36" s="11" t="str">
        <f>IF(ISBLANK($B36),"",INDEX(riassunto!$A$2:$A$116, MATCH($B36,riassunto!$B$2:$B$116,0)))</f>
        <v>giorno 54</v>
      </c>
      <c r="B36" s="39">
        <v>45268</v>
      </c>
      <c r="C36" s="17" t="s">
        <v>392</v>
      </c>
      <c r="D36" s="17" t="s">
        <v>480</v>
      </c>
      <c r="E36" s="4"/>
      <c r="F36" s="13">
        <v>0.5</v>
      </c>
      <c r="G36" s="4">
        <v>0</v>
      </c>
      <c r="H36" s="6">
        <v>0.5</v>
      </c>
      <c r="I36" s="6">
        <v>0</v>
      </c>
      <c r="J36" s="6">
        <f t="shared" si="0"/>
        <v>0.5</v>
      </c>
    </row>
    <row r="37" spans="1:10" x14ac:dyDescent="0.3">
      <c r="A37" s="11" t="str">
        <f>IF(ISBLANK($B37),"",INDEX(riassunto!$A$2:$A$116, MATCH($B37,riassunto!$B$2:$B$116,0)))</f>
        <v>giorno 57</v>
      </c>
      <c r="B37" s="39">
        <v>45271</v>
      </c>
      <c r="C37" s="17" t="s">
        <v>156</v>
      </c>
      <c r="D37" s="17" t="s">
        <v>395</v>
      </c>
      <c r="E37" s="4"/>
      <c r="F37" s="13">
        <v>1</v>
      </c>
      <c r="G37" s="4">
        <v>1</v>
      </c>
      <c r="H37" s="6">
        <v>1</v>
      </c>
      <c r="I37" s="6">
        <v>1</v>
      </c>
      <c r="J37" s="6">
        <f t="shared" si="0"/>
        <v>0</v>
      </c>
    </row>
    <row r="38" spans="1:10" x14ac:dyDescent="0.3">
      <c r="A38" s="11" t="str">
        <f>IF(ISBLANK($B38),"",INDEX(riassunto!$A$2:$A$116, MATCH($B38,riassunto!$B$2:$B$116,0)))</f>
        <v>giorno 57</v>
      </c>
      <c r="B38" s="39">
        <v>45271</v>
      </c>
      <c r="C38" s="17" t="s">
        <v>272</v>
      </c>
      <c r="D38" s="4" t="s">
        <v>481</v>
      </c>
      <c r="E38" s="4"/>
      <c r="F38" s="13">
        <v>0.5</v>
      </c>
      <c r="G38" s="4">
        <v>0.5</v>
      </c>
      <c r="H38" s="6">
        <v>0.5</v>
      </c>
      <c r="I38" s="6">
        <v>0.5</v>
      </c>
      <c r="J38" s="6">
        <f t="shared" si="0"/>
        <v>0</v>
      </c>
    </row>
    <row r="39" spans="1:10" x14ac:dyDescent="0.3">
      <c r="A39" s="11" t="str">
        <f>IF(ISBLANK($B39),"",INDEX(riassunto!$A$2:$A$116, MATCH($B39,riassunto!$B$2:$B$116,0)))</f>
        <v>giorno 68</v>
      </c>
      <c r="B39" s="39">
        <v>45282</v>
      </c>
      <c r="C39" s="17" t="s">
        <v>351</v>
      </c>
      <c r="D39" s="4" t="s">
        <v>482</v>
      </c>
      <c r="E39" s="4"/>
      <c r="F39" s="13">
        <v>0.75</v>
      </c>
      <c r="G39" s="4">
        <v>0</v>
      </c>
      <c r="H39" s="6">
        <v>0.75</v>
      </c>
      <c r="I39" s="6">
        <v>0</v>
      </c>
      <c r="J39" s="6">
        <f t="shared" ref="J39:J72" si="4">SUM(H39,-I39)</f>
        <v>0.75</v>
      </c>
    </row>
    <row r="40" spans="1:10" x14ac:dyDescent="0.3">
      <c r="A40" s="11" t="str">
        <f>IF(ISBLANK($B40),"",INDEX(riassunto!$A$2:$A$116, MATCH($B40,riassunto!$B$2:$B$116,0)))</f>
        <v>giorno 73</v>
      </c>
      <c r="B40" s="39">
        <v>45287</v>
      </c>
      <c r="C40" s="17" t="s">
        <v>214</v>
      </c>
      <c r="D40" s="4" t="s">
        <v>442</v>
      </c>
      <c r="E40" s="4"/>
      <c r="F40" s="13">
        <v>3</v>
      </c>
      <c r="G40" s="4">
        <v>0</v>
      </c>
      <c r="H40" s="6">
        <v>3</v>
      </c>
      <c r="I40" s="6">
        <v>0</v>
      </c>
      <c r="J40" s="6">
        <f t="shared" si="4"/>
        <v>3</v>
      </c>
    </row>
    <row r="41" spans="1:10" x14ac:dyDescent="0.3">
      <c r="A41" s="11" t="str">
        <f>IF(ISBLANK($B41),"",INDEX(riassunto!$A$2:$A$116, MATCH($B41,riassunto!$B$2:$B$116,0)))</f>
        <v>giorno 74</v>
      </c>
      <c r="B41" s="39">
        <v>45288</v>
      </c>
      <c r="C41" s="17" t="s">
        <v>214</v>
      </c>
      <c r="D41" s="4"/>
      <c r="E41" s="4"/>
      <c r="F41" s="13">
        <v>3</v>
      </c>
      <c r="G41" s="4">
        <v>0</v>
      </c>
      <c r="H41" s="6">
        <v>3</v>
      </c>
      <c r="I41" s="6">
        <v>0</v>
      </c>
      <c r="J41" s="6">
        <f t="shared" si="4"/>
        <v>3</v>
      </c>
    </row>
    <row r="42" spans="1:10" x14ac:dyDescent="0.3">
      <c r="A42" s="11" t="str">
        <f>IF(ISBLANK($B42),"",INDEX(riassunto!$A$2:$A$116, MATCH($B42,riassunto!$B$2:$B$116,0)))</f>
        <v>giorno 75</v>
      </c>
      <c r="B42" s="39">
        <v>45289</v>
      </c>
      <c r="C42" s="17" t="s">
        <v>351</v>
      </c>
      <c r="D42" s="4" t="s">
        <v>483</v>
      </c>
      <c r="E42" s="4"/>
      <c r="F42" s="13" t="s">
        <v>484</v>
      </c>
      <c r="G42" s="4">
        <v>0</v>
      </c>
      <c r="H42" s="6">
        <v>0.75</v>
      </c>
      <c r="I42" s="6">
        <v>0</v>
      </c>
      <c r="J42" s="6">
        <f t="shared" si="4"/>
        <v>0.75</v>
      </c>
    </row>
    <row r="43" spans="1:10" x14ac:dyDescent="0.3">
      <c r="A43" s="11" t="str">
        <f>IF(ISBLANK($B43),"",INDEX(riassunto!$A$2:$A$116, MATCH($B43,riassunto!$B$2:$B$116,0)))</f>
        <v>giorno 75</v>
      </c>
      <c r="B43" s="39">
        <v>45289</v>
      </c>
      <c r="C43" s="17" t="s">
        <v>351</v>
      </c>
      <c r="D43" s="4" t="s">
        <v>485</v>
      </c>
      <c r="E43" s="4"/>
      <c r="F43" s="13" t="s">
        <v>486</v>
      </c>
      <c r="G43" s="4">
        <v>0</v>
      </c>
      <c r="H43" s="6">
        <v>0.25</v>
      </c>
      <c r="I43" s="6">
        <v>0</v>
      </c>
      <c r="J43" s="6">
        <f t="shared" si="4"/>
        <v>0.25</v>
      </c>
    </row>
    <row r="44" spans="1:10" x14ac:dyDescent="0.3">
      <c r="A44" s="11" t="str">
        <f>IF(ISBLANK($B44),"",INDEX(riassunto!$A$2:$A$116, MATCH($B44,riassunto!$B$2:$B$116,0)))</f>
        <v>giorno 76</v>
      </c>
      <c r="B44" s="39">
        <v>45290</v>
      </c>
      <c r="C44" s="17" t="s">
        <v>443</v>
      </c>
      <c r="D44" s="4" t="s">
        <v>444</v>
      </c>
      <c r="E44" s="4"/>
      <c r="F44" s="13">
        <v>2.5</v>
      </c>
      <c r="G44" s="4">
        <v>0</v>
      </c>
      <c r="H44" s="6">
        <v>1.5</v>
      </c>
      <c r="I44" s="6">
        <v>0</v>
      </c>
      <c r="J44" s="6">
        <f t="shared" si="4"/>
        <v>1.5</v>
      </c>
    </row>
    <row r="45" spans="1:10" x14ac:dyDescent="0.3">
      <c r="A45" s="11" t="str">
        <f>IF(ISBLANK($B45),"",INDEX(riassunto!$A$2:$A$99, MATCH($B45,riassunto!$B$2:$B$99,0)))</f>
        <v>giorno 79</v>
      </c>
      <c r="B45" s="39">
        <v>45293</v>
      </c>
      <c r="C45" s="17" t="s">
        <v>487</v>
      </c>
      <c r="D45" s="4" t="s">
        <v>219</v>
      </c>
      <c r="E45" s="4"/>
      <c r="F45" s="13">
        <v>0.25</v>
      </c>
      <c r="G45" s="4">
        <v>0</v>
      </c>
      <c r="H45" s="6">
        <v>0.25</v>
      </c>
      <c r="I45" s="6">
        <v>0</v>
      </c>
      <c r="J45" s="6">
        <f t="shared" si="4"/>
        <v>0.25</v>
      </c>
    </row>
    <row r="46" spans="1:10" x14ac:dyDescent="0.3">
      <c r="A46" s="11" t="str">
        <f>IF(ISBLANK($B46),"",INDEX(riassunto!$A$2:$A$116, MATCH($B46,riassunto!$B$2:$B$116,0)))</f>
        <v>giorno 79</v>
      </c>
      <c r="B46" s="39">
        <v>45293</v>
      </c>
      <c r="C46" s="4" t="s">
        <v>488</v>
      </c>
      <c r="D46" s="4" t="s">
        <v>489</v>
      </c>
      <c r="E46" s="4"/>
      <c r="F46" s="13">
        <v>1.5</v>
      </c>
      <c r="G46" s="4">
        <v>0</v>
      </c>
      <c r="H46" s="6">
        <v>1</v>
      </c>
      <c r="I46" s="6">
        <v>0</v>
      </c>
      <c r="J46" s="6">
        <f t="shared" si="4"/>
        <v>1</v>
      </c>
    </row>
    <row r="47" spans="1:10" x14ac:dyDescent="0.3">
      <c r="A47" s="11" t="str">
        <f>IF(ISBLANK($B47),"",INDEX(riassunto!$A$2:$A$99, MATCH($B47,riassunto!$B$2:$B$99,0)))</f>
        <v>giorno 80</v>
      </c>
      <c r="B47" s="37">
        <v>45294</v>
      </c>
      <c r="C47" s="17" t="s">
        <v>487</v>
      </c>
      <c r="D47" s="4" t="s">
        <v>220</v>
      </c>
      <c r="E47" s="4"/>
      <c r="F47" s="4">
        <v>0.25</v>
      </c>
      <c r="G47" s="4">
        <v>0</v>
      </c>
      <c r="H47" s="6">
        <v>0.25</v>
      </c>
      <c r="I47" s="6">
        <v>0</v>
      </c>
      <c r="J47" s="6">
        <f t="shared" si="4"/>
        <v>0.25</v>
      </c>
    </row>
    <row r="48" spans="1:10" x14ac:dyDescent="0.3">
      <c r="A48" s="11" t="str">
        <f>IF(ISBLANK($B48),"",INDEX(riassunto!$A$2:$A$116, MATCH($B48,riassunto!$B$2:$B$116,0)))</f>
        <v>giorno 80</v>
      </c>
      <c r="B48" s="37">
        <v>45294</v>
      </c>
      <c r="C48" s="4" t="s">
        <v>490</v>
      </c>
      <c r="D48" s="4" t="s">
        <v>491</v>
      </c>
      <c r="E48" s="4"/>
      <c r="F48" s="4">
        <v>2</v>
      </c>
      <c r="G48" s="4">
        <v>0</v>
      </c>
      <c r="H48" s="6">
        <v>2</v>
      </c>
      <c r="I48" s="6">
        <v>0</v>
      </c>
      <c r="J48" s="6">
        <f t="shared" si="4"/>
        <v>2</v>
      </c>
    </row>
    <row r="49" spans="1:10" x14ac:dyDescent="0.3">
      <c r="A49" s="11" t="str">
        <f>IF(ISBLANK($B49),"",INDEX(riassunto!$A$2:$A$116, MATCH($B49,riassunto!$B$2:$B$116,0)))</f>
        <v>giorno 81</v>
      </c>
      <c r="B49" s="37">
        <v>45295</v>
      </c>
      <c r="C49" s="4" t="s">
        <v>492</v>
      </c>
      <c r="D49" s="4" t="s">
        <v>493</v>
      </c>
      <c r="E49" s="4"/>
      <c r="F49" s="4">
        <v>3</v>
      </c>
      <c r="G49" s="4">
        <v>0</v>
      </c>
      <c r="H49" s="6">
        <v>1.5</v>
      </c>
      <c r="I49" s="6">
        <v>0</v>
      </c>
      <c r="J49" s="6">
        <f t="shared" si="4"/>
        <v>1.5</v>
      </c>
    </row>
    <row r="50" spans="1:10" x14ac:dyDescent="0.3">
      <c r="A50" s="11" t="str">
        <f>IF(ISBLANK($B50),"",INDEX(riassunto!$A$2:$A$116, MATCH($B50,riassunto!$B$2:$B$116,0)))</f>
        <v>giorno 82</v>
      </c>
      <c r="B50" s="37">
        <v>45296</v>
      </c>
      <c r="C50" s="4" t="s">
        <v>494</v>
      </c>
      <c r="D50" s="4" t="s">
        <v>495</v>
      </c>
      <c r="E50" s="4"/>
      <c r="F50" s="13">
        <v>0.5</v>
      </c>
      <c r="G50" s="4">
        <v>0</v>
      </c>
      <c r="H50" s="6">
        <v>0.5</v>
      </c>
      <c r="I50" s="6">
        <v>0</v>
      </c>
      <c r="J50" s="6">
        <f t="shared" si="4"/>
        <v>0.5</v>
      </c>
    </row>
    <row r="51" spans="1:10" x14ac:dyDescent="0.3">
      <c r="A51" s="11" t="str">
        <f>IF(ISBLANK($B51),"",INDEX(riassunto!$A$2:$A$99, MATCH($B51,riassunto!$B$2:$B$99,0)))</f>
        <v>giorno 82</v>
      </c>
      <c r="B51" s="37">
        <v>45296</v>
      </c>
      <c r="C51" s="17" t="s">
        <v>487</v>
      </c>
      <c r="D51" s="4" t="s">
        <v>225</v>
      </c>
      <c r="E51" s="4"/>
      <c r="F51" s="13">
        <v>0.25</v>
      </c>
      <c r="G51" s="4">
        <v>0</v>
      </c>
      <c r="H51" s="6">
        <v>0.25</v>
      </c>
      <c r="I51" s="6">
        <v>0</v>
      </c>
      <c r="J51" s="6">
        <f t="shared" si="4"/>
        <v>0.25</v>
      </c>
    </row>
    <row r="52" spans="1:10" x14ac:dyDescent="0.3">
      <c r="A52" s="11" t="str">
        <f>IF(ISBLANK($B52),"",INDEX(riassunto!$A$2:$A$116, MATCH($B52,riassunto!$B$2:$B$116,0)))</f>
        <v>giorno 85</v>
      </c>
      <c r="B52" s="37">
        <v>45299</v>
      </c>
      <c r="C52" s="4" t="s">
        <v>496</v>
      </c>
      <c r="D52" s="4" t="s">
        <v>497</v>
      </c>
      <c r="E52" s="4"/>
      <c r="F52" s="13">
        <v>1</v>
      </c>
      <c r="G52" s="4">
        <v>0</v>
      </c>
      <c r="H52" s="6">
        <v>0.5</v>
      </c>
      <c r="I52" s="6">
        <v>0</v>
      </c>
      <c r="J52" s="6">
        <f t="shared" si="4"/>
        <v>0.5</v>
      </c>
    </row>
    <row r="53" spans="1:10" x14ac:dyDescent="0.3">
      <c r="A53" s="11" t="str">
        <f>IF(ISBLANK($B53),"",INDEX(riassunto!$A$2:$A$99, MATCH($B53,riassunto!$B$2:$B$99,0)))</f>
        <v>giorno 85</v>
      </c>
      <c r="B53" s="37">
        <v>45299</v>
      </c>
      <c r="C53" s="17" t="s">
        <v>218</v>
      </c>
      <c r="D53" s="4" t="s">
        <v>228</v>
      </c>
      <c r="E53" s="4"/>
      <c r="F53" s="13">
        <v>0.25</v>
      </c>
      <c r="G53" s="4">
        <v>0</v>
      </c>
      <c r="H53" s="6">
        <v>0.25</v>
      </c>
      <c r="I53" s="6">
        <v>0</v>
      </c>
      <c r="J53" s="6">
        <f t="shared" si="4"/>
        <v>0.25</v>
      </c>
    </row>
    <row r="54" spans="1:10" x14ac:dyDescent="0.3">
      <c r="A54" s="11" t="str">
        <f>IF(ISBLANK($B54),"",INDEX(riassunto!$A$2:$A$116, MATCH($B54,riassunto!$B$2:$B$116,0)))</f>
        <v>giorno 86</v>
      </c>
      <c r="B54" s="37">
        <v>45300</v>
      </c>
      <c r="C54" s="4" t="s">
        <v>498</v>
      </c>
      <c r="D54" s="4" t="s">
        <v>499</v>
      </c>
      <c r="E54" s="4"/>
      <c r="F54" s="13">
        <v>2</v>
      </c>
      <c r="G54" s="4">
        <v>0</v>
      </c>
      <c r="H54" s="6">
        <v>1.5</v>
      </c>
      <c r="I54" s="6">
        <v>0</v>
      </c>
      <c r="J54" s="6">
        <f t="shared" si="4"/>
        <v>1.5</v>
      </c>
    </row>
    <row r="55" spans="1:10" x14ac:dyDescent="0.3">
      <c r="A55" s="11" t="str">
        <f>IF(ISBLANK($B55),"",INDEX(riassunto!$A$2:$A$99, MATCH($B55,riassunto!$B$2:$B$99,0)))</f>
        <v>giorno 87</v>
      </c>
      <c r="B55" s="37">
        <v>45301</v>
      </c>
      <c r="C55" s="17" t="s">
        <v>487</v>
      </c>
      <c r="D55" s="4" t="s">
        <v>231</v>
      </c>
      <c r="E55" s="4"/>
      <c r="F55" s="13">
        <v>0.25</v>
      </c>
      <c r="G55" s="4">
        <v>0</v>
      </c>
      <c r="H55" s="6">
        <v>0.25</v>
      </c>
      <c r="I55" s="6">
        <v>0</v>
      </c>
      <c r="J55" s="6">
        <f t="shared" si="4"/>
        <v>0.25</v>
      </c>
    </row>
    <row r="56" spans="1:10" x14ac:dyDescent="0.3">
      <c r="A56" s="11" t="str">
        <f>IF(ISBLANK($B56),"",INDEX(riassunto!$A$2:$A$116, MATCH($B56,riassunto!$B$2:$B$116,0)))</f>
        <v>giorno 87</v>
      </c>
      <c r="B56" s="37">
        <v>45301</v>
      </c>
      <c r="C56" s="17" t="s">
        <v>500</v>
      </c>
      <c r="D56" s="4" t="s">
        <v>501</v>
      </c>
      <c r="E56" s="4"/>
      <c r="F56" s="13">
        <v>0.5</v>
      </c>
      <c r="G56" s="4">
        <v>0</v>
      </c>
      <c r="H56" s="6">
        <v>0.5</v>
      </c>
      <c r="I56" s="6">
        <v>0</v>
      </c>
      <c r="J56" s="6">
        <f t="shared" si="4"/>
        <v>0.5</v>
      </c>
    </row>
    <row r="57" spans="1:10" x14ac:dyDescent="0.3">
      <c r="A57" s="11" t="str">
        <f>IF(ISBLANK($B57),"",INDEX(riassunto!$A$2:$A$116, MATCH($B57,riassunto!$B$2:$B$116,0)))</f>
        <v>giorno 88</v>
      </c>
      <c r="B57" s="37">
        <v>45302</v>
      </c>
      <c r="C57" s="17" t="s">
        <v>502</v>
      </c>
      <c r="D57" s="4" t="s">
        <v>503</v>
      </c>
      <c r="E57" s="4"/>
      <c r="F57" s="13">
        <v>1.5</v>
      </c>
      <c r="G57" s="4">
        <v>0</v>
      </c>
      <c r="H57" s="6">
        <v>1.5</v>
      </c>
      <c r="I57" s="6">
        <v>0</v>
      </c>
      <c r="J57" s="6">
        <f t="shared" si="4"/>
        <v>1.5</v>
      </c>
    </row>
    <row r="58" spans="1:10" x14ac:dyDescent="0.3">
      <c r="A58" s="11" t="str">
        <f>IF(ISBLANK($B58),"",INDEX(riassunto!$A$2:$A$116, MATCH($B58,riassunto!$B$2:$B$116,0)))</f>
        <v>giorno 89</v>
      </c>
      <c r="B58" s="37">
        <v>45303</v>
      </c>
      <c r="C58" s="17" t="s">
        <v>504</v>
      </c>
      <c r="D58" s="4" t="s">
        <v>503</v>
      </c>
      <c r="E58" s="4"/>
      <c r="F58" s="13">
        <v>1.5</v>
      </c>
      <c r="G58" s="4">
        <v>0</v>
      </c>
      <c r="H58" s="6">
        <v>1.5</v>
      </c>
      <c r="I58" s="6">
        <v>0</v>
      </c>
      <c r="J58" s="6">
        <f t="shared" si="4"/>
        <v>1.5</v>
      </c>
    </row>
    <row r="59" spans="1:10" x14ac:dyDescent="0.3">
      <c r="A59" s="11" t="str">
        <f>IF(ISBLANK($B59),"",INDEX(riassunto!$A$2:$A$116, MATCH($B59,riassunto!$B$2:$B$116,0)))</f>
        <v>giorno 89</v>
      </c>
      <c r="B59" s="39">
        <v>45303</v>
      </c>
      <c r="C59" s="17" t="s">
        <v>233</v>
      </c>
      <c r="D59" s="4"/>
      <c r="E59" s="4"/>
      <c r="F59" s="13">
        <v>0.5</v>
      </c>
      <c r="G59" s="4">
        <v>0</v>
      </c>
      <c r="H59" s="6">
        <v>0.5</v>
      </c>
      <c r="I59" s="6">
        <v>0</v>
      </c>
      <c r="J59" s="6">
        <f t="shared" si="4"/>
        <v>0.5</v>
      </c>
    </row>
    <row r="60" spans="1:10" x14ac:dyDescent="0.3">
      <c r="A60" s="11" t="str">
        <f>IF(ISBLANK($B60),"",INDEX(riassunto!$A$2:$A$116, MATCH($B60,riassunto!$B$2:$B$116,0)))</f>
        <v>giorno 91</v>
      </c>
      <c r="B60" s="39">
        <v>45305</v>
      </c>
      <c r="C60" s="17" t="s">
        <v>216</v>
      </c>
      <c r="D60" s="4" t="s">
        <v>505</v>
      </c>
      <c r="E60" s="4"/>
      <c r="F60" s="13">
        <v>3</v>
      </c>
      <c r="G60" s="4">
        <v>0</v>
      </c>
      <c r="H60" s="6">
        <v>1.5</v>
      </c>
      <c r="I60" s="6">
        <v>0</v>
      </c>
      <c r="J60" s="6">
        <f t="shared" si="4"/>
        <v>1.5</v>
      </c>
    </row>
    <row r="61" spans="1:10" x14ac:dyDescent="0.3">
      <c r="A61" s="11" t="str">
        <f>IF(ISBLANK($B61),"",INDEX(riassunto!$A$2:$A$99, MATCH($B61,riassunto!$B$2:$B$99,0)))</f>
        <v>giorno 92</v>
      </c>
      <c r="B61" s="39">
        <v>45306</v>
      </c>
      <c r="C61" s="17" t="s">
        <v>487</v>
      </c>
      <c r="D61" s="4" t="s">
        <v>232</v>
      </c>
      <c r="E61" s="4"/>
      <c r="F61" s="13">
        <v>0.25</v>
      </c>
      <c r="G61" s="4">
        <v>0</v>
      </c>
      <c r="H61" s="6">
        <v>0.25</v>
      </c>
      <c r="I61" s="6">
        <v>0</v>
      </c>
      <c r="J61" s="6">
        <f t="shared" si="4"/>
        <v>0.25</v>
      </c>
    </row>
    <row r="62" spans="1:10" x14ac:dyDescent="0.3">
      <c r="A62" s="11" t="str">
        <f>IF(ISBLANK($B62),"",INDEX(riassunto!$A$2:$A$116, MATCH($B62,riassunto!$B$2:$B$116,0)))</f>
        <v>giorno 92</v>
      </c>
      <c r="B62" s="39">
        <v>45306</v>
      </c>
      <c r="C62" s="17" t="s">
        <v>506</v>
      </c>
      <c r="D62" s="4" t="s">
        <v>507</v>
      </c>
      <c r="E62" s="4"/>
      <c r="F62" s="13">
        <v>1</v>
      </c>
      <c r="G62" s="4">
        <v>0</v>
      </c>
      <c r="H62" s="6">
        <v>1</v>
      </c>
      <c r="I62" s="6">
        <v>0</v>
      </c>
      <c r="J62" s="6">
        <f t="shared" si="4"/>
        <v>1</v>
      </c>
    </row>
    <row r="63" spans="1:10" x14ac:dyDescent="0.3">
      <c r="A63" s="11" t="str">
        <f>IF(ISBLANK($B63),"",INDEX(riassunto!$A$2:$A$116, MATCH($B63,riassunto!$B$2:$B$116,0)))</f>
        <v>giorno 93</v>
      </c>
      <c r="B63" s="39">
        <v>45307</v>
      </c>
      <c r="C63" s="17" t="s">
        <v>508</v>
      </c>
      <c r="D63" s="4" t="s">
        <v>509</v>
      </c>
      <c r="E63" s="4"/>
      <c r="F63" s="13">
        <v>0.5</v>
      </c>
      <c r="G63" s="4">
        <v>0</v>
      </c>
      <c r="H63" s="6">
        <v>0.5</v>
      </c>
      <c r="I63" s="6">
        <v>0</v>
      </c>
      <c r="J63" s="6">
        <f t="shared" si="4"/>
        <v>0.5</v>
      </c>
    </row>
    <row r="64" spans="1:10" x14ac:dyDescent="0.3">
      <c r="A64" s="11" t="str">
        <f>IF(ISBLANK($B64),"",INDEX(riassunto!$A$2:$A$99, MATCH($B64,riassunto!$B$2:$B$99,0)))</f>
        <v>giorno 94</v>
      </c>
      <c r="B64" s="39">
        <v>45308</v>
      </c>
      <c r="C64" s="17" t="s">
        <v>218</v>
      </c>
      <c r="D64" s="4" t="s">
        <v>238</v>
      </c>
      <c r="E64" s="4"/>
      <c r="F64" s="13">
        <v>0.25</v>
      </c>
      <c r="G64" s="4">
        <v>0</v>
      </c>
      <c r="H64" s="6">
        <v>0.25</v>
      </c>
      <c r="I64" s="6">
        <v>0</v>
      </c>
      <c r="J64" s="6">
        <f t="shared" si="4"/>
        <v>0.25</v>
      </c>
    </row>
    <row r="65" spans="1:10" x14ac:dyDescent="0.3">
      <c r="A65" s="11" t="str">
        <f>IF(ISBLANK($B65),"",INDEX(riassunto!$A$2:$A$116, MATCH($B65,riassunto!$B$2:$B$116,0)))</f>
        <v>giorno 94</v>
      </c>
      <c r="B65" s="39">
        <v>45308</v>
      </c>
      <c r="C65" s="17" t="s">
        <v>510</v>
      </c>
      <c r="D65" s="4" t="s">
        <v>503</v>
      </c>
      <c r="E65" s="4"/>
      <c r="F65" s="13">
        <v>2</v>
      </c>
      <c r="G65" s="4">
        <v>0</v>
      </c>
      <c r="H65" s="6">
        <v>1</v>
      </c>
      <c r="I65" s="6">
        <v>0</v>
      </c>
      <c r="J65" s="6">
        <f t="shared" si="4"/>
        <v>1</v>
      </c>
    </row>
    <row r="66" spans="1:10" x14ac:dyDescent="0.3">
      <c r="A66" s="11" t="str">
        <f>IF(ISBLANK($B66),"",INDEX(riassunto!$A$2:$A$99, MATCH($B66,riassunto!$B$2:$B$99,0)))</f>
        <v>giorno 95</v>
      </c>
      <c r="B66" s="39">
        <v>45309</v>
      </c>
      <c r="C66" s="17" t="s">
        <v>487</v>
      </c>
      <c r="D66" s="4" t="s">
        <v>242</v>
      </c>
      <c r="E66" s="4"/>
      <c r="F66" s="13">
        <v>0.25</v>
      </c>
      <c r="G66" s="4">
        <v>0</v>
      </c>
      <c r="H66" s="6">
        <v>0.25</v>
      </c>
      <c r="I66" s="6">
        <v>0</v>
      </c>
      <c r="J66" s="6">
        <f t="shared" si="4"/>
        <v>0.25</v>
      </c>
    </row>
    <row r="67" spans="1:10" x14ac:dyDescent="0.3">
      <c r="A67" s="11" t="str">
        <f>IF(ISBLANK($B67),"",INDEX(riassunto!$A$2:$A$116, MATCH($B67,riassunto!$B$2:$B$116,0)))</f>
        <v>giorno 95</v>
      </c>
      <c r="B67" s="39">
        <v>45309</v>
      </c>
      <c r="C67" s="17" t="s">
        <v>511</v>
      </c>
      <c r="D67" s="4" t="s">
        <v>512</v>
      </c>
      <c r="E67" s="4"/>
      <c r="F67" s="13">
        <v>1.5</v>
      </c>
      <c r="G67" s="4">
        <v>0</v>
      </c>
      <c r="H67" s="6">
        <v>1</v>
      </c>
      <c r="I67" s="6">
        <v>0</v>
      </c>
      <c r="J67" s="6">
        <f t="shared" si="4"/>
        <v>1</v>
      </c>
    </row>
    <row r="68" spans="1:10" x14ac:dyDescent="0.3">
      <c r="A68" s="11" t="str">
        <f>IF(ISBLANK($B68),"",INDEX(riassunto!$A$2:$A$116, MATCH($B68,riassunto!$B$2:$B$116,0)))</f>
        <v>giorno 95</v>
      </c>
      <c r="B68" s="39">
        <v>45309</v>
      </c>
      <c r="C68" s="17" t="s">
        <v>511</v>
      </c>
      <c r="D68" s="4" t="s">
        <v>513</v>
      </c>
      <c r="E68" s="4"/>
      <c r="F68" s="13">
        <v>1</v>
      </c>
      <c r="G68" s="4">
        <v>0</v>
      </c>
      <c r="H68" s="6">
        <v>1</v>
      </c>
      <c r="I68" s="6">
        <v>0</v>
      </c>
      <c r="J68" s="6">
        <f t="shared" si="4"/>
        <v>1</v>
      </c>
    </row>
    <row r="69" spans="1:10" x14ac:dyDescent="0.3">
      <c r="A69" s="11" t="str">
        <f>IF(ISBLANK($B69),"",INDEX(riassunto!$A$2:$A$116, MATCH($B69,riassunto!$B$2:$B$116,0)))</f>
        <v>giorno 96</v>
      </c>
      <c r="B69" s="39">
        <v>45310</v>
      </c>
      <c r="C69" s="17" t="s">
        <v>514</v>
      </c>
      <c r="D69" s="4" t="s">
        <v>515</v>
      </c>
      <c r="E69" s="4"/>
      <c r="F69" s="13">
        <v>0.75</v>
      </c>
      <c r="G69" s="4">
        <v>0</v>
      </c>
      <c r="H69" s="6">
        <v>0.75</v>
      </c>
      <c r="I69" s="6">
        <v>0</v>
      </c>
      <c r="J69" s="6">
        <f t="shared" si="4"/>
        <v>0.75</v>
      </c>
    </row>
    <row r="70" spans="1:10" x14ac:dyDescent="0.3">
      <c r="A70" s="11" t="str">
        <f>IF(ISBLANK($B70),"",INDEX(riassunto!$A$2:$A$116, MATCH($B70,riassunto!$B$2:$B$116,0)))</f>
        <v>giorno 96</v>
      </c>
      <c r="B70" s="39">
        <v>45310</v>
      </c>
      <c r="C70" s="17" t="s">
        <v>514</v>
      </c>
      <c r="D70" s="4" t="s">
        <v>516</v>
      </c>
      <c r="E70" s="4"/>
      <c r="F70" s="13">
        <v>0.75</v>
      </c>
      <c r="G70" s="4">
        <v>0</v>
      </c>
      <c r="H70" s="6">
        <v>0.75</v>
      </c>
      <c r="I70" s="6">
        <v>0</v>
      </c>
      <c r="J70" s="6">
        <f t="shared" si="4"/>
        <v>0.75</v>
      </c>
    </row>
    <row r="71" spans="1:10" x14ac:dyDescent="0.3">
      <c r="A71" s="11" t="str">
        <f>IF(ISBLANK($B71),"",INDEX(riassunto!$A$2:$A$116, MATCH($B71,riassunto!$B$2:$B$116,0)))</f>
        <v>giorno 97</v>
      </c>
      <c r="B71" s="39">
        <v>45311</v>
      </c>
      <c r="C71" s="17" t="s">
        <v>517</v>
      </c>
      <c r="D71" s="4" t="s">
        <v>518</v>
      </c>
      <c r="E71" s="4"/>
      <c r="F71" s="13">
        <v>1</v>
      </c>
      <c r="G71" s="4">
        <v>0</v>
      </c>
      <c r="H71" s="6">
        <v>1</v>
      </c>
      <c r="I71" s="6">
        <v>0</v>
      </c>
      <c r="J71" s="6">
        <f t="shared" si="4"/>
        <v>1</v>
      </c>
    </row>
    <row r="72" spans="1:10" x14ac:dyDescent="0.3">
      <c r="A72" s="11" t="str">
        <f>IF(ISBLANK($B72),"",INDEX(riassunto!$A$2:$A$99, MATCH($B72,riassunto!$B$2:$B$99,0)))</f>
        <v>giorno 97</v>
      </c>
      <c r="B72" s="39">
        <v>45311</v>
      </c>
      <c r="C72" s="17" t="s">
        <v>487</v>
      </c>
      <c r="D72" s="4" t="s">
        <v>519</v>
      </c>
      <c r="E72" s="4"/>
      <c r="F72" s="13">
        <v>0.25</v>
      </c>
      <c r="G72" s="4">
        <v>0</v>
      </c>
      <c r="H72" s="6">
        <v>0.25</v>
      </c>
      <c r="I72" s="6">
        <v>0</v>
      </c>
      <c r="J72" s="6">
        <f t="shared" si="4"/>
        <v>0.25</v>
      </c>
    </row>
    <row r="73" spans="1:10" x14ac:dyDescent="0.3">
      <c r="A73" s="11" t="str">
        <f>IF(ISBLANK($B73),"",INDEX(riassunto!$A$2:$A$116, MATCH($B73,riassunto!$B$2:$B$116,0)))</f>
        <v>giorno 99</v>
      </c>
      <c r="B73" s="39">
        <v>45313</v>
      </c>
      <c r="C73" s="17" t="s">
        <v>520</v>
      </c>
      <c r="D73" s="4" t="s">
        <v>521</v>
      </c>
      <c r="E73" s="4"/>
      <c r="F73" s="13">
        <v>2</v>
      </c>
      <c r="G73" s="4">
        <v>0</v>
      </c>
      <c r="H73" s="6">
        <v>1.5</v>
      </c>
      <c r="I73" s="6">
        <v>0</v>
      </c>
      <c r="J73" s="6">
        <f t="shared" ref="J73:J105" si="5">SUM(H73,-I73)</f>
        <v>1.5</v>
      </c>
    </row>
    <row r="74" spans="1:10" x14ac:dyDescent="0.3">
      <c r="A74" s="11" t="str">
        <f>IF(ISBLANK($B74),"",INDEX(riassunto!$A$2:$A$116, MATCH($B74,riassunto!$B$2:$B$116,0)))</f>
        <v>giorno 99</v>
      </c>
      <c r="B74" s="39">
        <v>45313</v>
      </c>
      <c r="C74" s="17" t="s">
        <v>522</v>
      </c>
      <c r="D74" s="4" t="s">
        <v>251</v>
      </c>
      <c r="E74" s="4"/>
      <c r="F74" s="13">
        <v>0.25</v>
      </c>
      <c r="G74" s="4">
        <v>0</v>
      </c>
      <c r="H74" s="6">
        <v>0.25</v>
      </c>
      <c r="I74" s="6">
        <v>0</v>
      </c>
      <c r="J74" s="6">
        <f t="shared" si="5"/>
        <v>0.25</v>
      </c>
    </row>
    <row r="75" spans="1:10" x14ac:dyDescent="0.3">
      <c r="A75" s="11" t="str">
        <f>IF(ISBLANK($B75),"",INDEX(riassunto!$A$2:$A$116, MATCH($B75,riassunto!$B$2:$B$116,0)))</f>
        <v>giorno 100</v>
      </c>
      <c r="B75" s="39">
        <v>45314</v>
      </c>
      <c r="C75" s="17" t="s">
        <v>523</v>
      </c>
      <c r="D75" s="4" t="s">
        <v>524</v>
      </c>
      <c r="E75" s="4"/>
      <c r="F75" s="13">
        <v>1</v>
      </c>
      <c r="G75" s="4">
        <v>0</v>
      </c>
      <c r="H75" s="6">
        <v>1</v>
      </c>
      <c r="I75" s="6">
        <v>0</v>
      </c>
      <c r="J75" s="6">
        <f t="shared" si="5"/>
        <v>1</v>
      </c>
    </row>
    <row r="76" spans="1:10" x14ac:dyDescent="0.3">
      <c r="A76" s="11" t="s">
        <v>132</v>
      </c>
      <c r="B76" s="39">
        <v>45321</v>
      </c>
      <c r="C76" s="17" t="s">
        <v>525</v>
      </c>
      <c r="D76" s="4" t="s">
        <v>526</v>
      </c>
      <c r="E76" s="4"/>
      <c r="F76" s="13">
        <v>1</v>
      </c>
      <c r="G76" s="4">
        <v>0</v>
      </c>
      <c r="H76" s="6">
        <v>1</v>
      </c>
      <c r="I76" s="6">
        <v>0</v>
      </c>
      <c r="J76" s="6">
        <f t="shared" si="5"/>
        <v>1</v>
      </c>
    </row>
    <row r="77" spans="1:10" x14ac:dyDescent="0.3">
      <c r="A77" s="11" t="str">
        <f>IF(ISBLANK($B77),"",INDEX(riassunto!$A$2:$A$116, MATCH($B77,riassunto!$B$2:$B$116,0)))</f>
        <v>giorno 111</v>
      </c>
      <c r="B77" s="39">
        <v>45325</v>
      </c>
      <c r="C77" s="17" t="s">
        <v>329</v>
      </c>
      <c r="D77" s="4"/>
      <c r="E77" s="4"/>
      <c r="F77" s="13">
        <v>1</v>
      </c>
      <c r="G77" s="4">
        <v>0</v>
      </c>
      <c r="H77" s="6">
        <v>1</v>
      </c>
      <c r="I77" s="6">
        <v>0</v>
      </c>
      <c r="J77" s="6">
        <f t="shared" si="5"/>
        <v>1</v>
      </c>
    </row>
    <row r="78" spans="1:10" x14ac:dyDescent="0.3">
      <c r="A78" s="11" t="str">
        <f>IF(ISBLANK($B78),"",INDEX(riassunto!$A$2:$A$116, MATCH($B78,riassunto!$B$2:$B$116,0)))</f>
        <v/>
      </c>
      <c r="B78" s="17"/>
      <c r="C78" s="17"/>
      <c r="D78" s="4"/>
      <c r="E78" s="4"/>
      <c r="F78" s="13"/>
      <c r="G78" s="4"/>
      <c r="H78" s="6"/>
      <c r="I78" s="6"/>
      <c r="J78" s="6"/>
    </row>
    <row r="79" spans="1:10" x14ac:dyDescent="0.3">
      <c r="A79" s="11" t="str">
        <f>IF(ISBLANK($B79),"",INDEX(riassunto!$A$2:$A$116, MATCH($B79,riassunto!$B$2:$B$116,0)))</f>
        <v/>
      </c>
      <c r="B79" s="17"/>
      <c r="C79" s="17"/>
      <c r="D79" s="4"/>
      <c r="E79" s="4"/>
      <c r="F79" s="13"/>
      <c r="G79" s="4"/>
      <c r="H79" s="6"/>
      <c r="I79" s="6"/>
      <c r="J79" s="6"/>
    </row>
    <row r="80" spans="1:10" x14ac:dyDescent="0.3">
      <c r="A80" s="11" t="str">
        <f>IF(ISBLANK($B80),"",INDEX(riassunto!$A$2:$A$116, MATCH($B80,riassunto!$B$2:$B$116,0)))</f>
        <v/>
      </c>
      <c r="B80" s="17"/>
      <c r="C80" s="17"/>
      <c r="D80" s="4"/>
      <c r="E80" s="4"/>
      <c r="F80" s="13"/>
      <c r="G80" s="4"/>
      <c r="H80" s="6"/>
      <c r="I80" s="6"/>
      <c r="J80" s="6"/>
    </row>
    <row r="81" spans="1:10" x14ac:dyDescent="0.3">
      <c r="A81" s="11" t="str">
        <f>IF(ISBLANK($B81),"",INDEX(riassunto!$A$2:$A$116, MATCH($B81,riassunto!$B$2:$B$116,0)))</f>
        <v/>
      </c>
      <c r="B81" s="17"/>
      <c r="C81" s="17"/>
      <c r="D81" s="4"/>
      <c r="E81" s="4"/>
      <c r="F81" s="13"/>
      <c r="G81" s="4"/>
      <c r="H81" s="6"/>
      <c r="I81" s="6"/>
      <c r="J81" s="6"/>
    </row>
    <row r="82" spans="1:10" x14ac:dyDescent="0.3">
      <c r="A82" s="11" t="str">
        <f>IF(ISBLANK($B82),"",INDEX(riassunto!$A$2:$A$116, MATCH($B82,riassunto!$B$2:$B$116,0)))</f>
        <v/>
      </c>
      <c r="B82" s="17"/>
      <c r="C82" s="17"/>
      <c r="D82" s="4"/>
      <c r="E82" s="4"/>
      <c r="F82" s="13"/>
      <c r="G82" s="4"/>
      <c r="H82" s="6"/>
      <c r="I82" s="6"/>
      <c r="J82" s="6"/>
    </row>
    <row r="83" spans="1:10" x14ac:dyDescent="0.3">
      <c r="A83" s="11" t="str">
        <f>IF(ISBLANK($B83),"",INDEX(riassunto!$A$2:$A$116, MATCH($B83,riassunto!$B$2:$B$116,0)))</f>
        <v/>
      </c>
      <c r="B83" s="17"/>
      <c r="C83" s="17"/>
      <c r="D83" s="4"/>
      <c r="E83" s="4"/>
      <c r="F83" s="13"/>
      <c r="G83" s="4"/>
      <c r="H83" s="6"/>
      <c r="I83" s="6"/>
      <c r="J83" s="6"/>
    </row>
    <row r="84" spans="1:10" x14ac:dyDescent="0.3">
      <c r="A84" s="11" t="str">
        <f>IF(ISBLANK($B84),"",INDEX(riassunto!$A$2:$A$116, MATCH($B84,riassunto!$B$2:$B$116,0)))</f>
        <v/>
      </c>
      <c r="B84" s="17"/>
      <c r="C84" s="17"/>
      <c r="D84" s="4"/>
      <c r="E84" s="4"/>
      <c r="F84" s="13"/>
      <c r="G84" s="4"/>
      <c r="H84" s="6"/>
      <c r="I84" s="6"/>
      <c r="J84" s="6"/>
    </row>
    <row r="85" spans="1:10" x14ac:dyDescent="0.3">
      <c r="A85" s="11" t="str">
        <f>IF(ISBLANK($B85),"",INDEX(riassunto!$A$2:$A$116, MATCH($B85,riassunto!$B$2:$B$116,0)))</f>
        <v/>
      </c>
      <c r="B85" s="17"/>
      <c r="C85" s="17"/>
      <c r="D85" s="4"/>
      <c r="E85" s="4"/>
      <c r="F85" s="13"/>
      <c r="G85" s="4"/>
      <c r="H85" s="6"/>
      <c r="I85" s="6"/>
      <c r="J85" s="6"/>
    </row>
    <row r="86" spans="1:10" x14ac:dyDescent="0.3">
      <c r="A86" s="11" t="str">
        <f>IF(ISBLANK($B86),"",INDEX(riassunto!$A$2:$A$116, MATCH($B86,riassunto!$B$2:$B$116,0)))</f>
        <v/>
      </c>
      <c r="B86" s="17"/>
      <c r="C86" s="17"/>
      <c r="D86" s="4"/>
      <c r="E86" s="4"/>
      <c r="F86" s="13"/>
      <c r="G86" s="4"/>
      <c r="H86" s="6"/>
      <c r="I86" s="6"/>
      <c r="J86" s="6"/>
    </row>
    <row r="87" spans="1:10" x14ac:dyDescent="0.3">
      <c r="A87" s="11" t="str">
        <f>IF(ISBLANK($B87),"",INDEX(riassunto!$A$2:$A$116, MATCH($B87,riassunto!$B$2:$B$116,0)))</f>
        <v/>
      </c>
      <c r="B87" s="17"/>
      <c r="C87" s="17"/>
      <c r="D87" s="4"/>
      <c r="E87" s="4"/>
      <c r="F87" s="13"/>
      <c r="G87" s="4"/>
      <c r="H87" s="6"/>
      <c r="I87" s="6"/>
      <c r="J87" s="6"/>
    </row>
    <row r="88" spans="1:10" x14ac:dyDescent="0.3">
      <c r="A88" s="11" t="str">
        <f>IF(ISBLANK($B88),"",INDEX(riassunto!$A$2:$A$116, MATCH($B88,riassunto!$B$2:$B$116,0)))</f>
        <v/>
      </c>
      <c r="B88" s="17"/>
      <c r="C88" s="17"/>
      <c r="D88" s="4"/>
      <c r="E88" s="4"/>
      <c r="F88" s="13"/>
      <c r="G88" s="4"/>
      <c r="H88" s="6"/>
      <c r="I88" s="6"/>
      <c r="J88" s="6"/>
    </row>
    <row r="89" spans="1:10" x14ac:dyDescent="0.3">
      <c r="A89" s="11" t="str">
        <f>IF(ISBLANK($B89),"",INDEX(riassunto!$A$2:$A$116, MATCH($B89,riassunto!$B$2:$B$116,0)))</f>
        <v/>
      </c>
      <c r="B89" s="17"/>
      <c r="C89" s="17"/>
      <c r="D89" s="4"/>
      <c r="E89" s="4"/>
      <c r="F89" s="13"/>
      <c r="G89" s="4"/>
      <c r="H89" s="6"/>
      <c r="I89" s="6"/>
      <c r="J89" s="6"/>
    </row>
    <row r="90" spans="1:10" x14ac:dyDescent="0.3">
      <c r="A90" s="11" t="str">
        <f>IF(ISBLANK($B90),"",INDEX(riassunto!$A$2:$A$116, MATCH($B90,riassunto!$B$2:$B$116,0)))</f>
        <v/>
      </c>
      <c r="B90" s="17"/>
      <c r="C90" s="17"/>
      <c r="D90" s="4"/>
      <c r="E90" s="4"/>
      <c r="F90" s="13"/>
      <c r="G90" s="4"/>
      <c r="H90" s="6"/>
      <c r="I90" s="6"/>
      <c r="J90" s="6"/>
    </row>
    <row r="91" spans="1:10" x14ac:dyDescent="0.3">
      <c r="A91" s="11" t="str">
        <f>IF(ISBLANK($B91),"",INDEX(riassunto!$A$2:$A$116, MATCH($B91,riassunto!$B$2:$B$116,0)))</f>
        <v/>
      </c>
      <c r="B91" s="17"/>
      <c r="C91" s="17"/>
      <c r="D91" s="4"/>
      <c r="E91" s="4"/>
      <c r="F91" s="13"/>
      <c r="G91" s="4"/>
      <c r="H91" s="6"/>
      <c r="I91" s="6"/>
      <c r="J91" s="6"/>
    </row>
    <row r="92" spans="1:10" x14ac:dyDescent="0.3">
      <c r="A92" s="11" t="str">
        <f>IF(ISBLANK($B92),"",INDEX(riassunto!$A$2:$A$116, MATCH($B92,riassunto!$B$2:$B$116,0)))</f>
        <v/>
      </c>
      <c r="B92" s="17"/>
      <c r="C92" s="17"/>
      <c r="D92" s="4"/>
      <c r="E92" s="4"/>
      <c r="F92" s="13"/>
      <c r="G92" s="4"/>
      <c r="H92" s="6"/>
      <c r="I92" s="6"/>
      <c r="J92" s="6"/>
    </row>
    <row r="93" spans="1:10" x14ac:dyDescent="0.3">
      <c r="A93" s="11" t="str">
        <f>IF(ISBLANK($B93),"",INDEX(riassunto!$A$2:$A$116, MATCH($B93,riassunto!$B$2:$B$116,0)))</f>
        <v/>
      </c>
      <c r="B93" s="17"/>
      <c r="C93" s="17"/>
      <c r="D93" s="4"/>
      <c r="E93" s="4"/>
      <c r="F93" s="13"/>
      <c r="G93" s="4"/>
      <c r="H93" s="6"/>
      <c r="I93" s="6"/>
      <c r="J93" s="6"/>
    </row>
    <row r="94" spans="1:10" x14ac:dyDescent="0.3">
      <c r="A94" s="11" t="str">
        <f>IF(ISBLANK($B94),"",INDEX(riassunto!$A$2:$A$116, MATCH($B94,riassunto!$B$2:$B$116,0)))</f>
        <v/>
      </c>
      <c r="B94" s="17"/>
      <c r="C94" s="17"/>
      <c r="D94" s="4"/>
      <c r="E94" s="4"/>
      <c r="F94" s="13"/>
      <c r="G94" s="4"/>
      <c r="H94" s="6"/>
      <c r="I94" s="6"/>
      <c r="J94" s="6"/>
    </row>
    <row r="95" spans="1:10" x14ac:dyDescent="0.3">
      <c r="A95" s="11" t="str">
        <f>IF(ISBLANK($B95),"",INDEX(riassunto!$A$2:$A$116, MATCH($B95,riassunto!$B$2:$B$116,0)))</f>
        <v/>
      </c>
      <c r="B95" s="17"/>
      <c r="C95" s="17"/>
      <c r="D95" s="4"/>
      <c r="E95" s="4"/>
      <c r="F95" s="13"/>
      <c r="G95" s="4"/>
      <c r="H95" s="6"/>
      <c r="I95" s="6"/>
      <c r="J95" s="6"/>
    </row>
    <row r="96" spans="1:10" x14ac:dyDescent="0.3">
      <c r="A96" s="11" t="str">
        <f>IF(ISBLANK($B96),"",INDEX(riassunto!$A$2:$A$116, MATCH($B96,riassunto!$B$2:$B$116,0)))</f>
        <v/>
      </c>
      <c r="B96" s="17"/>
      <c r="C96" s="17"/>
      <c r="D96" s="4"/>
      <c r="E96" s="4"/>
      <c r="F96" s="13"/>
      <c r="G96" s="4"/>
      <c r="H96" s="6"/>
      <c r="I96" s="6"/>
      <c r="J96" s="6"/>
    </row>
    <row r="97" spans="1:10" x14ac:dyDescent="0.3">
      <c r="A97" s="11" t="str">
        <f>IF(ISBLANK($B97),"",INDEX(riassunto!$A$2:$A$116, MATCH($B97,riassunto!$B$2:$B$116,0)))</f>
        <v/>
      </c>
      <c r="B97" s="17"/>
      <c r="C97" s="17"/>
      <c r="D97" s="4"/>
      <c r="E97" s="4"/>
      <c r="F97" s="13"/>
      <c r="G97" s="4"/>
      <c r="H97" s="6"/>
      <c r="I97" s="6"/>
      <c r="J97" s="6"/>
    </row>
    <row r="98" spans="1:10" x14ac:dyDescent="0.3">
      <c r="A98" s="11" t="str">
        <f>IF(ISBLANK($B98),"",INDEX(riassunto!$A$2:$A$116, MATCH($B98,riassunto!$B$2:$B$116,0)))</f>
        <v/>
      </c>
      <c r="B98" s="17"/>
      <c r="C98" s="17"/>
      <c r="D98" s="4"/>
      <c r="E98" s="4"/>
      <c r="F98" s="13"/>
      <c r="G98" s="4"/>
      <c r="H98" s="6"/>
      <c r="I98" s="6"/>
      <c r="J98" s="6"/>
    </row>
    <row r="99" spans="1:10" x14ac:dyDescent="0.3">
      <c r="A99" s="11" t="str">
        <f>IF(ISBLANK($B99),"",INDEX(riassunto!$A$2:$A$116, MATCH($B99,riassunto!$B$2:$B$116,0)))</f>
        <v/>
      </c>
      <c r="B99" s="17"/>
      <c r="C99" s="17"/>
      <c r="D99" s="4"/>
      <c r="E99" s="4"/>
      <c r="F99" s="13"/>
      <c r="G99" s="4"/>
      <c r="H99" s="6"/>
      <c r="I99" s="6"/>
      <c r="J99" s="6"/>
    </row>
    <row r="100" spans="1:10" x14ac:dyDescent="0.3">
      <c r="A100" s="11" t="str">
        <f>IF(ISBLANK($B100),"",INDEX(riassunto!$A$2:$A$116, MATCH($B100,riassunto!$B$2:$B$116,0)))</f>
        <v/>
      </c>
      <c r="B100" s="17"/>
      <c r="C100" s="17"/>
      <c r="D100" s="4"/>
      <c r="E100" s="4"/>
      <c r="F100" s="13"/>
      <c r="G100" s="4"/>
      <c r="H100" s="6"/>
      <c r="I100" s="6"/>
      <c r="J100" s="6"/>
    </row>
    <row r="101" spans="1:10" x14ac:dyDescent="0.3">
      <c r="A101" s="11" t="str">
        <f>IF(ISBLANK($B101),"",INDEX(riassunto!$A$2:$A$116, MATCH($B101,riassunto!$B$2:$B$116,0)))</f>
        <v/>
      </c>
      <c r="B101" s="17"/>
      <c r="C101" s="17"/>
      <c r="D101" s="4"/>
      <c r="E101" s="4"/>
      <c r="F101" s="13"/>
      <c r="G101" s="4"/>
      <c r="H101" s="6"/>
      <c r="I101" s="6"/>
      <c r="J101" s="6"/>
    </row>
    <row r="102" spans="1:10" x14ac:dyDescent="0.3">
      <c r="A102" s="11" t="str">
        <f>IF(ISBLANK($B102),"",INDEX(riassunto!$A$2:$A$116, MATCH($B102,riassunto!$B$2:$B$116,0)))</f>
        <v/>
      </c>
      <c r="B102" s="17"/>
      <c r="C102" s="17"/>
      <c r="D102" s="4"/>
      <c r="E102" s="4"/>
      <c r="F102" s="13"/>
      <c r="G102" s="4"/>
      <c r="H102" s="6"/>
      <c r="I102" s="6"/>
      <c r="J102" s="6"/>
    </row>
    <row r="103" spans="1:10" x14ac:dyDescent="0.3">
      <c r="A103" s="11" t="str">
        <f>IF(ISBLANK($B103),"",INDEX(riassunto!$A$2:$A$116, MATCH($B103,riassunto!$B$2:$B$116,0)))</f>
        <v/>
      </c>
      <c r="B103" s="17"/>
      <c r="C103" s="17"/>
      <c r="D103" s="4"/>
      <c r="E103" s="4"/>
      <c r="F103" s="13"/>
      <c r="G103" s="4"/>
      <c r="H103" s="6"/>
      <c r="I103" s="6"/>
      <c r="J103" s="6"/>
    </row>
    <row r="104" spans="1:10" x14ac:dyDescent="0.3">
      <c r="A104" s="11" t="str">
        <f>IF(ISBLANK($B104),"",INDEX(riassunto!$A$2:$A$116, MATCH($B104,riassunto!$B$2:$B$116,0)))</f>
        <v/>
      </c>
      <c r="B104" s="17"/>
      <c r="C104" s="17"/>
      <c r="D104" s="4"/>
      <c r="E104" s="4"/>
      <c r="F104" s="13"/>
      <c r="G104" s="4"/>
      <c r="H104" s="6"/>
      <c r="I104" s="6"/>
      <c r="J104" s="6"/>
    </row>
    <row r="105" spans="1:10" x14ac:dyDescent="0.3">
      <c r="A105" s="11" t="str">
        <f>IF(ISBLANK($B105),"",INDEX(riassunto!$A$2:$A$116, MATCH($B105,riassunto!$B$2:$B$116,0)))</f>
        <v/>
      </c>
      <c r="B105" s="17"/>
      <c r="C105" s="17"/>
      <c r="D105" s="4"/>
      <c r="E105" s="4"/>
      <c r="F105" s="13"/>
      <c r="G105" s="4"/>
      <c r="H105" s="6"/>
      <c r="I105" s="6"/>
      <c r="J105" s="6"/>
    </row>
    <row r="106" spans="1:10" x14ac:dyDescent="0.3">
      <c r="A106" s="11" t="str">
        <f>IF(ISBLANK($B106),"",INDEX(riassunto!$A$2:$A$116, MATCH($B106,riassunto!$B$2:$B$116,0)))</f>
        <v/>
      </c>
      <c r="B106" s="17"/>
      <c r="C106" s="17"/>
      <c r="D106" s="4"/>
      <c r="E106" s="4"/>
      <c r="F106" s="13"/>
      <c r="G106" s="4"/>
      <c r="H106" s="6"/>
      <c r="I106" s="6"/>
      <c r="J106" s="6"/>
    </row>
    <row r="107" spans="1:10" x14ac:dyDescent="0.3">
      <c r="A107" s="11" t="str">
        <f>IF(ISBLANK($B107),"",INDEX(riassunto!$A$2:$A$116, MATCH($B107,riassunto!$B$2:$B$116,0)))</f>
        <v/>
      </c>
      <c r="B107" s="17"/>
      <c r="C107" s="17"/>
      <c r="D107" s="4"/>
      <c r="E107" s="4"/>
      <c r="F107" s="13"/>
      <c r="G107" s="4"/>
      <c r="H107" s="6"/>
      <c r="I107" s="6"/>
      <c r="J107" s="6"/>
    </row>
    <row r="108" spans="1:10" x14ac:dyDescent="0.3">
      <c r="A108" s="11" t="str">
        <f>IF(ISBLANK($B108),"",INDEX(riassunto!$A$2:$A$116, MATCH($B108,riassunto!$B$2:$B$116,0)))</f>
        <v/>
      </c>
      <c r="B108" s="17"/>
      <c r="C108" s="17"/>
      <c r="D108" s="4"/>
      <c r="E108" s="4"/>
      <c r="F108" s="13"/>
      <c r="G108" s="4"/>
      <c r="H108" s="6"/>
      <c r="I108" s="6"/>
      <c r="J108" s="6"/>
    </row>
    <row r="109" spans="1:10" x14ac:dyDescent="0.3">
      <c r="A109" s="11" t="str">
        <f>IF(ISBLANK($B109),"",INDEX(riassunto!$A$2:$A$116, MATCH($B109,riassunto!$B$2:$B$116,0)))</f>
        <v/>
      </c>
      <c r="B109" s="17"/>
      <c r="C109" s="17"/>
      <c r="D109" s="4"/>
      <c r="E109" s="4"/>
      <c r="F109" s="13"/>
      <c r="G109" s="4"/>
      <c r="H109" s="6"/>
      <c r="I109" s="6"/>
      <c r="J109" s="6"/>
    </row>
    <row r="110" spans="1:10" x14ac:dyDescent="0.3">
      <c r="A110" s="11" t="str">
        <f>IF(ISBLANK($B110),"",INDEX(riassunto!$A$2:$A$116, MATCH($B110,riassunto!$B$2:$B$116,0)))</f>
        <v/>
      </c>
      <c r="B110" s="17"/>
      <c r="C110" s="17"/>
      <c r="D110" s="4"/>
      <c r="E110" s="4"/>
      <c r="F110" s="13"/>
      <c r="G110" s="4"/>
      <c r="H110" s="6"/>
      <c r="I110" s="6"/>
      <c r="J110" s="6"/>
    </row>
    <row r="111" spans="1:10" x14ac:dyDescent="0.3">
      <c r="A111" s="1"/>
      <c r="B111" s="1"/>
      <c r="C111" s="1"/>
      <c r="D111" s="1"/>
      <c r="E111" s="1"/>
      <c r="F111" s="62"/>
      <c r="G111" s="1"/>
      <c r="H111" s="1"/>
      <c r="I111" s="1"/>
      <c r="J111" s="1"/>
    </row>
  </sheetData>
  <protectedRanges>
    <protectedRange password="C95D" sqref="J4:J110" name="Intervallo3_1"/>
    <protectedRange password="C95D" sqref="E20:G22 B7:I8 B10:I11 B13:I13 B16:I16 C15:I15 B23:G44 B89:G110 D50:F50 D52:F52 C53:F53 D54:F54 G47:G54 B45:B46 D45:G46 C58:F59 G58:G88 B60:F88 C55:G57 C51:F51 C47 C45" name="Intervallo1_1"/>
    <protectedRange password="E169" sqref="H20:I110" name="Intervallo2_1"/>
    <protectedRange password="D95D" sqref="C20:D22 C17:I19 C4:I6 C9:I9 C12:I12 B14:I14 B19:B22 B15" name="Intervallo1_2"/>
    <protectedRange password="D95D" sqref="B4:B6" name="Intervallo1_2_8"/>
    <protectedRange password="D95D" sqref="B9" name="Intervallo1_2_8_1"/>
    <protectedRange password="D95D" sqref="B12" name="Intervallo1_2_8_2"/>
    <protectedRange password="D95D" sqref="B17:B18" name="Intervallo1_2_8_3"/>
    <protectedRange password="E15D" sqref="B48:E49 B50:C50 C52 C54 C46 B51:B59 B47 D47:E47" name="Intervallo1"/>
    <protectedRange password="C95D" sqref="F47:F49" name="Intervallo1_1_1"/>
  </protectedRanges>
  <autoFilter ref="A3:J110" xr:uid="{96325400-687E-4C14-B8E1-88BEA8E60D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Davide Califano</vt:lpstr>
      <vt:lpstr>El Mehdi Zitouni</vt:lpstr>
      <vt:lpstr>Giovanni De Gregorio</vt:lpstr>
      <vt:lpstr>Giuseppe di Sarno</vt:lpstr>
      <vt:lpstr>Mauro Pasquariello</vt:lpstr>
      <vt:lpstr>Michele Martino</vt:lpstr>
      <vt:lpstr>Salvatore Mattiello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MILIONE</dc:creator>
  <cp:keywords/>
  <dc:description/>
  <cp:lastModifiedBy>DANIELE DONIA</cp:lastModifiedBy>
  <cp:revision/>
  <dcterms:created xsi:type="dcterms:W3CDTF">2023-10-28T20:11:56Z</dcterms:created>
  <dcterms:modified xsi:type="dcterms:W3CDTF">2024-02-07T11:36:41Z</dcterms:modified>
  <cp:category/>
  <cp:contentStatus/>
</cp:coreProperties>
</file>