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v_milione3_studenti_unisa_it/Documents/GPS_Documenti/1. Documenti/7. Risk Management/"/>
    </mc:Choice>
  </mc:AlternateContent>
  <xr:revisionPtr revIDLastSave="1987" documentId="13_ncr:1_{B1072238-68D9-40C9-BCC0-AFA6F29ECEED}" xr6:coauthVersionLast="47" xr6:coauthVersionMax="47" xr10:uidLastSave="{7CF8BB4F-DCF1-4223-9C57-9E9364E6B188}"/>
  <bookViews>
    <workbookView xWindow="-120" yWindow="-120" windowWidth="20640" windowHeight="11760" activeTab="2" xr2:uid="{3553A96C-7C66-43C3-9377-6305A8779663}"/>
  </bookViews>
  <sheets>
    <sheet name="RBS" sheetId="3" r:id="rId1"/>
    <sheet name="Legenda" sheetId="1" r:id="rId2"/>
    <sheet name="Rischi Positivi" sheetId="10" r:id="rId3"/>
    <sheet name="19-11-23" sheetId="2" r:id="rId4"/>
    <sheet name="4-12-23" sheetId="5" r:id="rId5"/>
    <sheet name="18-12-23" sheetId="6" r:id="rId6"/>
    <sheet name="1-01-24" sheetId="7" r:id="rId7"/>
    <sheet name="15-01-24" sheetId="8" r:id="rId8"/>
    <sheet name="29-01-24" sheetId="9" r:id="rId9"/>
    <sheet name="Riassunto" sheetId="4" r:id="rId10"/>
  </sheets>
  <definedNames>
    <definedName name="_xlnm._FilterDatabase" localSheetId="3" hidden="1">'19-11-23'!$B$3:$N$13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G38" i="9"/>
  <c r="G37" i="9"/>
  <c r="G36" i="9"/>
  <c r="F38" i="9"/>
  <c r="F37" i="9"/>
  <c r="F36" i="9"/>
  <c r="E38" i="9"/>
  <c r="E37" i="9"/>
  <c r="E36" i="9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5" i="4"/>
  <c r="G16" i="9"/>
  <c r="J3" i="9"/>
  <c r="G41" i="8"/>
  <c r="G40" i="8"/>
  <c r="G39" i="8"/>
  <c r="F40" i="8"/>
  <c r="F39" i="8"/>
  <c r="E41" i="8"/>
  <c r="E40" i="8"/>
  <c r="E39" i="8"/>
  <c r="F41" i="8"/>
  <c r="G40" i="7"/>
  <c r="G42" i="7"/>
  <c r="G41" i="7"/>
  <c r="F41" i="7"/>
  <c r="F42" i="7"/>
  <c r="F40" i="7"/>
  <c r="E42" i="7"/>
  <c r="E41" i="7"/>
  <c r="E40" i="7"/>
  <c r="G16" i="8"/>
  <c r="J3" i="8"/>
  <c r="G39" i="6"/>
  <c r="G38" i="6"/>
  <c r="G37" i="6"/>
  <c r="F38" i="6"/>
  <c r="F37" i="6"/>
  <c r="E39" i="6"/>
  <c r="E38" i="6"/>
  <c r="E37" i="6"/>
  <c r="G17" i="7"/>
  <c r="J3" i="7"/>
  <c r="F39" i="6"/>
  <c r="G17" i="6"/>
  <c r="J3" i="6"/>
  <c r="G36" i="5"/>
  <c r="G35" i="5"/>
  <c r="G34" i="5"/>
  <c r="F36" i="5"/>
  <c r="F34" i="5"/>
  <c r="E36" i="5"/>
  <c r="E35" i="5"/>
  <c r="E34" i="5"/>
  <c r="F35" i="5"/>
  <c r="G17" i="5"/>
  <c r="J3" i="5"/>
  <c r="G34" i="2"/>
  <c r="G33" i="2"/>
  <c r="G35" i="2"/>
  <c r="F36" i="2"/>
  <c r="E36" i="2"/>
  <c r="F35" i="2"/>
  <c r="F34" i="2"/>
  <c r="F33" i="2"/>
  <c r="E35" i="2"/>
  <c r="E34" i="2"/>
  <c r="E33" i="2"/>
  <c r="G16" i="2"/>
  <c r="J3" i="2"/>
  <c r="E42" i="8" l="1"/>
  <c r="F42" i="8"/>
  <c r="G42" i="8"/>
  <c r="G43" i="7"/>
  <c r="G40" i="6"/>
  <c r="F40" i="6"/>
  <c r="E40" i="6"/>
  <c r="G37" i="5"/>
  <c r="F37" i="5"/>
  <c r="E37" i="5"/>
  <c r="G36" i="2"/>
  <c r="G39" i="9" l="1"/>
  <c r="E39" i="9"/>
  <c r="F39" i="9"/>
  <c r="F43" i="7"/>
  <c r="E43" i="7"/>
</calcChain>
</file>

<file path=xl/sharedStrings.xml><?xml version="1.0" encoding="utf-8"?>
<sst xmlns="http://schemas.openxmlformats.org/spreadsheetml/2006/main" count="1406" uniqueCount="219">
  <si>
    <t>Probabilità</t>
  </si>
  <si>
    <t>Impatto</t>
  </si>
  <si>
    <t>Status</t>
  </si>
  <si>
    <t>Membri</t>
  </si>
  <si>
    <t>Valore</t>
  </si>
  <si>
    <t>Occorrenza</t>
  </si>
  <si>
    <t>Bassa</t>
  </si>
  <si>
    <t>Minore del 30%</t>
  </si>
  <si>
    <t>Tollerabile</t>
  </si>
  <si>
    <t>Aperto</t>
  </si>
  <si>
    <t>Vincent Milione</t>
  </si>
  <si>
    <t>Media</t>
  </si>
  <si>
    <t>Compresa tra 30% e 70%</t>
  </si>
  <si>
    <t>Grave</t>
  </si>
  <si>
    <t>Controllato</t>
  </si>
  <si>
    <t>Daniele Donia</t>
  </si>
  <si>
    <t>Alta</t>
  </si>
  <si>
    <t>Maggiore del 70%</t>
  </si>
  <si>
    <t>Catastrofico</t>
  </si>
  <si>
    <t>Chiuso</t>
  </si>
  <si>
    <t>Davide Califano</t>
  </si>
  <si>
    <t>El Mehdi Zitouni</t>
  </si>
  <si>
    <t>Giovanni de Gregorio</t>
  </si>
  <si>
    <t>Giuseppe di Sarno</t>
  </si>
  <si>
    <t>Mauro Pasquariello</t>
  </si>
  <si>
    <t>Michele Martino</t>
  </si>
  <si>
    <t>Salvatore Mattiello</t>
  </si>
  <si>
    <t>TOP 10</t>
  </si>
  <si>
    <t>ID</t>
  </si>
  <si>
    <t>RANGO</t>
  </si>
  <si>
    <t>DESCRIZIONE</t>
  </si>
  <si>
    <t>CATEGORIA</t>
  </si>
  <si>
    <t>ORIGINE</t>
  </si>
  <si>
    <t>TRIGGER</t>
  </si>
  <si>
    <t>POTENZIALI RISPOSTE</t>
  </si>
  <si>
    <t>FALLBACK</t>
  </si>
  <si>
    <t>IMPATTO</t>
  </si>
  <si>
    <t xml:space="preserve">DATA </t>
  </si>
  <si>
    <t>STATUS</t>
  </si>
  <si>
    <t>RESPONSABILE</t>
  </si>
  <si>
    <t>R21</t>
  </si>
  <si>
    <t>Documentazione non conforme ai requisiti di progetto</t>
  </si>
  <si>
    <t>Requisiti</t>
  </si>
  <si>
    <t xml:space="preserve">Scarsa conoscenza o indagine superficiale del dominio </t>
  </si>
  <si>
    <t>• i team member non hanno chiaro a mente l'ambito del progetto
• necessità continua di chiarimenti riguardo i requisiti del progetto</t>
  </si>
  <si>
    <t>Piano di prevenzione
• ricordare di frequente l'ambito e i requisiti del progetto
• Indagare durante i meeting sulla compresione dei requisiti dei team member</t>
  </si>
  <si>
    <t>Piano di prevenzione
• schedulare dei task per la modifica degli artefatti non conformi
• fare un meeting per chiarire eventuali dubbi legati ai requisiti</t>
  </si>
  <si>
    <t>R2</t>
  </si>
  <si>
    <t>Organizzazione</t>
  </si>
  <si>
    <t>Sovraccarico di lavoro o sottostima dei task assegnati</t>
  </si>
  <si>
    <t>• le deadline dei singoli task non sono rispettate   
• scarsa attività su trello</t>
  </si>
  <si>
    <t>Piano di Prevenzione
• ricordare i team member le scadenze imminenti 
• monitorare frequentemente lo status dei task</t>
  </si>
  <si>
    <t>• riallocare i task in ritardo a tm più produttivi</t>
  </si>
  <si>
    <t>R17</t>
  </si>
  <si>
    <t>Ritardi nella settimana del 11/12</t>
  </si>
  <si>
    <t>Presenza di numerosi impegni per gran parte dei team member</t>
  </si>
  <si>
    <t>• richieste di minore allocazione di task</t>
  </si>
  <si>
    <t xml:space="preserve">Piano di Prevenzione
• distribuire un maggior carico di task la settimana precedente </t>
  </si>
  <si>
    <t>• allocare task in ritardo ai team member liberi</t>
  </si>
  <si>
    <t>R9</t>
  </si>
  <si>
    <t>Uso inefficace di Microsoft Project da parte dei project manager</t>
  </si>
  <si>
    <t>Tecnologie</t>
  </si>
  <si>
    <t>Inesperienza nell'uso del software Microsoft Project</t>
  </si>
  <si>
    <t xml:space="preserve">• frequenti cambiamenti della WBS
• frequenti cambiamenti dello schedule
• metriche esportate non allineate con la realtà (costi, kpi… etc)
</t>
  </si>
  <si>
    <t xml:space="preserve">Piano di Mitigazione
• approfondimento di Microsoft Project mediante tutorial online
• tenere traccia su software alternativi dello schedule e delle risorse da allocare
</t>
  </si>
  <si>
    <t>• chiedere consigli al top manager su un possibile corso di azioni</t>
  </si>
  <si>
    <t>R14</t>
  </si>
  <si>
    <t>Disuso di Slack</t>
  </si>
  <si>
    <t>sentito superfluo per via della presenza di canali di comunicazione alternativi</t>
  </si>
  <si>
    <t>• i team member preferiscono usare canali di comunicazioni indiretti
• notevole declino della comunicazione all'interno della piattaforma</t>
  </si>
  <si>
    <t xml:space="preserve">Piano di Prevenzione
• ribadire che l'uso di slack è un vincolo di progetto
• disincentivare l'uso dei canali informali non rispondendo a comunicazioni formali al di fuori di Slack
</t>
  </si>
  <si>
    <t>• chiudere il canale informale
• ridefinire la strategia di comunicazione rendendola più affine al team</t>
  </si>
  <si>
    <t>R6</t>
  </si>
  <si>
    <t>Mancanza conoscenze teoriche di ingegneria del software</t>
  </si>
  <si>
    <t>Persone</t>
  </si>
  <si>
    <t>Disinteresse verso la materia</t>
  </si>
  <si>
    <t>• scarsa qualità degli artefatti prodotti
• i team member richiedono continua assistenza nei task</t>
  </si>
  <si>
    <t>Piano di Mitigazione
• affiancare i team member capaci e motivati a quelli che lo sono meno</t>
  </si>
  <si>
    <t>• rischedulare task membri del team più capaci</t>
  </si>
  <si>
    <t>R4</t>
  </si>
  <si>
    <t>Indisponibilità improvvisa di un team member</t>
  </si>
  <si>
    <t>Inconsapevolezza di condizioni particolari dei team member</t>
  </si>
  <si>
    <t>• il team member mostra minore proattività
• partecipazione altalenante alle attività</t>
  </si>
  <si>
    <t>Piano di Prevenzione
• indagare preventivamente sui possibili impegni personali
• indicare che comportamenti di questo tipo impattano la valutazione del team member</t>
  </si>
  <si>
    <t>• Distribuire o ritardare eventuali task a lui assegnati</t>
  </si>
  <si>
    <t>R7</t>
  </si>
  <si>
    <t>Dedizione ad altri esami contemporaneamente</t>
  </si>
  <si>
    <t>Piano di Prevenzione
• evidenziare l'importanza dello studio prima di eseguire le attività di progetto</t>
  </si>
  <si>
    <t xml:space="preserve">• rischedulare task membri del team più capaci
• fare training </t>
  </si>
  <si>
    <t>R19</t>
  </si>
  <si>
    <t xml:space="preserve">Stima errata dell'effort di un task </t>
  </si>
  <si>
    <t>Stima</t>
  </si>
  <si>
    <t>Sottovalutazione o sopravvalutazione delle capacità dei team member</t>
  </si>
  <si>
    <t>• i team member non portano a termine i task di frequente
• i team member completano i task molto prima del previsto</t>
  </si>
  <si>
    <t>Piano di Prevenzione
• coinvolgere i team member nello stimare I tempi effettivi richiesti per eseguire un task</t>
  </si>
  <si>
    <t>• effettuare il rescheduling delle attività</t>
  </si>
  <si>
    <t>R13</t>
  </si>
  <si>
    <t>Dipendenza dei team member sui project manager</t>
  </si>
  <si>
    <t>Inesperienza dei team member</t>
  </si>
  <si>
    <t>• i team member chiedono spesso aiuto ai project manager</t>
  </si>
  <si>
    <t>Piano di Prevenzione
• i pm incentivano e premiano l'autonomia dei team member</t>
  </si>
  <si>
    <t>• i pm si limitano a rispondere a quesiti che non gli competono
• i pm si limitano indicare non conformità degli artefatti prodotti alle checklist</t>
  </si>
  <si>
    <t>WATCHLIST</t>
  </si>
  <si>
    <t>R15</t>
  </si>
  <si>
    <t>Nessuna esperienza pregressa</t>
  </si>
  <si>
    <t>R8</t>
  </si>
  <si>
    <t>Abilità di programmazione insufficienti</t>
  </si>
  <si>
    <t>Mancanza di studio pregresso</t>
  </si>
  <si>
    <t xml:space="preserve">Media </t>
  </si>
  <si>
    <t>R1</t>
  </si>
  <si>
    <t xml:space="preserve">Abbandono di un team member </t>
  </si>
  <si>
    <t>Mancanza di interesse nel progetto</t>
  </si>
  <si>
    <t>R12</t>
  </si>
  <si>
    <t>Burnout di un team member</t>
  </si>
  <si>
    <t>Sovraccarico di lavoro</t>
  </si>
  <si>
    <t>R16</t>
  </si>
  <si>
    <t>Insoddisfazione del Top Manager</t>
  </si>
  <si>
    <t>Inesperienza del project manager</t>
  </si>
  <si>
    <t>R10</t>
  </si>
  <si>
    <t>Cambiamenti improvvisi nei requisiti</t>
  </si>
  <si>
    <t>Cambiamenti desiderata del cliente</t>
  </si>
  <si>
    <t>R18</t>
  </si>
  <si>
    <t xml:space="preserve">Stima errata dei costi del progetto </t>
  </si>
  <si>
    <t>Indagine finanziaria superficiale</t>
  </si>
  <si>
    <t>R22</t>
  </si>
  <si>
    <t>Mancata ricezione di una comunicazione importante</t>
  </si>
  <si>
    <t>team member non controlla frequentemente i messaggi</t>
  </si>
  <si>
    <t>R20</t>
  </si>
  <si>
    <t>Conflitti all'interno del team</t>
  </si>
  <si>
    <t xml:space="preserve">Presenza di personalità contrastanti </t>
  </si>
  <si>
    <t xml:space="preserve">Bassa </t>
  </si>
  <si>
    <t>R3</t>
  </si>
  <si>
    <t>Mancata integrazione di team membri esterni</t>
  </si>
  <si>
    <t>Gran parte dei team member proviene da un gruppo pre formato</t>
  </si>
  <si>
    <t>R5</t>
  </si>
  <si>
    <t>Disuso di Trello</t>
  </si>
  <si>
    <t>Sovraccarico di lavoro o sottostima della funzione del tool</t>
  </si>
  <si>
    <t>RIASSUNTO</t>
  </si>
  <si>
    <t>Inesperienza dei project manager in materia di allocazione delle risorse</t>
  </si>
  <si>
    <t>• team member si lamenta dei task che gli vengono assegnati
• manifestazioni di segni di frustrazione da parte di un team member</t>
  </si>
  <si>
    <t>Piano di Prevenzione
• informarsi sui limiti e le capacità dei team member
• consultare i team member stessi nella assegnazione dei relativi task</t>
  </si>
  <si>
    <t xml:space="preserve">• rischedulare task del team member in burnout ad altri membri, cosi da permetterne la ripresa </t>
  </si>
  <si>
    <t>• mancanza di attitudine allo studio dei team member
• dimostrazioni di lacune in ambito teorico durante eventuali confronti</t>
  </si>
  <si>
    <t>Piano di Mitigazione
• inclusione nel training di nozioni teoriche di programmazioni essenziali per lo sviluppo della piattaforma
• fare pair programming affiancando team member capaci e team member meno capaci</t>
  </si>
  <si>
    <t>• aggiunta di sessioni di training supplementare.</t>
  </si>
  <si>
    <t>R23</t>
  </si>
  <si>
    <t>Inadeguatezza di un team member per lo svolgimento di un task</t>
  </si>
  <si>
    <t xml:space="preserve">Mancata conoscenza delle competenze o inclinazioni di un team member </t>
  </si>
  <si>
    <t>AGGIORNARMENTO A CADENZA BISETTIMANALE</t>
  </si>
  <si>
    <t>RIASSUNTO PRESENZE TOP-10</t>
  </si>
  <si>
    <t>R11</t>
  </si>
  <si>
    <t>RISCHI CHIUSI</t>
  </si>
  <si>
    <t>Descrizione</t>
  </si>
  <si>
    <t>Piano di Prevenzione
• organizzare sessioni di training 
• incentivare la condivisione di conoscenze per ottenere un ambiente di apprendimento collaborativo</t>
  </si>
  <si>
    <t>Incapacità di utilizzare le tecnologie necessarie per lo sviluppo</t>
  </si>
  <si>
    <t xml:space="preserve">• assenza di padronanza delle tecnologie nel curriculum
• frequenti richieste di assistenza da parte dei team member
</t>
  </si>
  <si>
    <t>• individuare tecnologie alternative più familiari ai team member
• richiedere l'aiuto di un esperto tecnico per la risoluzione dei problemi</t>
  </si>
  <si>
    <t>R24</t>
  </si>
  <si>
    <t>• i team member mostrano difficoltà nello svolgimento dei task di implementazione</t>
  </si>
  <si>
    <t xml:space="preserve">Piano di Contingenza
• supporto temporaneo dei project manager per l'utilizzo delle tecnologie
• fornire materiale di esempio </t>
  </si>
  <si>
    <t>• organizzare ulteriori sessioni di training per i team member
• individuare tecnologie alternative più familiari ai team member</t>
  </si>
  <si>
    <t>Mancato raggiungimento dell'obiettivo della prima sprint</t>
  </si>
  <si>
    <t>Training inefficace</t>
  </si>
  <si>
    <t>R25</t>
  </si>
  <si>
    <t>Assenza di comunicazione durante l'implementazione</t>
  </si>
  <si>
    <t>Abitudine a lavorare in autonomia</t>
  </si>
  <si>
    <t>• presenza di numerosi conflitti nell'ambiente di versioning</t>
  </si>
  <si>
    <t xml:space="preserve">• i team member dimostrano di ignorare informazioni comunicate in precedenza </t>
  </si>
  <si>
    <t>Piano di Prevenzione
• durante il daily ribadire l'importanza della comunicazione per la realizzazione di task interconnessi</t>
  </si>
  <si>
    <t xml:space="preserve">• Organizzazione di meeting settimanali supplementari per allineare il team e risolvere eventuali conflitti </t>
  </si>
  <si>
    <t>Piano di prevenzione
• evidenziare l'importanza della comunicazione
• team member dovranno notificare l'avvenuta lettura della comunicazione</t>
  </si>
  <si>
    <t>• I project manager si assicurano che ogni team member riceva la comunicazione inoltrandone una copia</t>
  </si>
  <si>
    <t>Piano di Prevenzione
• i pm usano la loro esperienza delle tecnologie impiegate per guidare la stima dell'effort nei task</t>
  </si>
  <si>
    <t>inesperienza dei team member con le tecnologie impiegate</t>
  </si>
  <si>
    <t>• rivalutare lo sprint backlog</t>
  </si>
  <si>
    <t>• mancata riduzione delle ore nel sprint backlog</t>
  </si>
  <si>
    <t>Mancato rispetto delle scadenze</t>
  </si>
  <si>
    <t>Piano di Prevenzione
• indagare su eventuali problemi esistenti nei task che si svolgono al daily meeting, così da poter adempiere allo sprint goal
• evidenziare durante il daily i task che richiedono ancora molto effort</t>
  </si>
  <si>
    <t>• suggerire l'allocazione di più team member sul task in ritardo</t>
  </si>
  <si>
    <t>Abilità di testing insufficienti</t>
  </si>
  <si>
    <t>• mancanza di attitudine allo studio dei team member
• dimostrazioni di lacune in ambito teorico durante eventuali confronti e realizzazione dei casi di test</t>
  </si>
  <si>
    <t>Piano di Contingenza
• affiancare team member capaci e team member meno capaci</t>
  </si>
  <si>
    <t>• fornire conoscenze di base per la realizzazione dei casi di test</t>
  </si>
  <si>
    <t>Mancanza di studio pregresso dei tool e teoria</t>
  </si>
  <si>
    <t>Piano di Mitigazione
• fare pair programming affiancando team member capaci e team member meno capaci</t>
  </si>
  <si>
    <t>mancanza di progresso o sottostima del task</t>
  </si>
  <si>
    <t>• non cambiano le ore rimanenti di lavoro dei task che il team member acquisisce 
• il team member esprime segni di stanchezza</t>
  </si>
  <si>
    <t>• incentivare i team member non in burnout di svolgere il lavoro del team member in burnout</t>
  </si>
  <si>
    <t>R26</t>
  </si>
  <si>
    <t>Piano di Prevenzione
• I pm monitorerano l'umore dei team member
• definire obiettivi e scadenze realistici insieme ai team memberi 
• attuare una rotazione regolare dei compiti per evitare la monotonia e la stanchezza.</t>
  </si>
  <si>
    <t>Presenza di altri esami in contemporanea</t>
  </si>
  <si>
    <t xml:space="preserve">• le deadline dei singoli task non sono rispettate   
• scarsa attività su trello
• i team member si mostrano indisponibili </t>
  </si>
  <si>
    <t>Piano di Prevenzione
• ricordare i team member le scadenze imminenti 
• monitorare frequentemente lo status dei task
• organizzare un meeting per indagare esigenze/disponibilità dei team member</t>
  </si>
  <si>
    <t>sottostima della funzione del tool</t>
  </si>
  <si>
    <t>• scarsa qualità degli artefatti prodotti
• dimostrazione di lacune inereneti alle conoscenze necessarie per il task</t>
  </si>
  <si>
    <t>Piano di Mitigazione
• fornire materiale di supporto
• organizzare colloqui con personale più esperto</t>
  </si>
  <si>
    <t>Stanchezza dei team member</t>
  </si>
  <si>
    <t>• tensione durante i meeting
• mancanza di reattività</t>
  </si>
  <si>
    <t>Piano di Prevenzione
• incentivare una comunicazione trasparente
• motivare il team ribadendo gli obiettivi comuni e i risultati ottenuti</t>
  </si>
  <si>
    <t>• organizzare meeting straordinario per la risoluzione dei conflitti individuati</t>
  </si>
  <si>
    <t>• scarsa attività sulla piattaforma</t>
  </si>
  <si>
    <t>Piano di Prevenzione
• ribadire l'importanza del tracciamento del progresso per gestire il lavoro rimanente
• richiedere l'attivazione delle notifiche sull'applicazione</t>
  </si>
  <si>
    <t xml:space="preserve">• I project manager si occupano del monitoraggio del progresso comunicando direttamente con i team member </t>
  </si>
  <si>
    <t>Piano di Prevenzione
• ribadire l'importanza delle conoscenze per la riuscita del progetto 
• consigliare uno schedule equilibrato degli esami</t>
  </si>
  <si>
    <t>Piano di Prevenzione
• coinvolgere i team member nello stimare I tempi effettivi richiesti per eseguire un task
• in funzione di ciò i pm fanno una stima preliminare delle attività da inserire nel product backlog, in modo da guidare agevolmente la prima sprint</t>
  </si>
  <si>
    <t>RP1</t>
  </si>
  <si>
    <t>RP2</t>
  </si>
  <si>
    <t>Interesse precoce alle tecnologie</t>
  </si>
  <si>
    <t>Automatizzazione attività di development</t>
  </si>
  <si>
    <t>curiosità verso le tecnologie di sviluppo</t>
  </si>
  <si>
    <t>• team member chiede piccoli accenni sulle tecnologie di sviluppo</t>
  </si>
  <si>
    <t>Impatto Positivo</t>
  </si>
  <si>
    <t>Ininfluente</t>
  </si>
  <si>
    <t>Buono</t>
  </si>
  <si>
    <t>Ottimo</t>
  </si>
  <si>
    <t>ottenimento di conoscenze nuove</t>
  </si>
  <si>
    <t>Piano di Exploitation
• fornire dei riferimenti, esempi github oppure delle spiegazioni al tm curioso. In questo modo da formarlo in anticipo</t>
  </si>
  <si>
    <t>• richiesta del tm/pm di applicare l'automatismo trovato</t>
  </si>
  <si>
    <t>Piano di Exploitation
• valutare se l'inclusione, di tale automatismo benificerà realmente il team
• ripianificare lo schedule per crashare le ore relativo al task (in parte) automatizzato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</si>
</sst>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Abadi"/>
      <family val="2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b/>
      <sz val="12"/>
      <name val="Abadi"/>
      <family val="2"/>
    </font>
    <font>
      <b/>
      <sz val="11"/>
      <name val="Abad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bad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9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4" fontId="0" fillId="0" borderId="5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e" xfId="0" builtinId="0"/>
  </cellStyles>
  <dxfs count="104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7C80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B-43CA-BADD-44541366E9E9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B-43CA-BADD-44541366E9E9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B-43CA-BADD-44541366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7E3-B0C2-5C75F7715931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C-47E3-B0C2-5C75F7715931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C-47E3-B0C2-5C75F771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0D5-9ECB-DD0F69E14AB0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0D5-9ECB-DD0F69E14AB0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0D5-9ECB-DD0F69E14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B-4344-839B-A1377F2DAD3A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B-4344-839B-A1377F2DAD3A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B-4344-839B-A1377F2D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0-4AEE-83AE-E68EBB749E05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0-4AEE-83AE-E68EBB749E05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0-4AEE-83AE-E68EBB74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'19-11-23'!$D$33</c:f>
              <c:strCache>
                <c:ptCount val="1"/>
                <c:pt idx="0">
                  <c:v>Tollerabile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'19-11-23'!$E$33:$G$33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D-430E-BF07-296B792D9887}"/>
            </c:ext>
          </c:extLst>
        </c:ser>
        <c:ser>
          <c:idx val="1"/>
          <c:order val="1"/>
          <c:tx>
            <c:strRef>
              <c:f>'19-11-23'!$D$34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'19-11-23'!$E$34:$G$34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D-430E-BF07-296B792D9887}"/>
            </c:ext>
          </c:extLst>
        </c:ser>
        <c:ser>
          <c:idx val="2"/>
          <c:order val="2"/>
          <c:tx>
            <c:strRef>
              <c:f>'19-11-23'!$D$35</c:f>
              <c:strCache>
                <c:ptCount val="1"/>
                <c:pt idx="0">
                  <c:v>Catastrofico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'19-11-23'!$E$32:$G$32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'19-11-23'!$E$35:$G$35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D-430E-BF07-296B792D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36272"/>
        <c:axId val="1582035024"/>
      </c:barChart>
      <c:catAx>
        <c:axId val="158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5024"/>
        <c:crosses val="autoZero"/>
        <c:auto val="1"/>
        <c:lblAlgn val="ctr"/>
        <c:lblOffset val="100"/>
        <c:noMultiLvlLbl val="0"/>
      </c:catAx>
      <c:valAx>
        <c:axId val="1582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6B02F0D-384F-4748-B994-BB1004567967}" type="doc">
      <dgm:prSet loTypeId="urn:microsoft.com/office/officeart/2005/8/layout/orgChart1" loCatId="hierarchy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it-IT"/>
        </a:p>
      </dgm:t>
    </dgm:pt>
    <dgm:pt modelId="{F1DA9B9D-174E-49A4-BF6B-9F713E83072E}">
      <dgm:prSet phldrT="[Testo]"/>
      <dgm:spPr/>
      <dgm:t>
        <a:bodyPr/>
        <a:lstStyle/>
        <a:p>
          <a:r>
            <a:rPr lang="it-IT"/>
            <a:t>GreenBridge</a:t>
          </a:r>
        </a:p>
      </dgm:t>
    </dgm:pt>
    <dgm:pt modelId="{C7B9B00F-5CCE-4E0D-BCD3-4627C977C4C0}" type="parTrans" cxnId="{1A751E93-E750-4DA8-AB2E-ECA64ED44178}">
      <dgm:prSet/>
      <dgm:spPr/>
      <dgm:t>
        <a:bodyPr/>
        <a:lstStyle/>
        <a:p>
          <a:endParaRPr lang="it-IT"/>
        </a:p>
      </dgm:t>
    </dgm:pt>
    <dgm:pt modelId="{B8B03525-C74F-4037-A2F6-90BBFE573211}" type="sibTrans" cxnId="{1A751E93-E750-4DA8-AB2E-ECA64ED44178}">
      <dgm:prSet/>
      <dgm:spPr/>
      <dgm:t>
        <a:bodyPr/>
        <a:lstStyle/>
        <a:p>
          <a:endParaRPr lang="it-IT"/>
        </a:p>
      </dgm:t>
    </dgm:pt>
    <dgm:pt modelId="{700B78BC-14CD-404D-BD67-DA1533FCD6CD}">
      <dgm:prSet phldrT="[Testo]"/>
      <dgm:spPr/>
      <dgm:t>
        <a:bodyPr/>
        <a:lstStyle/>
        <a:p>
          <a:r>
            <a:rPr lang="it-IT"/>
            <a:t>Tecnologie</a:t>
          </a:r>
        </a:p>
      </dgm:t>
    </dgm:pt>
    <dgm:pt modelId="{CE63834C-FABB-4D8F-A24E-808100C91785}" type="parTrans" cxnId="{9B4A934A-7A0E-4201-A258-4BC0641D7CC6}">
      <dgm:prSet/>
      <dgm:spPr/>
      <dgm:t>
        <a:bodyPr/>
        <a:lstStyle/>
        <a:p>
          <a:endParaRPr lang="it-IT"/>
        </a:p>
      </dgm:t>
    </dgm:pt>
    <dgm:pt modelId="{4DDF8A7A-73CB-43A4-A685-DA722F4A0A94}" type="sibTrans" cxnId="{9B4A934A-7A0E-4201-A258-4BC0641D7CC6}">
      <dgm:prSet/>
      <dgm:spPr/>
      <dgm:t>
        <a:bodyPr/>
        <a:lstStyle/>
        <a:p>
          <a:endParaRPr lang="it-IT"/>
        </a:p>
      </dgm:t>
    </dgm:pt>
    <dgm:pt modelId="{37107D7F-8F91-4B4D-B378-53C827C04F04}">
      <dgm:prSet phldrT="[Testo]"/>
      <dgm:spPr/>
      <dgm:t>
        <a:bodyPr/>
        <a:lstStyle/>
        <a:p>
          <a:r>
            <a:rPr lang="it-IT"/>
            <a:t>Persone</a:t>
          </a:r>
        </a:p>
      </dgm:t>
    </dgm:pt>
    <dgm:pt modelId="{2B8EF89D-2352-4DCE-A0BB-9E0F1ABB8CE1}" type="parTrans" cxnId="{53A343CC-B826-42CF-8EB3-F330BA114FF0}">
      <dgm:prSet/>
      <dgm:spPr/>
      <dgm:t>
        <a:bodyPr/>
        <a:lstStyle/>
        <a:p>
          <a:endParaRPr lang="it-IT"/>
        </a:p>
      </dgm:t>
    </dgm:pt>
    <dgm:pt modelId="{9E1A07C0-B9A7-4448-A386-2D50386E92C7}" type="sibTrans" cxnId="{53A343CC-B826-42CF-8EB3-F330BA114FF0}">
      <dgm:prSet/>
      <dgm:spPr/>
      <dgm:t>
        <a:bodyPr/>
        <a:lstStyle/>
        <a:p>
          <a:endParaRPr lang="it-IT"/>
        </a:p>
      </dgm:t>
    </dgm:pt>
    <dgm:pt modelId="{9EA4AAC3-442B-46C1-92BE-5253BA215671}">
      <dgm:prSet phldrT="[Testo]"/>
      <dgm:spPr/>
      <dgm:t>
        <a:bodyPr/>
        <a:lstStyle/>
        <a:p>
          <a:r>
            <a:rPr lang="it-IT"/>
            <a:t>Organizzazione</a:t>
          </a:r>
        </a:p>
      </dgm:t>
    </dgm:pt>
    <dgm:pt modelId="{57CAFEF8-E515-403B-97A6-5DF447376C11}" type="parTrans" cxnId="{8F0AA78E-4552-44C1-A424-B0DBF8E8A83D}">
      <dgm:prSet/>
      <dgm:spPr/>
      <dgm:t>
        <a:bodyPr/>
        <a:lstStyle/>
        <a:p>
          <a:endParaRPr lang="it-IT"/>
        </a:p>
      </dgm:t>
    </dgm:pt>
    <dgm:pt modelId="{A6D0C66B-DAFF-4FA2-8F8F-53D4F268DE6F}" type="sibTrans" cxnId="{8F0AA78E-4552-44C1-A424-B0DBF8E8A83D}">
      <dgm:prSet/>
      <dgm:spPr/>
      <dgm:t>
        <a:bodyPr/>
        <a:lstStyle/>
        <a:p>
          <a:endParaRPr lang="it-IT"/>
        </a:p>
      </dgm:t>
    </dgm:pt>
    <dgm:pt modelId="{BF12CEA7-5B04-4EA3-98AA-AEA82977D42D}">
      <dgm:prSet phldrT="[Testo]"/>
      <dgm:spPr/>
      <dgm:t>
        <a:bodyPr/>
        <a:lstStyle/>
        <a:p>
          <a:r>
            <a:rPr lang="it-IT"/>
            <a:t>Requisiti</a:t>
          </a:r>
        </a:p>
      </dgm:t>
    </dgm:pt>
    <dgm:pt modelId="{A418643F-3FAA-436C-BA60-FB9B179CED0E}" type="parTrans" cxnId="{2880FF8C-B4D0-4390-86E2-AD5CF2D0BB2C}">
      <dgm:prSet/>
      <dgm:spPr/>
      <dgm:t>
        <a:bodyPr/>
        <a:lstStyle/>
        <a:p>
          <a:endParaRPr lang="it-IT"/>
        </a:p>
      </dgm:t>
    </dgm:pt>
    <dgm:pt modelId="{F2913CB7-272B-4EF4-BB92-7A0BA98BE778}" type="sibTrans" cxnId="{2880FF8C-B4D0-4390-86E2-AD5CF2D0BB2C}">
      <dgm:prSet/>
      <dgm:spPr/>
      <dgm:t>
        <a:bodyPr/>
        <a:lstStyle/>
        <a:p>
          <a:endParaRPr lang="it-IT"/>
        </a:p>
      </dgm:t>
    </dgm:pt>
    <dgm:pt modelId="{456BA252-C455-44BF-B894-78B6C47BEB8D}">
      <dgm:prSet phldrT="[Testo]"/>
      <dgm:spPr/>
      <dgm:t>
        <a:bodyPr/>
        <a:lstStyle/>
        <a:p>
          <a:r>
            <a:rPr lang="it-IT"/>
            <a:t>Stime</a:t>
          </a:r>
        </a:p>
      </dgm:t>
    </dgm:pt>
    <dgm:pt modelId="{37EBF684-F12D-4851-81C5-6744CBDF60CA}" type="parTrans" cxnId="{38A12C45-F1E3-4789-B65E-448DF6A5B4DF}">
      <dgm:prSet/>
      <dgm:spPr/>
      <dgm:t>
        <a:bodyPr/>
        <a:lstStyle/>
        <a:p>
          <a:endParaRPr lang="it-IT"/>
        </a:p>
      </dgm:t>
    </dgm:pt>
    <dgm:pt modelId="{F46A296C-BFE8-4616-ACA3-EE150E883C8F}" type="sibTrans" cxnId="{38A12C45-F1E3-4789-B65E-448DF6A5B4DF}">
      <dgm:prSet/>
      <dgm:spPr/>
      <dgm:t>
        <a:bodyPr/>
        <a:lstStyle/>
        <a:p>
          <a:endParaRPr lang="it-IT"/>
        </a:p>
      </dgm:t>
    </dgm:pt>
    <dgm:pt modelId="{F8BBBD16-0554-41B3-A62C-8C3A1B7A1F09}" type="pres">
      <dgm:prSet presAssocID="{F6B02F0D-384F-4748-B994-BB1004567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A7646E8-B871-4FA5-955D-DCE18A27F571}" type="pres">
      <dgm:prSet presAssocID="{F1DA9B9D-174E-49A4-BF6B-9F713E83072E}" presName="hierRoot1" presStyleCnt="0">
        <dgm:presLayoutVars>
          <dgm:hierBranch val="init"/>
        </dgm:presLayoutVars>
      </dgm:prSet>
      <dgm:spPr/>
    </dgm:pt>
    <dgm:pt modelId="{1D8F1FCD-C740-4FBA-B9FA-87D8AFF88183}" type="pres">
      <dgm:prSet presAssocID="{F1DA9B9D-174E-49A4-BF6B-9F713E83072E}" presName="rootComposite1" presStyleCnt="0"/>
      <dgm:spPr/>
    </dgm:pt>
    <dgm:pt modelId="{A0FE0FF5-6615-4B50-B78F-94DF1DD93A1F}" type="pres">
      <dgm:prSet presAssocID="{F1DA9B9D-174E-49A4-BF6B-9F713E83072E}" presName="rootText1" presStyleLbl="node0" presStyleIdx="0" presStyleCnt="1">
        <dgm:presLayoutVars>
          <dgm:chPref val="3"/>
        </dgm:presLayoutVars>
      </dgm:prSet>
      <dgm:spPr/>
    </dgm:pt>
    <dgm:pt modelId="{C1742739-89A9-41A4-8E43-E2493D6AE3CF}" type="pres">
      <dgm:prSet presAssocID="{F1DA9B9D-174E-49A4-BF6B-9F713E83072E}" presName="rootConnector1" presStyleLbl="node1" presStyleIdx="0" presStyleCnt="0"/>
      <dgm:spPr/>
    </dgm:pt>
    <dgm:pt modelId="{7110BCD0-5AF1-4C7C-88B7-8E99BBF6625E}" type="pres">
      <dgm:prSet presAssocID="{F1DA9B9D-174E-49A4-BF6B-9F713E83072E}" presName="hierChild2" presStyleCnt="0"/>
      <dgm:spPr/>
    </dgm:pt>
    <dgm:pt modelId="{9248F3B7-8F08-4C36-A727-C877A81E9919}" type="pres">
      <dgm:prSet presAssocID="{CE63834C-FABB-4D8F-A24E-808100C91785}" presName="Name37" presStyleLbl="parChTrans1D2" presStyleIdx="0" presStyleCnt="5"/>
      <dgm:spPr/>
    </dgm:pt>
    <dgm:pt modelId="{207EB046-57D8-4027-B300-E96665F2ACFF}" type="pres">
      <dgm:prSet presAssocID="{700B78BC-14CD-404D-BD67-DA1533FCD6CD}" presName="hierRoot2" presStyleCnt="0">
        <dgm:presLayoutVars>
          <dgm:hierBranch val="init"/>
        </dgm:presLayoutVars>
      </dgm:prSet>
      <dgm:spPr/>
    </dgm:pt>
    <dgm:pt modelId="{3C917C5F-0C0D-4DB4-B0DB-E2CF14277A5E}" type="pres">
      <dgm:prSet presAssocID="{700B78BC-14CD-404D-BD67-DA1533FCD6CD}" presName="rootComposite" presStyleCnt="0"/>
      <dgm:spPr/>
    </dgm:pt>
    <dgm:pt modelId="{A9E8D01D-12FA-41D7-8109-EF57BB1C758F}" type="pres">
      <dgm:prSet presAssocID="{700B78BC-14CD-404D-BD67-DA1533FCD6CD}" presName="rootText" presStyleLbl="node2" presStyleIdx="0" presStyleCnt="5">
        <dgm:presLayoutVars>
          <dgm:chPref val="3"/>
        </dgm:presLayoutVars>
      </dgm:prSet>
      <dgm:spPr/>
    </dgm:pt>
    <dgm:pt modelId="{412DDA7E-9B33-441C-985C-5BDC0DDAD793}" type="pres">
      <dgm:prSet presAssocID="{700B78BC-14CD-404D-BD67-DA1533FCD6CD}" presName="rootConnector" presStyleLbl="node2" presStyleIdx="0" presStyleCnt="5"/>
      <dgm:spPr/>
    </dgm:pt>
    <dgm:pt modelId="{9788597C-DEBF-4F9C-A1CA-352D34F25379}" type="pres">
      <dgm:prSet presAssocID="{700B78BC-14CD-404D-BD67-DA1533FCD6CD}" presName="hierChild4" presStyleCnt="0"/>
      <dgm:spPr/>
    </dgm:pt>
    <dgm:pt modelId="{6114C3B4-7136-4B0C-8BA0-971EE8FC0E37}" type="pres">
      <dgm:prSet presAssocID="{700B78BC-14CD-404D-BD67-DA1533FCD6CD}" presName="hierChild5" presStyleCnt="0"/>
      <dgm:spPr/>
    </dgm:pt>
    <dgm:pt modelId="{9A2C5634-6043-42FD-80CE-597247BEE50E}" type="pres">
      <dgm:prSet presAssocID="{2B8EF89D-2352-4DCE-A0BB-9E0F1ABB8CE1}" presName="Name37" presStyleLbl="parChTrans1D2" presStyleIdx="1" presStyleCnt="5"/>
      <dgm:spPr/>
    </dgm:pt>
    <dgm:pt modelId="{2327FD4C-4959-47C3-AC4E-3E8AD9337FE3}" type="pres">
      <dgm:prSet presAssocID="{37107D7F-8F91-4B4D-B378-53C827C04F04}" presName="hierRoot2" presStyleCnt="0">
        <dgm:presLayoutVars>
          <dgm:hierBranch val="init"/>
        </dgm:presLayoutVars>
      </dgm:prSet>
      <dgm:spPr/>
    </dgm:pt>
    <dgm:pt modelId="{088480AB-0450-40DB-B052-3A94E0FFCBE1}" type="pres">
      <dgm:prSet presAssocID="{37107D7F-8F91-4B4D-B378-53C827C04F04}" presName="rootComposite" presStyleCnt="0"/>
      <dgm:spPr/>
    </dgm:pt>
    <dgm:pt modelId="{783E3B48-3343-43BB-817B-B43EC11CD3F4}" type="pres">
      <dgm:prSet presAssocID="{37107D7F-8F91-4B4D-B378-53C827C04F04}" presName="rootText" presStyleLbl="node2" presStyleIdx="1" presStyleCnt="5">
        <dgm:presLayoutVars>
          <dgm:chPref val="3"/>
        </dgm:presLayoutVars>
      </dgm:prSet>
      <dgm:spPr/>
    </dgm:pt>
    <dgm:pt modelId="{EDD608D5-51E0-4487-AA01-728E1C9208CF}" type="pres">
      <dgm:prSet presAssocID="{37107D7F-8F91-4B4D-B378-53C827C04F04}" presName="rootConnector" presStyleLbl="node2" presStyleIdx="1" presStyleCnt="5"/>
      <dgm:spPr/>
    </dgm:pt>
    <dgm:pt modelId="{336F0D0A-26B2-4E07-BA9B-62B101D859EB}" type="pres">
      <dgm:prSet presAssocID="{37107D7F-8F91-4B4D-B378-53C827C04F04}" presName="hierChild4" presStyleCnt="0"/>
      <dgm:spPr/>
    </dgm:pt>
    <dgm:pt modelId="{64C0379F-E902-44B1-8864-2754DA7A7A70}" type="pres">
      <dgm:prSet presAssocID="{37107D7F-8F91-4B4D-B378-53C827C04F04}" presName="hierChild5" presStyleCnt="0"/>
      <dgm:spPr/>
    </dgm:pt>
    <dgm:pt modelId="{701719FA-8082-4F9D-9780-74682EEEE3FB}" type="pres">
      <dgm:prSet presAssocID="{57CAFEF8-E515-403B-97A6-5DF447376C11}" presName="Name37" presStyleLbl="parChTrans1D2" presStyleIdx="2" presStyleCnt="5"/>
      <dgm:spPr/>
    </dgm:pt>
    <dgm:pt modelId="{3A57D337-1817-4F7C-AFEE-B466CE5CFD56}" type="pres">
      <dgm:prSet presAssocID="{9EA4AAC3-442B-46C1-92BE-5253BA215671}" presName="hierRoot2" presStyleCnt="0">
        <dgm:presLayoutVars>
          <dgm:hierBranch val="init"/>
        </dgm:presLayoutVars>
      </dgm:prSet>
      <dgm:spPr/>
    </dgm:pt>
    <dgm:pt modelId="{1A3547CF-7068-426E-9082-B07C4B344F12}" type="pres">
      <dgm:prSet presAssocID="{9EA4AAC3-442B-46C1-92BE-5253BA215671}" presName="rootComposite" presStyleCnt="0"/>
      <dgm:spPr/>
    </dgm:pt>
    <dgm:pt modelId="{C3CE4E8F-FB3B-4748-9C25-6AC3FC187126}" type="pres">
      <dgm:prSet presAssocID="{9EA4AAC3-442B-46C1-92BE-5253BA215671}" presName="rootText" presStyleLbl="node2" presStyleIdx="2" presStyleCnt="5">
        <dgm:presLayoutVars>
          <dgm:chPref val="3"/>
        </dgm:presLayoutVars>
      </dgm:prSet>
      <dgm:spPr/>
    </dgm:pt>
    <dgm:pt modelId="{80B2EFB8-FAFA-4F42-87D9-A8BC3F43AD17}" type="pres">
      <dgm:prSet presAssocID="{9EA4AAC3-442B-46C1-92BE-5253BA215671}" presName="rootConnector" presStyleLbl="node2" presStyleIdx="2" presStyleCnt="5"/>
      <dgm:spPr/>
    </dgm:pt>
    <dgm:pt modelId="{C4F8A76B-CC96-453B-8B84-12CADF698C42}" type="pres">
      <dgm:prSet presAssocID="{9EA4AAC3-442B-46C1-92BE-5253BA215671}" presName="hierChild4" presStyleCnt="0"/>
      <dgm:spPr/>
    </dgm:pt>
    <dgm:pt modelId="{A7B3A0A1-915B-480E-87E3-01BD52A90625}" type="pres">
      <dgm:prSet presAssocID="{9EA4AAC3-442B-46C1-92BE-5253BA215671}" presName="hierChild5" presStyleCnt="0"/>
      <dgm:spPr/>
    </dgm:pt>
    <dgm:pt modelId="{AA5762A7-348B-4E82-AEFD-16EDC6C8603D}" type="pres">
      <dgm:prSet presAssocID="{A418643F-3FAA-436C-BA60-FB9B179CED0E}" presName="Name37" presStyleLbl="parChTrans1D2" presStyleIdx="3" presStyleCnt="5"/>
      <dgm:spPr/>
    </dgm:pt>
    <dgm:pt modelId="{A10C479A-B41D-4AF2-9510-B6B13BE376E0}" type="pres">
      <dgm:prSet presAssocID="{BF12CEA7-5B04-4EA3-98AA-AEA82977D42D}" presName="hierRoot2" presStyleCnt="0">
        <dgm:presLayoutVars>
          <dgm:hierBranch val="init"/>
        </dgm:presLayoutVars>
      </dgm:prSet>
      <dgm:spPr/>
    </dgm:pt>
    <dgm:pt modelId="{B020706B-25CA-4DFA-9D43-08B1798FBAB0}" type="pres">
      <dgm:prSet presAssocID="{BF12CEA7-5B04-4EA3-98AA-AEA82977D42D}" presName="rootComposite" presStyleCnt="0"/>
      <dgm:spPr/>
    </dgm:pt>
    <dgm:pt modelId="{5C6E450C-4B46-4574-92F9-CF98F0FC016E}" type="pres">
      <dgm:prSet presAssocID="{BF12CEA7-5B04-4EA3-98AA-AEA82977D42D}" presName="rootText" presStyleLbl="node2" presStyleIdx="3" presStyleCnt="5">
        <dgm:presLayoutVars>
          <dgm:chPref val="3"/>
        </dgm:presLayoutVars>
      </dgm:prSet>
      <dgm:spPr/>
    </dgm:pt>
    <dgm:pt modelId="{F7D2CD5B-FA5D-404E-9983-5163B6A7B1B8}" type="pres">
      <dgm:prSet presAssocID="{BF12CEA7-5B04-4EA3-98AA-AEA82977D42D}" presName="rootConnector" presStyleLbl="node2" presStyleIdx="3" presStyleCnt="5"/>
      <dgm:spPr/>
    </dgm:pt>
    <dgm:pt modelId="{6FD5A3FB-80AD-4F26-BCB5-4BAAE9976A7F}" type="pres">
      <dgm:prSet presAssocID="{BF12CEA7-5B04-4EA3-98AA-AEA82977D42D}" presName="hierChild4" presStyleCnt="0"/>
      <dgm:spPr/>
    </dgm:pt>
    <dgm:pt modelId="{538DAC0B-6C13-4607-B289-8731F49A0033}" type="pres">
      <dgm:prSet presAssocID="{BF12CEA7-5B04-4EA3-98AA-AEA82977D42D}" presName="hierChild5" presStyleCnt="0"/>
      <dgm:spPr/>
    </dgm:pt>
    <dgm:pt modelId="{756D02F3-99FF-418C-A33A-4F699D56F5AB}" type="pres">
      <dgm:prSet presAssocID="{37EBF684-F12D-4851-81C5-6744CBDF60CA}" presName="Name37" presStyleLbl="parChTrans1D2" presStyleIdx="4" presStyleCnt="5"/>
      <dgm:spPr/>
    </dgm:pt>
    <dgm:pt modelId="{B1DA580D-9805-4507-BDEF-A9314DF87891}" type="pres">
      <dgm:prSet presAssocID="{456BA252-C455-44BF-B894-78B6C47BEB8D}" presName="hierRoot2" presStyleCnt="0">
        <dgm:presLayoutVars>
          <dgm:hierBranch val="init"/>
        </dgm:presLayoutVars>
      </dgm:prSet>
      <dgm:spPr/>
    </dgm:pt>
    <dgm:pt modelId="{D7C76ACA-7029-4C37-95F5-EC216EFAE38A}" type="pres">
      <dgm:prSet presAssocID="{456BA252-C455-44BF-B894-78B6C47BEB8D}" presName="rootComposite" presStyleCnt="0"/>
      <dgm:spPr/>
    </dgm:pt>
    <dgm:pt modelId="{B2335CB8-9101-4707-8F4B-B34426679533}" type="pres">
      <dgm:prSet presAssocID="{456BA252-C455-44BF-B894-78B6C47BEB8D}" presName="rootText" presStyleLbl="node2" presStyleIdx="4" presStyleCnt="5">
        <dgm:presLayoutVars>
          <dgm:chPref val="3"/>
        </dgm:presLayoutVars>
      </dgm:prSet>
      <dgm:spPr/>
    </dgm:pt>
    <dgm:pt modelId="{3944453C-C941-46A4-90EF-2A7083F55547}" type="pres">
      <dgm:prSet presAssocID="{456BA252-C455-44BF-B894-78B6C47BEB8D}" presName="rootConnector" presStyleLbl="node2" presStyleIdx="4" presStyleCnt="5"/>
      <dgm:spPr/>
    </dgm:pt>
    <dgm:pt modelId="{18878782-FDC3-4C53-9E8A-F444FD461827}" type="pres">
      <dgm:prSet presAssocID="{456BA252-C455-44BF-B894-78B6C47BEB8D}" presName="hierChild4" presStyleCnt="0"/>
      <dgm:spPr/>
    </dgm:pt>
    <dgm:pt modelId="{F5D76B98-312D-41D6-9B56-A4ACF7098F2D}" type="pres">
      <dgm:prSet presAssocID="{456BA252-C455-44BF-B894-78B6C47BEB8D}" presName="hierChild5" presStyleCnt="0"/>
      <dgm:spPr/>
    </dgm:pt>
    <dgm:pt modelId="{09CF0A97-9B28-430C-918A-BE85DB1588A1}" type="pres">
      <dgm:prSet presAssocID="{F1DA9B9D-174E-49A4-BF6B-9F713E83072E}" presName="hierChild3" presStyleCnt="0"/>
      <dgm:spPr/>
    </dgm:pt>
  </dgm:ptLst>
  <dgm:cxnLst>
    <dgm:cxn modelId="{2FAE5F03-C018-4939-A641-CF27E991977E}" type="presOf" srcId="{456BA252-C455-44BF-B894-78B6C47BEB8D}" destId="{3944453C-C941-46A4-90EF-2A7083F55547}" srcOrd="1" destOrd="0" presId="urn:microsoft.com/office/officeart/2005/8/layout/orgChart1"/>
    <dgm:cxn modelId="{7E05B705-03CD-491B-A7D8-D7383E2A93C0}" type="presOf" srcId="{2B8EF89D-2352-4DCE-A0BB-9E0F1ABB8CE1}" destId="{9A2C5634-6043-42FD-80CE-597247BEE50E}" srcOrd="0" destOrd="0" presId="urn:microsoft.com/office/officeart/2005/8/layout/orgChart1"/>
    <dgm:cxn modelId="{2AC6210F-1ADC-454E-BD0B-029A441CF8EE}" type="presOf" srcId="{CE63834C-FABB-4D8F-A24E-808100C91785}" destId="{9248F3B7-8F08-4C36-A727-C877A81E9919}" srcOrd="0" destOrd="0" presId="urn:microsoft.com/office/officeart/2005/8/layout/orgChart1"/>
    <dgm:cxn modelId="{91EA9219-4C55-43DA-B00D-0519F040D724}" type="presOf" srcId="{456BA252-C455-44BF-B894-78B6C47BEB8D}" destId="{B2335CB8-9101-4707-8F4B-B34426679533}" srcOrd="0" destOrd="0" presId="urn:microsoft.com/office/officeart/2005/8/layout/orgChart1"/>
    <dgm:cxn modelId="{5602ED3F-BF38-46EE-9E55-204FD9C129A2}" type="presOf" srcId="{F1DA9B9D-174E-49A4-BF6B-9F713E83072E}" destId="{A0FE0FF5-6615-4B50-B78F-94DF1DD93A1F}" srcOrd="0" destOrd="0" presId="urn:microsoft.com/office/officeart/2005/8/layout/orgChart1"/>
    <dgm:cxn modelId="{38A12C45-F1E3-4789-B65E-448DF6A5B4DF}" srcId="{F1DA9B9D-174E-49A4-BF6B-9F713E83072E}" destId="{456BA252-C455-44BF-B894-78B6C47BEB8D}" srcOrd="4" destOrd="0" parTransId="{37EBF684-F12D-4851-81C5-6744CBDF60CA}" sibTransId="{F46A296C-BFE8-4616-ACA3-EE150E883C8F}"/>
    <dgm:cxn modelId="{E3E9C265-9513-42A5-86ED-BEE8D4A0A114}" type="presOf" srcId="{9EA4AAC3-442B-46C1-92BE-5253BA215671}" destId="{C3CE4E8F-FB3B-4748-9C25-6AC3FC187126}" srcOrd="0" destOrd="0" presId="urn:microsoft.com/office/officeart/2005/8/layout/orgChart1"/>
    <dgm:cxn modelId="{9B4A934A-7A0E-4201-A258-4BC0641D7CC6}" srcId="{F1DA9B9D-174E-49A4-BF6B-9F713E83072E}" destId="{700B78BC-14CD-404D-BD67-DA1533FCD6CD}" srcOrd="0" destOrd="0" parTransId="{CE63834C-FABB-4D8F-A24E-808100C91785}" sibTransId="{4DDF8A7A-73CB-43A4-A685-DA722F4A0A94}"/>
    <dgm:cxn modelId="{592FB350-88F3-4FA1-8FAF-2CF81A4C370F}" type="presOf" srcId="{A418643F-3FAA-436C-BA60-FB9B179CED0E}" destId="{AA5762A7-348B-4E82-AEFD-16EDC6C8603D}" srcOrd="0" destOrd="0" presId="urn:microsoft.com/office/officeart/2005/8/layout/orgChart1"/>
    <dgm:cxn modelId="{6429CC50-4E11-45B6-B342-3290E7DC3C82}" type="presOf" srcId="{37EBF684-F12D-4851-81C5-6744CBDF60CA}" destId="{756D02F3-99FF-418C-A33A-4F699D56F5AB}" srcOrd="0" destOrd="0" presId="urn:microsoft.com/office/officeart/2005/8/layout/orgChart1"/>
    <dgm:cxn modelId="{249BF757-2493-49B4-86CC-E7B6138EFCB0}" type="presOf" srcId="{57CAFEF8-E515-403B-97A6-5DF447376C11}" destId="{701719FA-8082-4F9D-9780-74682EEEE3FB}" srcOrd="0" destOrd="0" presId="urn:microsoft.com/office/officeart/2005/8/layout/orgChart1"/>
    <dgm:cxn modelId="{39D08778-EA7B-4BEF-B7C1-BF4DC2D83E9F}" type="presOf" srcId="{9EA4AAC3-442B-46C1-92BE-5253BA215671}" destId="{80B2EFB8-FAFA-4F42-87D9-A8BC3F43AD17}" srcOrd="1" destOrd="0" presId="urn:microsoft.com/office/officeart/2005/8/layout/orgChart1"/>
    <dgm:cxn modelId="{A3074F5A-CD58-443D-A56A-37FC0CCB4220}" type="presOf" srcId="{F6B02F0D-384F-4748-B994-BB1004567967}" destId="{F8BBBD16-0554-41B3-A62C-8C3A1B7A1F09}" srcOrd="0" destOrd="0" presId="urn:microsoft.com/office/officeart/2005/8/layout/orgChart1"/>
    <dgm:cxn modelId="{9928D386-D8D3-44EB-9400-7656A33D6A3A}" type="presOf" srcId="{37107D7F-8F91-4B4D-B378-53C827C04F04}" destId="{EDD608D5-51E0-4487-AA01-728E1C9208CF}" srcOrd="1" destOrd="0" presId="urn:microsoft.com/office/officeart/2005/8/layout/orgChart1"/>
    <dgm:cxn modelId="{2880FF8C-B4D0-4390-86E2-AD5CF2D0BB2C}" srcId="{F1DA9B9D-174E-49A4-BF6B-9F713E83072E}" destId="{BF12CEA7-5B04-4EA3-98AA-AEA82977D42D}" srcOrd="3" destOrd="0" parTransId="{A418643F-3FAA-436C-BA60-FB9B179CED0E}" sibTransId="{F2913CB7-272B-4EF4-BB92-7A0BA98BE778}"/>
    <dgm:cxn modelId="{8F0AA78E-4552-44C1-A424-B0DBF8E8A83D}" srcId="{F1DA9B9D-174E-49A4-BF6B-9F713E83072E}" destId="{9EA4AAC3-442B-46C1-92BE-5253BA215671}" srcOrd="2" destOrd="0" parTransId="{57CAFEF8-E515-403B-97A6-5DF447376C11}" sibTransId="{A6D0C66B-DAFF-4FA2-8F8F-53D4F268DE6F}"/>
    <dgm:cxn modelId="{41D8918F-FDDF-4FCB-993F-0694AC9D18C3}" type="presOf" srcId="{BF12CEA7-5B04-4EA3-98AA-AEA82977D42D}" destId="{5C6E450C-4B46-4574-92F9-CF98F0FC016E}" srcOrd="0" destOrd="0" presId="urn:microsoft.com/office/officeart/2005/8/layout/orgChart1"/>
    <dgm:cxn modelId="{1A751E93-E750-4DA8-AB2E-ECA64ED44178}" srcId="{F6B02F0D-384F-4748-B994-BB1004567967}" destId="{F1DA9B9D-174E-49A4-BF6B-9F713E83072E}" srcOrd="0" destOrd="0" parTransId="{C7B9B00F-5CCE-4E0D-BCD3-4627C977C4C0}" sibTransId="{B8B03525-C74F-4037-A2F6-90BBFE573211}"/>
    <dgm:cxn modelId="{D9863B97-118B-498C-98C0-C3E668B58CF0}" type="presOf" srcId="{700B78BC-14CD-404D-BD67-DA1533FCD6CD}" destId="{A9E8D01D-12FA-41D7-8109-EF57BB1C758F}" srcOrd="0" destOrd="0" presId="urn:microsoft.com/office/officeart/2005/8/layout/orgChart1"/>
    <dgm:cxn modelId="{05BC55BD-7059-43F1-A097-B1411F10340D}" type="presOf" srcId="{F1DA9B9D-174E-49A4-BF6B-9F713E83072E}" destId="{C1742739-89A9-41A4-8E43-E2493D6AE3CF}" srcOrd="1" destOrd="0" presId="urn:microsoft.com/office/officeart/2005/8/layout/orgChart1"/>
    <dgm:cxn modelId="{53A343CC-B826-42CF-8EB3-F330BA114FF0}" srcId="{F1DA9B9D-174E-49A4-BF6B-9F713E83072E}" destId="{37107D7F-8F91-4B4D-B378-53C827C04F04}" srcOrd="1" destOrd="0" parTransId="{2B8EF89D-2352-4DCE-A0BB-9E0F1ABB8CE1}" sibTransId="{9E1A07C0-B9A7-4448-A386-2D50386E92C7}"/>
    <dgm:cxn modelId="{277F82D3-B379-422E-9B3C-3AD71C6403CB}" type="presOf" srcId="{700B78BC-14CD-404D-BD67-DA1533FCD6CD}" destId="{412DDA7E-9B33-441C-985C-5BDC0DDAD793}" srcOrd="1" destOrd="0" presId="urn:microsoft.com/office/officeart/2005/8/layout/orgChart1"/>
    <dgm:cxn modelId="{E855AFE7-724F-40E7-B669-C66873B9FF15}" type="presOf" srcId="{BF12CEA7-5B04-4EA3-98AA-AEA82977D42D}" destId="{F7D2CD5B-FA5D-404E-9983-5163B6A7B1B8}" srcOrd="1" destOrd="0" presId="urn:microsoft.com/office/officeart/2005/8/layout/orgChart1"/>
    <dgm:cxn modelId="{BC3FDBEE-9EB9-4AB7-981A-7A3938112FBC}" type="presOf" srcId="{37107D7F-8F91-4B4D-B378-53C827C04F04}" destId="{783E3B48-3343-43BB-817B-B43EC11CD3F4}" srcOrd="0" destOrd="0" presId="urn:microsoft.com/office/officeart/2005/8/layout/orgChart1"/>
    <dgm:cxn modelId="{CDBB2AA8-4E0C-4EBF-B342-1F7508AB6E8C}" type="presParOf" srcId="{F8BBBD16-0554-41B3-A62C-8C3A1B7A1F09}" destId="{1A7646E8-B871-4FA5-955D-DCE18A27F571}" srcOrd="0" destOrd="0" presId="urn:microsoft.com/office/officeart/2005/8/layout/orgChart1"/>
    <dgm:cxn modelId="{8C608F5A-2347-4469-902D-D0E1E64DAE76}" type="presParOf" srcId="{1A7646E8-B871-4FA5-955D-DCE18A27F571}" destId="{1D8F1FCD-C740-4FBA-B9FA-87D8AFF88183}" srcOrd="0" destOrd="0" presId="urn:microsoft.com/office/officeart/2005/8/layout/orgChart1"/>
    <dgm:cxn modelId="{2C92AA75-41EE-43F8-8AE0-69331798CC71}" type="presParOf" srcId="{1D8F1FCD-C740-4FBA-B9FA-87D8AFF88183}" destId="{A0FE0FF5-6615-4B50-B78F-94DF1DD93A1F}" srcOrd="0" destOrd="0" presId="urn:microsoft.com/office/officeart/2005/8/layout/orgChart1"/>
    <dgm:cxn modelId="{3C6627CC-7E10-478E-BA5D-E30462EE3CD8}" type="presParOf" srcId="{1D8F1FCD-C740-4FBA-B9FA-87D8AFF88183}" destId="{C1742739-89A9-41A4-8E43-E2493D6AE3CF}" srcOrd="1" destOrd="0" presId="urn:microsoft.com/office/officeart/2005/8/layout/orgChart1"/>
    <dgm:cxn modelId="{CE43E719-889C-4F21-9149-8EE8BE536F2B}" type="presParOf" srcId="{1A7646E8-B871-4FA5-955D-DCE18A27F571}" destId="{7110BCD0-5AF1-4C7C-88B7-8E99BBF6625E}" srcOrd="1" destOrd="0" presId="urn:microsoft.com/office/officeart/2005/8/layout/orgChart1"/>
    <dgm:cxn modelId="{2BCB1D1E-DD97-4D1E-8203-C4BA5A822DE7}" type="presParOf" srcId="{7110BCD0-5AF1-4C7C-88B7-8E99BBF6625E}" destId="{9248F3B7-8F08-4C36-A727-C877A81E9919}" srcOrd="0" destOrd="0" presId="urn:microsoft.com/office/officeart/2005/8/layout/orgChart1"/>
    <dgm:cxn modelId="{24A03C68-23F8-466A-B9D8-DA901338B7B2}" type="presParOf" srcId="{7110BCD0-5AF1-4C7C-88B7-8E99BBF6625E}" destId="{207EB046-57D8-4027-B300-E96665F2ACFF}" srcOrd="1" destOrd="0" presId="urn:microsoft.com/office/officeart/2005/8/layout/orgChart1"/>
    <dgm:cxn modelId="{86573129-487A-4199-9EFF-D66DCE71BA53}" type="presParOf" srcId="{207EB046-57D8-4027-B300-E96665F2ACFF}" destId="{3C917C5F-0C0D-4DB4-B0DB-E2CF14277A5E}" srcOrd="0" destOrd="0" presId="urn:microsoft.com/office/officeart/2005/8/layout/orgChart1"/>
    <dgm:cxn modelId="{6A01976C-CA11-48A6-BA47-35F1614E1B4E}" type="presParOf" srcId="{3C917C5F-0C0D-4DB4-B0DB-E2CF14277A5E}" destId="{A9E8D01D-12FA-41D7-8109-EF57BB1C758F}" srcOrd="0" destOrd="0" presId="urn:microsoft.com/office/officeart/2005/8/layout/orgChart1"/>
    <dgm:cxn modelId="{AB79F731-0792-4E50-B6DC-AD42AD28C707}" type="presParOf" srcId="{3C917C5F-0C0D-4DB4-B0DB-E2CF14277A5E}" destId="{412DDA7E-9B33-441C-985C-5BDC0DDAD793}" srcOrd="1" destOrd="0" presId="urn:microsoft.com/office/officeart/2005/8/layout/orgChart1"/>
    <dgm:cxn modelId="{BE239778-5A53-4FE5-B028-8E41E336F943}" type="presParOf" srcId="{207EB046-57D8-4027-B300-E96665F2ACFF}" destId="{9788597C-DEBF-4F9C-A1CA-352D34F25379}" srcOrd="1" destOrd="0" presId="urn:microsoft.com/office/officeart/2005/8/layout/orgChart1"/>
    <dgm:cxn modelId="{84602DC6-7057-4695-B98C-A9F299CBD3A1}" type="presParOf" srcId="{207EB046-57D8-4027-B300-E96665F2ACFF}" destId="{6114C3B4-7136-4B0C-8BA0-971EE8FC0E37}" srcOrd="2" destOrd="0" presId="urn:microsoft.com/office/officeart/2005/8/layout/orgChart1"/>
    <dgm:cxn modelId="{F8DA0BA3-8BEF-41DD-82A6-CD9019E30031}" type="presParOf" srcId="{7110BCD0-5AF1-4C7C-88B7-8E99BBF6625E}" destId="{9A2C5634-6043-42FD-80CE-597247BEE50E}" srcOrd="2" destOrd="0" presId="urn:microsoft.com/office/officeart/2005/8/layout/orgChart1"/>
    <dgm:cxn modelId="{DA716804-6BBB-47A3-9895-A53861168CC5}" type="presParOf" srcId="{7110BCD0-5AF1-4C7C-88B7-8E99BBF6625E}" destId="{2327FD4C-4959-47C3-AC4E-3E8AD9337FE3}" srcOrd="3" destOrd="0" presId="urn:microsoft.com/office/officeart/2005/8/layout/orgChart1"/>
    <dgm:cxn modelId="{DFF42EC4-931C-485E-B1A5-DD6832DB0863}" type="presParOf" srcId="{2327FD4C-4959-47C3-AC4E-3E8AD9337FE3}" destId="{088480AB-0450-40DB-B052-3A94E0FFCBE1}" srcOrd="0" destOrd="0" presId="urn:microsoft.com/office/officeart/2005/8/layout/orgChart1"/>
    <dgm:cxn modelId="{1A721085-71F4-4630-A3C3-837A31FB748D}" type="presParOf" srcId="{088480AB-0450-40DB-B052-3A94E0FFCBE1}" destId="{783E3B48-3343-43BB-817B-B43EC11CD3F4}" srcOrd="0" destOrd="0" presId="urn:microsoft.com/office/officeart/2005/8/layout/orgChart1"/>
    <dgm:cxn modelId="{919D1FE0-A7DF-4A6B-83C2-0126D8466347}" type="presParOf" srcId="{088480AB-0450-40DB-B052-3A94E0FFCBE1}" destId="{EDD608D5-51E0-4487-AA01-728E1C9208CF}" srcOrd="1" destOrd="0" presId="urn:microsoft.com/office/officeart/2005/8/layout/orgChart1"/>
    <dgm:cxn modelId="{97CF540F-75E2-46C8-9612-86D612645885}" type="presParOf" srcId="{2327FD4C-4959-47C3-AC4E-3E8AD9337FE3}" destId="{336F0D0A-26B2-4E07-BA9B-62B101D859EB}" srcOrd="1" destOrd="0" presId="urn:microsoft.com/office/officeart/2005/8/layout/orgChart1"/>
    <dgm:cxn modelId="{9422C041-443B-472B-BD7B-822E660856AA}" type="presParOf" srcId="{2327FD4C-4959-47C3-AC4E-3E8AD9337FE3}" destId="{64C0379F-E902-44B1-8864-2754DA7A7A70}" srcOrd="2" destOrd="0" presId="urn:microsoft.com/office/officeart/2005/8/layout/orgChart1"/>
    <dgm:cxn modelId="{C59A6040-FDE0-4183-9CEA-6A2E3252E283}" type="presParOf" srcId="{7110BCD0-5AF1-4C7C-88B7-8E99BBF6625E}" destId="{701719FA-8082-4F9D-9780-74682EEEE3FB}" srcOrd="4" destOrd="0" presId="urn:microsoft.com/office/officeart/2005/8/layout/orgChart1"/>
    <dgm:cxn modelId="{8F81CE80-06C9-47F6-9482-AD5540177CB3}" type="presParOf" srcId="{7110BCD0-5AF1-4C7C-88B7-8E99BBF6625E}" destId="{3A57D337-1817-4F7C-AFEE-B466CE5CFD56}" srcOrd="5" destOrd="0" presId="urn:microsoft.com/office/officeart/2005/8/layout/orgChart1"/>
    <dgm:cxn modelId="{F772B2D2-A11A-4466-9661-F72DCBF1E266}" type="presParOf" srcId="{3A57D337-1817-4F7C-AFEE-B466CE5CFD56}" destId="{1A3547CF-7068-426E-9082-B07C4B344F12}" srcOrd="0" destOrd="0" presId="urn:microsoft.com/office/officeart/2005/8/layout/orgChart1"/>
    <dgm:cxn modelId="{E4E9F16B-C76E-4CCB-B5F0-1B9651314EFE}" type="presParOf" srcId="{1A3547CF-7068-426E-9082-B07C4B344F12}" destId="{C3CE4E8F-FB3B-4748-9C25-6AC3FC187126}" srcOrd="0" destOrd="0" presId="urn:microsoft.com/office/officeart/2005/8/layout/orgChart1"/>
    <dgm:cxn modelId="{CDB936C3-91E9-4BDE-99C6-1FA6DC6B3F81}" type="presParOf" srcId="{1A3547CF-7068-426E-9082-B07C4B344F12}" destId="{80B2EFB8-FAFA-4F42-87D9-A8BC3F43AD17}" srcOrd="1" destOrd="0" presId="urn:microsoft.com/office/officeart/2005/8/layout/orgChart1"/>
    <dgm:cxn modelId="{90D8A1ED-F28C-4C4C-A48B-543BBB32CB66}" type="presParOf" srcId="{3A57D337-1817-4F7C-AFEE-B466CE5CFD56}" destId="{C4F8A76B-CC96-453B-8B84-12CADF698C42}" srcOrd="1" destOrd="0" presId="urn:microsoft.com/office/officeart/2005/8/layout/orgChart1"/>
    <dgm:cxn modelId="{3AB5E873-FA62-483C-8A85-99EDBC7DB820}" type="presParOf" srcId="{3A57D337-1817-4F7C-AFEE-B466CE5CFD56}" destId="{A7B3A0A1-915B-480E-87E3-01BD52A90625}" srcOrd="2" destOrd="0" presId="urn:microsoft.com/office/officeart/2005/8/layout/orgChart1"/>
    <dgm:cxn modelId="{CD961BE2-C55D-4AB5-ADC9-C6F8BF895E09}" type="presParOf" srcId="{7110BCD0-5AF1-4C7C-88B7-8E99BBF6625E}" destId="{AA5762A7-348B-4E82-AEFD-16EDC6C8603D}" srcOrd="6" destOrd="0" presId="urn:microsoft.com/office/officeart/2005/8/layout/orgChart1"/>
    <dgm:cxn modelId="{727DF12E-C4BB-4A99-BDFF-9AE4D0B7444A}" type="presParOf" srcId="{7110BCD0-5AF1-4C7C-88B7-8E99BBF6625E}" destId="{A10C479A-B41D-4AF2-9510-B6B13BE376E0}" srcOrd="7" destOrd="0" presId="urn:microsoft.com/office/officeart/2005/8/layout/orgChart1"/>
    <dgm:cxn modelId="{62CAFB30-5476-46CC-A32F-D19D52DD0397}" type="presParOf" srcId="{A10C479A-B41D-4AF2-9510-B6B13BE376E0}" destId="{B020706B-25CA-4DFA-9D43-08B1798FBAB0}" srcOrd="0" destOrd="0" presId="urn:microsoft.com/office/officeart/2005/8/layout/orgChart1"/>
    <dgm:cxn modelId="{13345999-952F-4134-8B1A-6F9650A06943}" type="presParOf" srcId="{B020706B-25CA-4DFA-9D43-08B1798FBAB0}" destId="{5C6E450C-4B46-4574-92F9-CF98F0FC016E}" srcOrd="0" destOrd="0" presId="urn:microsoft.com/office/officeart/2005/8/layout/orgChart1"/>
    <dgm:cxn modelId="{DDC5121B-7901-4842-A027-E88F4B2539E8}" type="presParOf" srcId="{B020706B-25CA-4DFA-9D43-08B1798FBAB0}" destId="{F7D2CD5B-FA5D-404E-9983-5163B6A7B1B8}" srcOrd="1" destOrd="0" presId="urn:microsoft.com/office/officeart/2005/8/layout/orgChart1"/>
    <dgm:cxn modelId="{289E67E4-9398-4AF3-9F7F-CD9ABF33EB6C}" type="presParOf" srcId="{A10C479A-B41D-4AF2-9510-B6B13BE376E0}" destId="{6FD5A3FB-80AD-4F26-BCB5-4BAAE9976A7F}" srcOrd="1" destOrd="0" presId="urn:microsoft.com/office/officeart/2005/8/layout/orgChart1"/>
    <dgm:cxn modelId="{245745A4-FD32-454C-92C4-D13BC2F760F9}" type="presParOf" srcId="{A10C479A-B41D-4AF2-9510-B6B13BE376E0}" destId="{538DAC0B-6C13-4607-B289-8731F49A0033}" srcOrd="2" destOrd="0" presId="urn:microsoft.com/office/officeart/2005/8/layout/orgChart1"/>
    <dgm:cxn modelId="{6910F86B-5250-4803-8370-458BDADC2FD4}" type="presParOf" srcId="{7110BCD0-5AF1-4C7C-88B7-8E99BBF6625E}" destId="{756D02F3-99FF-418C-A33A-4F699D56F5AB}" srcOrd="8" destOrd="0" presId="urn:microsoft.com/office/officeart/2005/8/layout/orgChart1"/>
    <dgm:cxn modelId="{A7D19BA6-CE1C-4D12-9522-97EEDEA35717}" type="presParOf" srcId="{7110BCD0-5AF1-4C7C-88B7-8E99BBF6625E}" destId="{B1DA580D-9805-4507-BDEF-A9314DF87891}" srcOrd="9" destOrd="0" presId="urn:microsoft.com/office/officeart/2005/8/layout/orgChart1"/>
    <dgm:cxn modelId="{D35359CA-E25C-4468-84D3-F3854B6C4B3A}" type="presParOf" srcId="{B1DA580D-9805-4507-BDEF-A9314DF87891}" destId="{D7C76ACA-7029-4C37-95F5-EC216EFAE38A}" srcOrd="0" destOrd="0" presId="urn:microsoft.com/office/officeart/2005/8/layout/orgChart1"/>
    <dgm:cxn modelId="{5AB0D9C7-4F99-441E-BC22-828877C4E4A3}" type="presParOf" srcId="{D7C76ACA-7029-4C37-95F5-EC216EFAE38A}" destId="{B2335CB8-9101-4707-8F4B-B34426679533}" srcOrd="0" destOrd="0" presId="urn:microsoft.com/office/officeart/2005/8/layout/orgChart1"/>
    <dgm:cxn modelId="{0541BD47-10F5-47B4-8E6F-B6DA5690444E}" type="presParOf" srcId="{D7C76ACA-7029-4C37-95F5-EC216EFAE38A}" destId="{3944453C-C941-46A4-90EF-2A7083F55547}" srcOrd="1" destOrd="0" presId="urn:microsoft.com/office/officeart/2005/8/layout/orgChart1"/>
    <dgm:cxn modelId="{DCBCAD11-B66C-4FEF-8210-D08623C4F4AF}" type="presParOf" srcId="{B1DA580D-9805-4507-BDEF-A9314DF87891}" destId="{18878782-FDC3-4C53-9E8A-F444FD461827}" srcOrd="1" destOrd="0" presId="urn:microsoft.com/office/officeart/2005/8/layout/orgChart1"/>
    <dgm:cxn modelId="{8FB40546-6B04-44B1-8902-6B3B3B839653}" type="presParOf" srcId="{B1DA580D-9805-4507-BDEF-A9314DF87891}" destId="{F5D76B98-312D-41D6-9B56-A4ACF7098F2D}" srcOrd="2" destOrd="0" presId="urn:microsoft.com/office/officeart/2005/8/layout/orgChart1"/>
    <dgm:cxn modelId="{C09F7393-DFDA-41E1-BDBC-E5F4D566FCBD}" type="presParOf" srcId="{1A7646E8-B871-4FA5-955D-DCE18A27F571}" destId="{09CF0A97-9B28-430C-918A-BE85DB1588A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6D02F3-99FF-418C-A33A-4F699D56F5AB}">
      <dsp:nvSpPr>
        <dsp:cNvPr id="0" name=""/>
        <dsp:cNvSpPr/>
      </dsp:nvSpPr>
      <dsp:spPr>
        <a:xfrm>
          <a:off x="3319462" y="1814230"/>
          <a:ext cx="2750591" cy="2386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343"/>
              </a:lnTo>
              <a:lnTo>
                <a:pt x="2750591" y="119343"/>
              </a:lnTo>
              <a:lnTo>
                <a:pt x="2750591" y="23868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5762A7-348B-4E82-AEFD-16EDC6C8603D}">
      <dsp:nvSpPr>
        <dsp:cNvPr id="0" name=""/>
        <dsp:cNvSpPr/>
      </dsp:nvSpPr>
      <dsp:spPr>
        <a:xfrm>
          <a:off x="3319462" y="1814230"/>
          <a:ext cx="1375295" cy="2386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343"/>
              </a:lnTo>
              <a:lnTo>
                <a:pt x="1375295" y="119343"/>
              </a:lnTo>
              <a:lnTo>
                <a:pt x="1375295" y="23868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1719FA-8082-4F9D-9780-74682EEEE3FB}">
      <dsp:nvSpPr>
        <dsp:cNvPr id="0" name=""/>
        <dsp:cNvSpPr/>
      </dsp:nvSpPr>
      <dsp:spPr>
        <a:xfrm>
          <a:off x="3273742" y="1814230"/>
          <a:ext cx="91440" cy="2386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868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2C5634-6043-42FD-80CE-597247BEE50E}">
      <dsp:nvSpPr>
        <dsp:cNvPr id="0" name=""/>
        <dsp:cNvSpPr/>
      </dsp:nvSpPr>
      <dsp:spPr>
        <a:xfrm>
          <a:off x="1944166" y="1814230"/>
          <a:ext cx="1375295" cy="238687"/>
        </a:xfrm>
        <a:custGeom>
          <a:avLst/>
          <a:gdLst/>
          <a:ahLst/>
          <a:cxnLst/>
          <a:rect l="0" t="0" r="0" b="0"/>
          <a:pathLst>
            <a:path>
              <a:moveTo>
                <a:pt x="1375295" y="0"/>
              </a:moveTo>
              <a:lnTo>
                <a:pt x="1375295" y="119343"/>
              </a:lnTo>
              <a:lnTo>
                <a:pt x="0" y="119343"/>
              </a:lnTo>
              <a:lnTo>
                <a:pt x="0" y="23868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48F3B7-8F08-4C36-A727-C877A81E9919}">
      <dsp:nvSpPr>
        <dsp:cNvPr id="0" name=""/>
        <dsp:cNvSpPr/>
      </dsp:nvSpPr>
      <dsp:spPr>
        <a:xfrm>
          <a:off x="568871" y="1814230"/>
          <a:ext cx="2750591" cy="238687"/>
        </a:xfrm>
        <a:custGeom>
          <a:avLst/>
          <a:gdLst/>
          <a:ahLst/>
          <a:cxnLst/>
          <a:rect l="0" t="0" r="0" b="0"/>
          <a:pathLst>
            <a:path>
              <a:moveTo>
                <a:pt x="2750591" y="0"/>
              </a:moveTo>
              <a:lnTo>
                <a:pt x="2750591" y="119343"/>
              </a:lnTo>
              <a:lnTo>
                <a:pt x="0" y="119343"/>
              </a:lnTo>
              <a:lnTo>
                <a:pt x="0" y="23868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FE0FF5-6615-4B50-B78F-94DF1DD93A1F}">
      <dsp:nvSpPr>
        <dsp:cNvPr id="0" name=""/>
        <dsp:cNvSpPr/>
      </dsp:nvSpPr>
      <dsp:spPr>
        <a:xfrm>
          <a:off x="2751158" y="1245926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GreenBridge</a:t>
          </a:r>
        </a:p>
      </dsp:txBody>
      <dsp:txXfrm>
        <a:off x="2751158" y="1245926"/>
        <a:ext cx="1136607" cy="568303"/>
      </dsp:txXfrm>
    </dsp:sp>
    <dsp:sp modelId="{A9E8D01D-12FA-41D7-8109-EF57BB1C758F}">
      <dsp:nvSpPr>
        <dsp:cNvPr id="0" name=""/>
        <dsp:cNvSpPr/>
      </dsp:nvSpPr>
      <dsp:spPr>
        <a:xfrm>
          <a:off x="567" y="2052918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Tecnologie</a:t>
          </a:r>
        </a:p>
      </dsp:txBody>
      <dsp:txXfrm>
        <a:off x="567" y="2052918"/>
        <a:ext cx="1136607" cy="568303"/>
      </dsp:txXfrm>
    </dsp:sp>
    <dsp:sp modelId="{783E3B48-3343-43BB-817B-B43EC11CD3F4}">
      <dsp:nvSpPr>
        <dsp:cNvPr id="0" name=""/>
        <dsp:cNvSpPr/>
      </dsp:nvSpPr>
      <dsp:spPr>
        <a:xfrm>
          <a:off x="1375862" y="2052918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Persone</a:t>
          </a:r>
        </a:p>
      </dsp:txBody>
      <dsp:txXfrm>
        <a:off x="1375862" y="2052918"/>
        <a:ext cx="1136607" cy="568303"/>
      </dsp:txXfrm>
    </dsp:sp>
    <dsp:sp modelId="{C3CE4E8F-FB3B-4748-9C25-6AC3FC187126}">
      <dsp:nvSpPr>
        <dsp:cNvPr id="0" name=""/>
        <dsp:cNvSpPr/>
      </dsp:nvSpPr>
      <dsp:spPr>
        <a:xfrm>
          <a:off x="2751158" y="2052918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Organizzazione</a:t>
          </a:r>
        </a:p>
      </dsp:txBody>
      <dsp:txXfrm>
        <a:off x="2751158" y="2052918"/>
        <a:ext cx="1136607" cy="568303"/>
      </dsp:txXfrm>
    </dsp:sp>
    <dsp:sp modelId="{5C6E450C-4B46-4574-92F9-CF98F0FC016E}">
      <dsp:nvSpPr>
        <dsp:cNvPr id="0" name=""/>
        <dsp:cNvSpPr/>
      </dsp:nvSpPr>
      <dsp:spPr>
        <a:xfrm>
          <a:off x="4126454" y="2052918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Requisiti</a:t>
          </a:r>
        </a:p>
      </dsp:txBody>
      <dsp:txXfrm>
        <a:off x="4126454" y="2052918"/>
        <a:ext cx="1136607" cy="568303"/>
      </dsp:txXfrm>
    </dsp:sp>
    <dsp:sp modelId="{B2335CB8-9101-4707-8F4B-B34426679533}">
      <dsp:nvSpPr>
        <dsp:cNvPr id="0" name=""/>
        <dsp:cNvSpPr/>
      </dsp:nvSpPr>
      <dsp:spPr>
        <a:xfrm>
          <a:off x="5501749" y="2052918"/>
          <a:ext cx="1136607" cy="56830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kern="1200"/>
            <a:t>Stime</a:t>
          </a:r>
        </a:p>
      </dsp:txBody>
      <dsp:txXfrm>
        <a:off x="5501749" y="2052918"/>
        <a:ext cx="1136607" cy="56830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0</xdr:row>
      <xdr:rowOff>0</xdr:rowOff>
    </xdr:from>
    <xdr:to>
      <xdr:col>17</xdr:col>
      <xdr:colOff>238124</xdr:colOff>
      <xdr:row>20</xdr:row>
      <xdr:rowOff>57149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DBBE4C1B-71D9-4A9F-6AD8-D8961842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1223682</xdr:colOff>
      <xdr:row>27</xdr:row>
      <xdr:rowOff>726141</xdr:rowOff>
    </xdr:from>
    <xdr:to>
      <xdr:col>11</xdr:col>
      <xdr:colOff>67235</xdr:colOff>
      <xdr:row>39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91A7F2-7DA4-4651-9FBA-3368F224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995082</xdr:colOff>
      <xdr:row>32</xdr:row>
      <xdr:rowOff>9861</xdr:rowOff>
    </xdr:from>
    <xdr:to>
      <xdr:col>10</xdr:col>
      <xdr:colOff>867335</xdr:colOff>
      <xdr:row>43</xdr:row>
      <xdr:rowOff>126851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269057-4F91-4E27-99DA-EA368641D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995082</xdr:colOff>
      <xdr:row>35</xdr:row>
      <xdr:rowOff>9861</xdr:rowOff>
    </xdr:from>
    <xdr:to>
      <xdr:col>10</xdr:col>
      <xdr:colOff>867335</xdr:colOff>
      <xdr:row>46</xdr:row>
      <xdr:rowOff>126851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7338A1-C936-452C-A6AE-1AC92968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995082</xdr:colOff>
      <xdr:row>38</xdr:row>
      <xdr:rowOff>9861</xdr:rowOff>
    </xdr:from>
    <xdr:to>
      <xdr:col>10</xdr:col>
      <xdr:colOff>867335</xdr:colOff>
      <xdr:row>49</xdr:row>
      <xdr:rowOff>126851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79ECF5-F6F9-42BB-8FEC-F3C2D279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995082</xdr:colOff>
      <xdr:row>37</xdr:row>
      <xdr:rowOff>9861</xdr:rowOff>
    </xdr:from>
    <xdr:to>
      <xdr:col>10</xdr:col>
      <xdr:colOff>867335</xdr:colOff>
      <xdr:row>48</xdr:row>
      <xdr:rowOff>126851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132FBD-91F6-4ED0-90FB-D267A4C1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995082</xdr:colOff>
      <xdr:row>34</xdr:row>
      <xdr:rowOff>9861</xdr:rowOff>
    </xdr:from>
    <xdr:to>
      <xdr:col>10</xdr:col>
      <xdr:colOff>867335</xdr:colOff>
      <xdr:row>45</xdr:row>
      <xdr:rowOff>126851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211761-200C-4BB4-A437-66B5E3689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3B63D-8C85-4EF0-80A4-49CA438D0610}" name="Tabella4" displayName="Tabella4" ref="C4:D7" totalsRowShown="0" headerRowDxfId="103">
  <autoFilter ref="C4:D7" xr:uid="{5773B63D-8C85-4EF0-80A4-49CA438D0610}"/>
  <tableColumns count="2">
    <tableColumn id="1" xr3:uid="{C5A30239-60E6-412D-9DFF-C2F55F163CAA}" name="Valore"/>
    <tableColumn id="2" xr3:uid="{9EA81280-4A3D-4650-BDCF-9C58AAA14B39}" name="Occorrenz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CB132D-7B0F-4915-84E8-0F9D13E9EBBD}" name="Tabella6" displayName="Tabella6" ref="F4:F7" totalsRowShown="0" headerRowDxfId="102">
  <autoFilter ref="F4:F7" xr:uid="{74CB132D-7B0F-4915-84E8-0F9D13E9EBBD}"/>
  <tableColumns count="1">
    <tableColumn id="1" xr3:uid="{48729A08-1990-49BF-B19D-799A0D020324}" name="Val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A559B-0C18-421A-8F4F-9D3E61E04C7D}" name="Tabella610" displayName="Tabella610" ref="H4:H7" totalsRowShown="0" headerRowDxfId="101">
  <autoFilter ref="H4:H7" xr:uid="{1D7A559B-0C18-421A-8F4F-9D3E61E04C7D}"/>
  <tableColumns count="1">
    <tableColumn id="1" xr3:uid="{BA9E0745-AE16-4ED1-AC99-89BCA8A9D400}" name="Val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EE527-7974-4F31-9E42-D830C47BDC7F}" name="Tabella6102" displayName="Tabella6102" ref="J4:J13" totalsRowShown="0" headerRowDxfId="100">
  <autoFilter ref="J4:J13" xr:uid="{743EE527-7974-4F31-9E42-D830C47BDC7F}"/>
  <tableColumns count="1">
    <tableColumn id="1" xr3:uid="{DE185676-3052-47F5-B348-2AA212E4C094}" name="Val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7D98E-77E4-4773-B552-9426AC6E12F3}" name="Tabella63" displayName="Tabella63" ref="F10:F13" totalsRowShown="0" headerRowDxfId="66">
  <autoFilter ref="F10:F13" xr:uid="{13E7D98E-77E4-4773-B552-9426AC6E12F3}"/>
  <tableColumns count="1">
    <tableColumn id="1" xr3:uid="{35E8D47E-A8DA-4005-9BAB-BF8E0F8E2384}" name="Val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2274-F431-4C6C-A9EF-B28A519C1152}">
  <dimension ref="A1"/>
  <sheetViews>
    <sheetView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80E9-9850-477F-B88A-0F01C0E89201}">
  <dimension ref="B2:E30"/>
  <sheetViews>
    <sheetView topLeftCell="A7" workbookViewId="0">
      <selection activeCell="B15" sqref="B15"/>
    </sheetView>
  </sheetViews>
  <sheetFormatPr defaultRowHeight="15" x14ac:dyDescent="0.25"/>
  <cols>
    <col min="3" max="3" width="26.42578125" customWidth="1"/>
    <col min="5" max="5" width="12.5703125" customWidth="1"/>
  </cols>
  <sheetData>
    <row r="2" spans="2:5" x14ac:dyDescent="0.25">
      <c r="B2" s="69" t="s">
        <v>148</v>
      </c>
      <c r="C2" s="69"/>
      <c r="D2" s="69"/>
      <c r="E2" s="69"/>
    </row>
    <row r="4" spans="2:5" x14ac:dyDescent="0.25">
      <c r="B4" s="68" t="s">
        <v>149</v>
      </c>
      <c r="C4" s="68"/>
    </row>
    <row r="5" spans="2:5" x14ac:dyDescent="0.25">
      <c r="B5" s="27" t="s">
        <v>109</v>
      </c>
      <c r="C5" s="26">
        <f>COUNTIF('19-11-23'!B$4:B$13,Riassunto!B5)+COUNTIF('4-12-23'!B$4:B$13,Riassunto!B5)+COUNTIF('18-12-23'!B$4:B$13,Riassunto!B5)+COUNTIF('1-01-24'!B$4:B$13,Riassunto!B5)+COUNTIF('15-01-24'!B$4:B$13,Riassunto!B5)+COUNTIF('29-01-24'!B$4:B$9,Riassunto!B5)</f>
        <v>0</v>
      </c>
    </row>
    <row r="6" spans="2:5" x14ac:dyDescent="0.25">
      <c r="B6" s="27" t="s">
        <v>47</v>
      </c>
      <c r="C6" s="26">
        <f>COUNTIF('19-11-23'!B$4:B$13,Riassunto!B6)+COUNTIF('4-12-23'!B$4:B$13,Riassunto!B6)+COUNTIF('18-12-23'!B$4:B$13,Riassunto!B6)+COUNTIF('1-01-24'!B$4:B$13,Riassunto!B6)+COUNTIF('15-01-24'!B$4:B$13,Riassunto!B6)+COUNTIF('29-01-24'!B$4:B$9,Riassunto!B6)</f>
        <v>6</v>
      </c>
    </row>
    <row r="7" spans="2:5" x14ac:dyDescent="0.25">
      <c r="B7" s="27" t="s">
        <v>131</v>
      </c>
      <c r="C7" s="26">
        <f>COUNTIF('19-11-23'!B$4:B$13,Riassunto!B7)+COUNTIF('4-12-23'!B$4:B$13,Riassunto!B7)+COUNTIF('18-12-23'!B$4:B$13,Riassunto!B7)+COUNTIF('1-01-24'!B$4:B$13,Riassunto!B7)+COUNTIF('15-01-24'!B$4:B$13,Riassunto!B7)+COUNTIF('29-01-24'!B$4:B$9,Riassunto!B7)</f>
        <v>0</v>
      </c>
    </row>
    <row r="8" spans="2:5" x14ac:dyDescent="0.25">
      <c r="B8" s="27" t="s">
        <v>79</v>
      </c>
      <c r="C8" s="26">
        <f>COUNTIF('19-11-23'!B$4:B$13,Riassunto!B8)+COUNTIF('4-12-23'!B$4:B$13,Riassunto!B8)+COUNTIF('18-12-23'!B$4:B$13,Riassunto!B8)+COUNTIF('1-01-24'!B$4:B$13,Riassunto!B8)+COUNTIF('15-01-24'!B$4:B$13,Riassunto!B8)+COUNTIF('29-01-24'!B$4:B$9,Riassunto!B8)</f>
        <v>6</v>
      </c>
    </row>
    <row r="9" spans="2:5" x14ac:dyDescent="0.25">
      <c r="B9" s="27" t="s">
        <v>134</v>
      </c>
      <c r="C9" s="26">
        <f>COUNTIF('19-11-23'!B$4:B$13,Riassunto!B9)+COUNTIF('4-12-23'!B$4:B$13,Riassunto!B9)+COUNTIF('18-12-23'!B$4:B$13,Riassunto!B9)+COUNTIF('1-01-24'!B$4:B$13,Riassunto!B9)+COUNTIF('15-01-24'!B$4:B$13,Riassunto!B9)+COUNTIF('29-01-24'!B$4:B$9,Riassunto!B9)</f>
        <v>0</v>
      </c>
    </row>
    <row r="10" spans="2:5" x14ac:dyDescent="0.25">
      <c r="B10" s="27" t="s">
        <v>72</v>
      </c>
      <c r="C10" s="26">
        <f>COUNTIF('19-11-23'!B$4:B$13,Riassunto!B10)+COUNTIF('4-12-23'!B$4:B$13,Riassunto!B10)+COUNTIF('18-12-23'!B$4:B$13,Riassunto!B10)+COUNTIF('1-01-24'!B$4:B$13,Riassunto!B10)+COUNTIF('15-01-24'!B$4:B$13,Riassunto!B10)+COUNTIF('29-01-24'!B$4:B$9,Riassunto!B10)</f>
        <v>6</v>
      </c>
    </row>
    <row r="11" spans="2:5" x14ac:dyDescent="0.25">
      <c r="B11" s="27" t="s">
        <v>85</v>
      </c>
      <c r="C11" s="26">
        <f>COUNTIF('19-11-23'!B$4:B$13,Riassunto!B11)+COUNTIF('4-12-23'!B$4:B$13,Riassunto!B11)+COUNTIF('18-12-23'!B$4:B$13,Riassunto!B11)+COUNTIF('1-01-24'!B$4:B$13,Riassunto!B11)+COUNTIF('15-01-24'!B$4:B$13,Riassunto!B11)+COUNTIF('29-01-24'!B$4:B$9,Riassunto!B11)</f>
        <v>3</v>
      </c>
    </row>
    <row r="12" spans="2:5" x14ac:dyDescent="0.25">
      <c r="B12" s="27" t="s">
        <v>105</v>
      </c>
      <c r="C12" s="26">
        <f>COUNTIF('19-11-23'!B$4:B$13,Riassunto!B12)+COUNTIF('4-12-23'!B$4:B$13,Riassunto!B12)+COUNTIF('18-12-23'!B$4:B$13,Riassunto!B12)+COUNTIF('1-01-24'!B$4:B$13,Riassunto!B12)+COUNTIF('15-01-24'!B$4:B$13,Riassunto!B12)+COUNTIF('29-01-24'!B$4:B$9,Riassunto!B12)</f>
        <v>4</v>
      </c>
    </row>
    <row r="13" spans="2:5" x14ac:dyDescent="0.25">
      <c r="B13" s="27" t="s">
        <v>59</v>
      </c>
      <c r="C13" s="26">
        <f>COUNTIF('19-11-23'!B$4:B$13,Riassunto!B13)+COUNTIF('4-12-23'!B$4:B$13,Riassunto!B13)+COUNTIF('18-12-23'!B$4:B$13,Riassunto!B13)+COUNTIF('1-01-24'!B$4:B$13,Riassunto!B13)+COUNTIF('15-01-24'!B$4:B$13,Riassunto!B13)+COUNTIF('29-01-24'!B$4:B$9,Riassunto!B13)</f>
        <v>3</v>
      </c>
    </row>
    <row r="14" spans="2:5" x14ac:dyDescent="0.25">
      <c r="B14" s="27" t="s">
        <v>118</v>
      </c>
      <c r="C14" s="26">
        <f>COUNTIF('19-11-23'!B$4:B$13,Riassunto!B14)+COUNTIF('4-12-23'!B$4:B$13,Riassunto!B14)+COUNTIF('18-12-23'!B$4:B$13,Riassunto!B14)+COUNTIF('1-01-24'!B$4:B$13,Riassunto!B14)+COUNTIF('15-01-24'!B$4:B$13,Riassunto!B14)+COUNTIF('29-01-24'!B$4:B$9,Riassunto!B14)</f>
        <v>0</v>
      </c>
    </row>
    <row r="15" spans="2:5" x14ac:dyDescent="0.25">
      <c r="B15" s="27" t="s">
        <v>150</v>
      </c>
      <c r="C15" s="26">
        <f>COUNTIF('19-11-23'!B$4:B$13,Riassunto!B15)+COUNTIF('4-12-23'!B$4:B$13,Riassunto!B15)+COUNTIF('18-12-23'!B$4:B$13,Riassunto!B15)+COUNTIF('1-01-24'!B$4:B$13,Riassunto!B15)+COUNTIF('15-01-24'!B$4:B$13,Riassunto!B15)+COUNTIF('29-01-24'!B$4:B$9,Riassunto!B15)</f>
        <v>0</v>
      </c>
    </row>
    <row r="16" spans="2:5" x14ac:dyDescent="0.25">
      <c r="B16" s="27" t="s">
        <v>112</v>
      </c>
      <c r="C16" s="26">
        <f>COUNTIF('19-11-23'!B$4:B$13,Riassunto!B16)+COUNTIF('4-12-23'!B$4:B$13,Riassunto!B16)+COUNTIF('18-12-23'!B$4:B$13,Riassunto!B16)+COUNTIF('1-01-24'!B$4:B$13,Riassunto!B16)+COUNTIF('15-01-24'!B$4:B$13,Riassunto!B16)+COUNTIF('29-01-24'!B$4:B$9,Riassunto!B16)</f>
        <v>4</v>
      </c>
    </row>
    <row r="17" spans="2:3" x14ac:dyDescent="0.25">
      <c r="B17" s="27" t="s">
        <v>96</v>
      </c>
      <c r="C17" s="26">
        <f>COUNTIF('19-11-23'!B$4:B$13,Riassunto!B17)+COUNTIF('4-12-23'!B$4:B$13,Riassunto!B17)+COUNTIF('18-12-23'!B$4:B$13,Riassunto!B17)+COUNTIF('1-01-24'!B$4:B$13,Riassunto!B17)+COUNTIF('15-01-24'!B$4:B$13,Riassunto!B17)+COUNTIF('29-01-24'!B$4:B$9,Riassunto!B17)</f>
        <v>1</v>
      </c>
    </row>
    <row r="18" spans="2:3" x14ac:dyDescent="0.25">
      <c r="B18" s="27" t="s">
        <v>66</v>
      </c>
      <c r="C18" s="26">
        <f>COUNTIF('19-11-23'!B$4:B$13,Riassunto!B18)+COUNTIF('4-12-23'!B$4:B$13,Riassunto!B18)+COUNTIF('18-12-23'!B$4:B$13,Riassunto!B18)+COUNTIF('1-01-24'!B$4:B$13,Riassunto!B18)+COUNTIF('15-01-24'!B$4:B$13,Riassunto!B18)+COUNTIF('29-01-24'!B$4:B$9,Riassunto!B18)</f>
        <v>4</v>
      </c>
    </row>
    <row r="19" spans="2:3" x14ac:dyDescent="0.25">
      <c r="B19" s="27" t="s">
        <v>103</v>
      </c>
      <c r="C19" s="26">
        <f>COUNTIF('19-11-23'!B$4:B$13,Riassunto!B19)+COUNTIF('4-12-23'!B$4:B$13,Riassunto!B19)+COUNTIF('18-12-23'!B$4:B$13,Riassunto!B19)+COUNTIF('1-01-24'!B$4:B$13,Riassunto!B19)+COUNTIF('15-01-24'!B$4:B$13,Riassunto!B19)+COUNTIF('29-01-24'!B$4:B$9,Riassunto!B19)</f>
        <v>3</v>
      </c>
    </row>
    <row r="20" spans="2:3" x14ac:dyDescent="0.25">
      <c r="B20" s="27" t="s">
        <v>115</v>
      </c>
      <c r="C20" s="26">
        <f>COUNTIF('19-11-23'!B$4:B$13,Riassunto!B20)+COUNTIF('4-12-23'!B$4:B$13,Riassunto!B20)+COUNTIF('18-12-23'!B$4:B$13,Riassunto!B20)+COUNTIF('1-01-24'!B$4:B$13,Riassunto!B20)+COUNTIF('15-01-24'!B$4:B$13,Riassunto!B20)+COUNTIF('29-01-24'!B$4:B$9,Riassunto!B20)</f>
        <v>0</v>
      </c>
    </row>
    <row r="21" spans="2:3" x14ac:dyDescent="0.25">
      <c r="B21" s="27" t="s">
        <v>53</v>
      </c>
      <c r="C21" s="26">
        <f>COUNTIF('19-11-23'!B$4:B$13,Riassunto!B21)+COUNTIF('4-12-23'!B$4:B$13,Riassunto!B21)+COUNTIF('18-12-23'!B$4:B$13,Riassunto!B21)+COUNTIF('1-01-24'!B$4:B$13,Riassunto!B21)+COUNTIF('15-01-24'!B$4:B$13,Riassunto!B21)+COUNTIF('29-01-24'!B$4:B$9,Riassunto!B21)</f>
        <v>2</v>
      </c>
    </row>
    <row r="22" spans="2:3" x14ac:dyDescent="0.25">
      <c r="B22" s="27" t="s">
        <v>121</v>
      </c>
      <c r="C22" s="26">
        <f>COUNTIF('19-11-23'!B$4:B$13,Riassunto!B22)+COUNTIF('4-12-23'!B$4:B$13,Riassunto!B22)+COUNTIF('18-12-23'!B$4:B$13,Riassunto!B22)+COUNTIF('1-01-24'!B$4:B$13,Riassunto!B22)+COUNTIF('15-01-24'!B$4:B$13,Riassunto!B22)+COUNTIF('29-01-24'!B$4:B$9,Riassunto!B22)</f>
        <v>0</v>
      </c>
    </row>
    <row r="23" spans="2:3" x14ac:dyDescent="0.25">
      <c r="B23" s="27" t="s">
        <v>89</v>
      </c>
      <c r="C23" s="26">
        <f>COUNTIF('19-11-23'!B$4:B$13,Riassunto!B23)+COUNTIF('4-12-23'!B$4:B$13,Riassunto!B23)+COUNTIF('18-12-23'!B$4:B$13,Riassunto!B23)+COUNTIF('1-01-24'!B$4:B$13,Riassunto!B23)+COUNTIF('15-01-24'!B$4:B$13,Riassunto!B23)+COUNTIF('29-01-24'!B$4:B$9,Riassunto!B23)</f>
        <v>6</v>
      </c>
    </row>
    <row r="24" spans="2:3" x14ac:dyDescent="0.25">
      <c r="B24" s="27" t="s">
        <v>127</v>
      </c>
      <c r="C24" s="26">
        <f>COUNTIF('19-11-23'!B$4:B$13,Riassunto!B24)+COUNTIF('4-12-23'!B$4:B$13,Riassunto!B24)+COUNTIF('18-12-23'!B$4:B$13,Riassunto!B24)+COUNTIF('1-01-24'!B$4:B$13,Riassunto!B24)+COUNTIF('15-01-24'!B$4:B$13,Riassunto!B24)+COUNTIF('29-01-24'!B$4:B$9,Riassunto!B24)</f>
        <v>0</v>
      </c>
    </row>
    <row r="25" spans="2:3" x14ac:dyDescent="0.25">
      <c r="B25" s="27" t="s">
        <v>40</v>
      </c>
      <c r="C25" s="26">
        <f>COUNTIF('19-11-23'!B$4:B$13,Riassunto!B25)+COUNTIF('4-12-23'!B$4:B$13,Riassunto!B25)+COUNTIF('18-12-23'!B$4:B$13,Riassunto!B25)+COUNTIF('1-01-24'!B$4:B$13,Riassunto!B25)+COUNTIF('15-01-24'!B$4:B$13,Riassunto!B25)+COUNTIF('29-01-24'!B$4:B$9,Riassunto!B25)</f>
        <v>3</v>
      </c>
    </row>
    <row r="26" spans="2:3" x14ac:dyDescent="0.25">
      <c r="B26" s="27" t="s">
        <v>124</v>
      </c>
      <c r="C26" s="26">
        <f>COUNTIF('19-11-23'!B$4:B$13,Riassunto!B26)+COUNTIF('4-12-23'!B$4:B$13,Riassunto!B26)+COUNTIF('18-12-23'!B$4:B$13,Riassunto!B26)+COUNTIF('1-01-24'!B$4:B$13,Riassunto!B26)+COUNTIF('15-01-24'!B$4:B$13,Riassunto!B26)+COUNTIF('29-01-24'!B$4:B$9,Riassunto!B26)</f>
        <v>1</v>
      </c>
    </row>
    <row r="27" spans="2:3" x14ac:dyDescent="0.25">
      <c r="B27" s="27" t="s">
        <v>145</v>
      </c>
      <c r="C27" s="26">
        <f>COUNTIF('19-11-23'!B$4:B$13,Riassunto!B27)+COUNTIF('4-12-23'!B$4:B$13,Riassunto!B27)+COUNTIF('18-12-23'!B$4:B$13,Riassunto!B27)+COUNTIF('1-01-24'!B$4:B$13,Riassunto!B27)+COUNTIF('15-01-24'!B$4:B$13,Riassunto!B27)+COUNTIF('29-01-24'!B$4:B$9,Riassunto!B27)</f>
        <v>0</v>
      </c>
    </row>
    <row r="28" spans="2:3" x14ac:dyDescent="0.25">
      <c r="B28" s="27" t="s">
        <v>157</v>
      </c>
      <c r="C28" s="26">
        <f>COUNTIF('19-11-23'!B$4:B$13,Riassunto!B28)+COUNTIF('4-12-23'!B$4:B$13,Riassunto!B28)+COUNTIF('18-12-23'!B$4:B$13,Riassunto!B28)+COUNTIF('1-01-24'!B$4:B$13,Riassunto!B28)+COUNTIF('15-01-24'!B$4:B$13,Riassunto!B28)+COUNTIF('29-01-24'!B$4:B$9,Riassunto!B28)</f>
        <v>1</v>
      </c>
    </row>
    <row r="29" spans="2:3" x14ac:dyDescent="0.25">
      <c r="B29" s="27" t="s">
        <v>163</v>
      </c>
      <c r="C29" s="26">
        <f>COUNTIF('19-11-23'!B$4:B$13,Riassunto!B29)+COUNTIF('4-12-23'!B$4:B$13,Riassunto!B29)+COUNTIF('18-12-23'!B$4:B$13,Riassunto!B29)+COUNTIF('1-01-24'!B$4:B$13,Riassunto!B29)+COUNTIF('15-01-24'!B$4:B$13,Riassunto!B29)+COUNTIF('29-01-24'!B$4:B$9,Riassunto!B29)</f>
        <v>2</v>
      </c>
    </row>
    <row r="30" spans="2:3" x14ac:dyDescent="0.25">
      <c r="B30" s="27" t="s">
        <v>188</v>
      </c>
      <c r="C30" s="26">
        <f>COUNTIF('19-11-23'!B$4:B$13,Riassunto!B30)+COUNTIF('4-12-23'!B$4:B$13,Riassunto!B30)+COUNTIF('18-12-23'!B$4:B$13,Riassunto!B30)+COUNTIF('1-01-24'!B$4:B$13,Riassunto!B30)+COUNTIF('15-01-24'!B$4:B$13,Riassunto!B30)+COUNTIF('29-01-24'!B$4:B$9,Riassunto!B30)</f>
        <v>1</v>
      </c>
    </row>
  </sheetData>
  <mergeCells count="2">
    <mergeCell ref="B4:C4"/>
    <mergeCell ref="B2:E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9414-3B87-40E5-B654-E99C03C71B44}">
  <dimension ref="C3:J13"/>
  <sheetViews>
    <sheetView workbookViewId="0">
      <selection activeCell="F13" sqref="F13"/>
    </sheetView>
  </sheetViews>
  <sheetFormatPr defaultRowHeight="15" x14ac:dyDescent="0.25"/>
  <cols>
    <col min="2" max="2" width="6.85546875" customWidth="1"/>
    <col min="3" max="3" width="14.7109375" customWidth="1"/>
    <col min="4" max="4" width="21.7109375" customWidth="1"/>
    <col min="5" max="5" width="8.7109375" customWidth="1"/>
    <col min="6" max="6" width="18.140625" customWidth="1"/>
    <col min="8" max="8" width="16.42578125" customWidth="1"/>
    <col min="10" max="10" width="18.28515625" bestFit="1" customWidth="1"/>
  </cols>
  <sheetData>
    <row r="3" spans="3:10" ht="16.149999999999999" customHeight="1" x14ac:dyDescent="0.25">
      <c r="C3" s="59" t="s">
        <v>0</v>
      </c>
      <c r="D3" s="59"/>
      <c r="F3" s="2" t="s">
        <v>1</v>
      </c>
      <c r="H3" s="2" t="s">
        <v>2</v>
      </c>
      <c r="J3" s="2" t="s">
        <v>3</v>
      </c>
    </row>
    <row r="4" spans="3:10" ht="16.149999999999999" customHeight="1" x14ac:dyDescent="0.25">
      <c r="C4" s="1" t="s">
        <v>4</v>
      </c>
      <c r="D4" s="1" t="s">
        <v>5</v>
      </c>
      <c r="F4" s="3" t="s">
        <v>4</v>
      </c>
      <c r="H4" s="3" t="s">
        <v>4</v>
      </c>
      <c r="J4" s="3" t="s">
        <v>4</v>
      </c>
    </row>
    <row r="5" spans="3:10" x14ac:dyDescent="0.25">
      <c r="C5" t="s">
        <v>6</v>
      </c>
      <c r="D5" t="s">
        <v>7</v>
      </c>
      <c r="F5" t="s">
        <v>8</v>
      </c>
      <c r="H5" t="s">
        <v>9</v>
      </c>
      <c r="J5" t="s">
        <v>10</v>
      </c>
    </row>
    <row r="6" spans="3:10" x14ac:dyDescent="0.25">
      <c r="C6" t="s">
        <v>11</v>
      </c>
      <c r="D6" t="s">
        <v>12</v>
      </c>
      <c r="F6" t="s">
        <v>13</v>
      </c>
      <c r="H6" t="s">
        <v>14</v>
      </c>
      <c r="J6" t="s">
        <v>15</v>
      </c>
    </row>
    <row r="7" spans="3:10" x14ac:dyDescent="0.25">
      <c r="C7" t="s">
        <v>16</v>
      </c>
      <c r="D7" t="s">
        <v>17</v>
      </c>
      <c r="F7" t="s">
        <v>18</v>
      </c>
      <c r="H7" t="s">
        <v>19</v>
      </c>
      <c r="J7" t="s">
        <v>20</v>
      </c>
    </row>
    <row r="8" spans="3:10" x14ac:dyDescent="0.25">
      <c r="J8" t="s">
        <v>21</v>
      </c>
    </row>
    <row r="9" spans="3:10" x14ac:dyDescent="0.25">
      <c r="F9" s="2" t="s">
        <v>211</v>
      </c>
      <c r="J9" t="s">
        <v>22</v>
      </c>
    </row>
    <row r="10" spans="3:10" x14ac:dyDescent="0.25">
      <c r="F10" s="3" t="s">
        <v>4</v>
      </c>
      <c r="J10" t="s">
        <v>23</v>
      </c>
    </row>
    <row r="11" spans="3:10" x14ac:dyDescent="0.25">
      <c r="F11" t="s">
        <v>212</v>
      </c>
      <c r="J11" t="s">
        <v>24</v>
      </c>
    </row>
    <row r="12" spans="3:10" x14ac:dyDescent="0.25">
      <c r="F12" t="s">
        <v>213</v>
      </c>
      <c r="J12" t="s">
        <v>25</v>
      </c>
    </row>
    <row r="13" spans="3:10" x14ac:dyDescent="0.25">
      <c r="F13" t="s">
        <v>214</v>
      </c>
      <c r="J13" t="s">
        <v>26</v>
      </c>
    </row>
  </sheetData>
  <mergeCells count="1">
    <mergeCell ref="C3:D3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205A-B47D-4221-8F65-FFF02308D620}">
  <dimension ref="B2:S44"/>
  <sheetViews>
    <sheetView tabSelected="1" workbookViewId="0">
      <selection activeCell="H5" sqref="H5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33.140625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17.28515625" customWidth="1"/>
    <col min="10" max="10" width="15" customWidth="1"/>
    <col min="11" max="12" width="17.28515625" customWidth="1"/>
    <col min="13" max="13" width="18.85546875" customWidth="1"/>
  </cols>
  <sheetData>
    <row r="2" spans="2:19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2:19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tr">
        <f>UPPER(Legenda!C3)</f>
        <v>PROBABILITÀ</v>
      </c>
      <c r="J3" s="11" t="s">
        <v>36</v>
      </c>
      <c r="K3" s="11" t="s">
        <v>37</v>
      </c>
      <c r="L3" s="11" t="s">
        <v>38</v>
      </c>
      <c r="M3" s="11" t="s">
        <v>39</v>
      </c>
    </row>
    <row r="4" spans="2:19" ht="102.75" customHeight="1" x14ac:dyDescent="0.25">
      <c r="B4" s="12" t="s">
        <v>205</v>
      </c>
      <c r="C4" s="5">
        <v>1</v>
      </c>
      <c r="D4" s="7" t="s">
        <v>207</v>
      </c>
      <c r="E4" s="12" t="s">
        <v>74</v>
      </c>
      <c r="F4" s="7" t="s">
        <v>209</v>
      </c>
      <c r="G4" s="7" t="s">
        <v>210</v>
      </c>
      <c r="H4" s="7" t="s">
        <v>216</v>
      </c>
      <c r="I4" s="12" t="s">
        <v>11</v>
      </c>
      <c r="J4" s="12" t="s">
        <v>213</v>
      </c>
      <c r="K4" s="13">
        <v>45265</v>
      </c>
      <c r="L4" s="12" t="s">
        <v>14</v>
      </c>
      <c r="M4" s="40" t="s">
        <v>10</v>
      </c>
    </row>
    <row r="5" spans="2:19" ht="135" x14ac:dyDescent="0.25">
      <c r="B5" s="5" t="s">
        <v>206</v>
      </c>
      <c r="C5" s="12">
        <v>2</v>
      </c>
      <c r="D5" s="7" t="s">
        <v>208</v>
      </c>
      <c r="E5" s="5" t="s">
        <v>61</v>
      </c>
      <c r="F5" s="7" t="s">
        <v>215</v>
      </c>
      <c r="G5" s="7" t="s">
        <v>217</v>
      </c>
      <c r="H5" s="7" t="s">
        <v>218</v>
      </c>
      <c r="I5" s="5" t="s">
        <v>6</v>
      </c>
      <c r="J5" s="12" t="s">
        <v>214</v>
      </c>
      <c r="K5" s="13">
        <v>45250</v>
      </c>
      <c r="L5" s="12" t="s">
        <v>14</v>
      </c>
      <c r="M5" s="40" t="s">
        <v>15</v>
      </c>
    </row>
    <row r="6" spans="2:19" x14ac:dyDescent="0.25">
      <c r="B6" s="56"/>
      <c r="C6" s="56"/>
      <c r="D6" s="57"/>
      <c r="E6" s="56"/>
      <c r="F6" s="57"/>
      <c r="G6" s="56"/>
      <c r="H6" s="56"/>
      <c r="I6" s="58"/>
      <c r="J6" s="8"/>
      <c r="K6" s="9"/>
      <c r="L6" s="8"/>
      <c r="M6" s="46"/>
    </row>
    <row r="7" spans="2:19" ht="133.15" customHeight="1" x14ac:dyDescent="0.25">
      <c r="B7" s="6"/>
      <c r="C7" s="6"/>
      <c r="D7" s="6"/>
      <c r="E7" s="6"/>
      <c r="F7" s="6"/>
      <c r="G7" s="6"/>
      <c r="H7" s="6"/>
      <c r="I7" s="6"/>
    </row>
    <row r="9" spans="2:19" ht="57.6" customHeight="1" x14ac:dyDescent="0.25"/>
    <row r="10" spans="2:19" x14ac:dyDescent="0.25">
      <c r="N10" s="9"/>
      <c r="O10" s="8"/>
      <c r="P10" s="46"/>
    </row>
    <row r="11" spans="2:19" x14ac:dyDescent="0.25">
      <c r="N11" s="9"/>
      <c r="O11" s="8"/>
      <c r="P11" s="46"/>
    </row>
    <row r="12" spans="2:19" x14ac:dyDescent="0.25">
      <c r="N12" s="9"/>
      <c r="O12" s="8"/>
      <c r="P12" s="46"/>
    </row>
    <row r="13" spans="2:19" x14ac:dyDescent="0.25">
      <c r="N13" s="9"/>
      <c r="O13" s="8"/>
      <c r="P13" s="46"/>
      <c r="Q13" s="9"/>
      <c r="R13" s="8"/>
      <c r="S13" s="46"/>
    </row>
    <row r="15" spans="2:19" x14ac:dyDescent="0.25">
      <c r="B15" s="8"/>
      <c r="C15" s="8"/>
      <c r="D15" s="10"/>
      <c r="E15" s="8"/>
      <c r="F15" s="10"/>
      <c r="G15" s="10"/>
      <c r="H15" s="10"/>
      <c r="J15" s="15"/>
      <c r="K15" s="9"/>
      <c r="L15" s="8"/>
    </row>
    <row r="16" spans="2:19" x14ac:dyDescent="0.25">
      <c r="G16" s="10"/>
      <c r="H16" s="10"/>
      <c r="J16" s="15"/>
      <c r="K16" s="9"/>
      <c r="L16" s="8"/>
    </row>
    <row r="17" spans="10:12" x14ac:dyDescent="0.25">
      <c r="J17" s="15"/>
      <c r="K17" s="9"/>
      <c r="L17" s="8"/>
    </row>
    <row r="18" spans="10:12" x14ac:dyDescent="0.25">
      <c r="J18" s="15"/>
      <c r="K18" s="9"/>
      <c r="L18" s="8"/>
    </row>
    <row r="19" spans="10:12" x14ac:dyDescent="0.25">
      <c r="J19" s="15"/>
      <c r="K19" s="9"/>
      <c r="L19" s="8"/>
    </row>
    <row r="20" spans="10:12" x14ac:dyDescent="0.25">
      <c r="J20" s="15"/>
      <c r="K20" s="9"/>
      <c r="L20" s="8"/>
    </row>
    <row r="21" spans="10:12" x14ac:dyDescent="0.25">
      <c r="J21" s="8"/>
    </row>
    <row r="22" spans="10:12" x14ac:dyDescent="0.25">
      <c r="J22" s="15"/>
      <c r="K22" s="9"/>
      <c r="L22" s="8"/>
    </row>
    <row r="23" spans="10:12" x14ac:dyDescent="0.25">
      <c r="J23" s="15"/>
      <c r="K23" s="9"/>
      <c r="L23" s="8"/>
    </row>
    <row r="24" spans="10:12" x14ac:dyDescent="0.25">
      <c r="J24" s="15"/>
      <c r="K24" s="9"/>
      <c r="L24" s="8"/>
    </row>
    <row r="25" spans="10:12" x14ac:dyDescent="0.25">
      <c r="J25" s="15"/>
      <c r="K25" s="9"/>
      <c r="L25" s="8"/>
    </row>
    <row r="26" spans="10:12" x14ac:dyDescent="0.25">
      <c r="J26" s="15"/>
      <c r="K26" s="9"/>
      <c r="L26" s="8"/>
    </row>
    <row r="27" spans="10:12" x14ac:dyDescent="0.25">
      <c r="J27" s="6"/>
      <c r="K27" s="6"/>
      <c r="L27" s="6"/>
    </row>
    <row r="28" spans="10:12" x14ac:dyDescent="0.25">
      <c r="J28" s="6"/>
      <c r="K28" s="6"/>
      <c r="L28" s="6"/>
    </row>
    <row r="29" spans="10:12" x14ac:dyDescent="0.25">
      <c r="J29" s="6"/>
      <c r="K29" s="6"/>
      <c r="L29" s="6"/>
    </row>
    <row r="30" spans="10:12" x14ac:dyDescent="0.25">
      <c r="J30" s="6"/>
      <c r="K30" s="6"/>
      <c r="L30" s="6"/>
    </row>
    <row r="31" spans="10:12" x14ac:dyDescent="0.25">
      <c r="J31" s="6"/>
      <c r="K31" s="6"/>
      <c r="L31" s="6"/>
    </row>
    <row r="32" spans="10:12" x14ac:dyDescent="0.25">
      <c r="J32" s="6"/>
      <c r="K32" s="6"/>
      <c r="L32" s="6"/>
    </row>
    <row r="33" spans="10:13" x14ac:dyDescent="0.25">
      <c r="J33" s="6"/>
      <c r="K33" s="6"/>
      <c r="L33" s="6"/>
    </row>
    <row r="34" spans="10:13" x14ac:dyDescent="0.25">
      <c r="J34" s="6"/>
      <c r="K34" s="6"/>
      <c r="L34" s="6"/>
    </row>
    <row r="35" spans="10:13" x14ac:dyDescent="0.25">
      <c r="J35" s="6"/>
      <c r="K35" s="6"/>
      <c r="L35" s="6"/>
    </row>
    <row r="43" spans="10:13" x14ac:dyDescent="0.25">
      <c r="M43" s="35"/>
    </row>
    <row r="44" spans="10:13" x14ac:dyDescent="0.25">
      <c r="M44" s="21" t="s">
        <v>10</v>
      </c>
    </row>
  </sheetData>
  <mergeCells count="1">
    <mergeCell ref="B2:M2"/>
  </mergeCells>
  <conditionalFormatting sqref="I4:I5 G6">
    <cfRule type="containsText" dxfId="65" priority="4" operator="containsText" text="Alta">
      <formula>NOT(ISERROR(SEARCH("Alta",G4)))</formula>
    </cfRule>
    <cfRule type="containsText" dxfId="64" priority="5" operator="containsText" text="Media">
      <formula>NOT(ISERROR(SEARCH("Media",G4)))</formula>
    </cfRule>
    <cfRule type="containsText" dxfId="63" priority="6" operator="containsText" text="Bassa">
      <formula>NOT(ISERROR(SEARCH("Bassa",G4)))</formula>
    </cfRule>
  </conditionalFormatting>
  <conditionalFormatting sqref="H6 J4 J6 I5:J5">
    <cfRule type="containsText" dxfId="62" priority="1" operator="containsText" text="Catastrofico">
      <formula>NOT(ISERROR(SEARCH("Catastrofico",H4)))</formula>
    </cfRule>
    <cfRule type="containsText" dxfId="61" priority="2" operator="containsText" text="Grave">
      <formula>NOT(ISERROR(SEARCH("Grave",H4)))</formula>
    </cfRule>
    <cfRule type="containsText" dxfId="60" priority="3" operator="containsText" text="Tollerabile">
      <formula>NOT(ISERROR(SEARCH("Tollerabile",H4)))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EC6E36-51BC-4900-A1A0-153E442CB571}">
          <x14:formula1>
            <xm:f>Legenda!$J$5:$J$13</xm:f>
          </x14:formula1>
          <xm:sqref>M43:M44 M5</xm:sqref>
        </x14:dataValidation>
        <x14:dataValidation type="list" allowBlank="1" showInputMessage="1" showErrorMessage="1" xr:uid="{72D205AF-FC8B-44C3-8760-F5168304B492}">
          <x14:formula1>
            <xm:f>Legenda!$C$5:$C$7</xm:f>
          </x14:formula1>
          <xm:sqref>G6 I4:I5</xm:sqref>
        </x14:dataValidation>
        <x14:dataValidation type="list" allowBlank="1" showInputMessage="1" showErrorMessage="1" xr:uid="{12A5FB8D-9B98-4E53-A3A7-1BDED6E16E40}">
          <x14:formula1>
            <xm:f>Legenda!$F$5:$F$7</xm:f>
          </x14:formula1>
          <xm:sqref>H6 J6</xm:sqref>
        </x14:dataValidation>
        <x14:dataValidation type="list" allowBlank="1" showInputMessage="1" showErrorMessage="1" xr:uid="{E30B0C38-92B5-4683-BD2E-F5EE166E0531}">
          <x14:formula1>
            <xm:f>Legenda!$H$5:$H$7</xm:f>
          </x14:formula1>
          <xm:sqref>L5 I6 O13</xm:sqref>
        </x14:dataValidation>
        <x14:dataValidation type="list" allowBlank="1" showInputMessage="1" showErrorMessage="1" xr:uid="{2E31E563-E7B5-41A9-93D5-84CF7380DFBD}">
          <x14:formula1>
            <xm:f>Legenda!$F$11:$F$13</xm:f>
          </x14:formula1>
          <xm:sqref>J4:J5 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1A05-5BFD-4D83-9D28-12BA411C37E5}">
  <dimension ref="B2:N38"/>
  <sheetViews>
    <sheetView topLeftCell="A30" zoomScale="85" zoomScaleNormal="85" workbookViewId="0">
      <selection activeCell="D5" sqref="D5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23.28515625" bestFit="1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14" ht="19.899999999999999" customHeight="1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16.149999999999999" customHeight="1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14" ht="107.45" customHeight="1" x14ac:dyDescent="0.25">
      <c r="B4" s="5" t="s">
        <v>40</v>
      </c>
      <c r="C4" s="5">
        <v>1</v>
      </c>
      <c r="D4" s="4" t="s">
        <v>41</v>
      </c>
      <c r="E4" s="5" t="s">
        <v>42</v>
      </c>
      <c r="F4" s="4" t="s">
        <v>43</v>
      </c>
      <c r="G4" s="7" t="s">
        <v>44</v>
      </c>
      <c r="H4" s="7" t="s">
        <v>45</v>
      </c>
      <c r="I4" s="7" t="s">
        <v>46</v>
      </c>
      <c r="J4" s="5" t="s">
        <v>11</v>
      </c>
      <c r="K4" s="5" t="s">
        <v>13</v>
      </c>
      <c r="L4" s="13">
        <v>45248</v>
      </c>
      <c r="M4" s="12" t="s">
        <v>14</v>
      </c>
      <c r="N4" s="21" t="s">
        <v>15</v>
      </c>
    </row>
    <row r="5" spans="2:14" ht="90" x14ac:dyDescent="0.25">
      <c r="B5" s="5" t="s">
        <v>47</v>
      </c>
      <c r="C5" s="5">
        <v>2</v>
      </c>
      <c r="D5" s="7" t="s">
        <v>176</v>
      </c>
      <c r="E5" s="5" t="s">
        <v>48</v>
      </c>
      <c r="F5" s="7" t="s">
        <v>49</v>
      </c>
      <c r="G5" s="7" t="s">
        <v>50</v>
      </c>
      <c r="H5" s="7" t="s">
        <v>51</v>
      </c>
      <c r="I5" s="7" t="s">
        <v>52</v>
      </c>
      <c r="J5" s="5" t="s">
        <v>11</v>
      </c>
      <c r="K5" s="5" t="s">
        <v>13</v>
      </c>
      <c r="L5" s="13">
        <v>45247</v>
      </c>
      <c r="M5" s="12" t="s">
        <v>14</v>
      </c>
      <c r="N5" s="21" t="s">
        <v>15</v>
      </c>
    </row>
    <row r="6" spans="2:14" ht="60" x14ac:dyDescent="0.25">
      <c r="B6" s="5" t="s">
        <v>53</v>
      </c>
      <c r="C6" s="5">
        <v>3</v>
      </c>
      <c r="D6" s="4" t="s">
        <v>54</v>
      </c>
      <c r="E6" s="5" t="s">
        <v>48</v>
      </c>
      <c r="F6" s="4" t="s">
        <v>55</v>
      </c>
      <c r="G6" s="7" t="s">
        <v>56</v>
      </c>
      <c r="H6" s="7" t="s">
        <v>57</v>
      </c>
      <c r="I6" s="7" t="s">
        <v>58</v>
      </c>
      <c r="J6" s="5" t="s">
        <v>16</v>
      </c>
      <c r="K6" s="5" t="s">
        <v>13</v>
      </c>
      <c r="L6" s="13">
        <v>45248</v>
      </c>
      <c r="M6" s="12" t="s">
        <v>14</v>
      </c>
      <c r="N6" s="21" t="s">
        <v>15</v>
      </c>
    </row>
    <row r="7" spans="2:14" ht="135" x14ac:dyDescent="0.25">
      <c r="B7" s="12" t="s">
        <v>59</v>
      </c>
      <c r="C7" s="12">
        <v>4</v>
      </c>
      <c r="D7" s="7" t="s">
        <v>60</v>
      </c>
      <c r="E7" s="12" t="s">
        <v>61</v>
      </c>
      <c r="F7" s="7" t="s">
        <v>62</v>
      </c>
      <c r="G7" s="7" t="s">
        <v>63</v>
      </c>
      <c r="H7" s="7" t="s">
        <v>64</v>
      </c>
      <c r="I7" s="7" t="s">
        <v>65</v>
      </c>
      <c r="J7" s="12" t="s">
        <v>16</v>
      </c>
      <c r="K7" s="12" t="s">
        <v>8</v>
      </c>
      <c r="L7" s="13">
        <v>45247</v>
      </c>
      <c r="M7" s="12" t="s">
        <v>14</v>
      </c>
      <c r="N7" s="21" t="s">
        <v>15</v>
      </c>
    </row>
    <row r="8" spans="2:14" ht="135" x14ac:dyDescent="0.25">
      <c r="B8" s="12" t="s">
        <v>66</v>
      </c>
      <c r="C8" s="12">
        <v>5</v>
      </c>
      <c r="D8" s="7" t="s">
        <v>67</v>
      </c>
      <c r="E8" s="12" t="s">
        <v>61</v>
      </c>
      <c r="F8" s="7" t="s">
        <v>68</v>
      </c>
      <c r="G8" s="7" t="s">
        <v>69</v>
      </c>
      <c r="H8" s="7" t="s">
        <v>70</v>
      </c>
      <c r="I8" s="7" t="s">
        <v>71</v>
      </c>
      <c r="J8" s="12" t="s">
        <v>16</v>
      </c>
      <c r="K8" s="12" t="s">
        <v>8</v>
      </c>
      <c r="L8" s="13">
        <v>45248</v>
      </c>
      <c r="M8" s="12" t="s">
        <v>14</v>
      </c>
      <c r="N8" s="21" t="s">
        <v>15</v>
      </c>
    </row>
    <row r="9" spans="2:14" ht="60" x14ac:dyDescent="0.25">
      <c r="B9" s="12" t="s">
        <v>72</v>
      </c>
      <c r="C9" s="12">
        <v>6</v>
      </c>
      <c r="D9" s="7" t="s">
        <v>73</v>
      </c>
      <c r="E9" s="12" t="s">
        <v>74</v>
      </c>
      <c r="F9" s="7" t="s">
        <v>75</v>
      </c>
      <c r="G9" s="7" t="s">
        <v>76</v>
      </c>
      <c r="H9" s="7" t="s">
        <v>77</v>
      </c>
      <c r="I9" s="7" t="s">
        <v>78</v>
      </c>
      <c r="J9" s="12" t="s">
        <v>11</v>
      </c>
      <c r="K9" s="12" t="s">
        <v>18</v>
      </c>
      <c r="L9" s="13">
        <v>45248</v>
      </c>
      <c r="M9" s="12" t="s">
        <v>14</v>
      </c>
      <c r="N9" s="21" t="s">
        <v>10</v>
      </c>
    </row>
    <row r="10" spans="2:14" ht="135" x14ac:dyDescent="0.25">
      <c r="B10" s="12" t="s">
        <v>79</v>
      </c>
      <c r="C10" s="12">
        <v>8</v>
      </c>
      <c r="D10" s="7" t="s">
        <v>80</v>
      </c>
      <c r="E10" s="12" t="s">
        <v>74</v>
      </c>
      <c r="F10" s="7" t="s">
        <v>81</v>
      </c>
      <c r="G10" s="7" t="s">
        <v>82</v>
      </c>
      <c r="H10" s="7" t="s">
        <v>83</v>
      </c>
      <c r="I10" s="7" t="s">
        <v>84</v>
      </c>
      <c r="J10" s="12" t="s">
        <v>11</v>
      </c>
      <c r="K10" s="12" t="s">
        <v>13</v>
      </c>
      <c r="L10" s="13">
        <v>45247</v>
      </c>
      <c r="M10" s="12" t="s">
        <v>14</v>
      </c>
      <c r="N10" s="21" t="s">
        <v>10</v>
      </c>
    </row>
    <row r="11" spans="2:14" ht="75" x14ac:dyDescent="0.25">
      <c r="B11" s="12" t="s">
        <v>85</v>
      </c>
      <c r="C11" s="12">
        <v>7</v>
      </c>
      <c r="D11" s="7" t="s">
        <v>73</v>
      </c>
      <c r="E11" s="12" t="s">
        <v>74</v>
      </c>
      <c r="F11" s="7" t="s">
        <v>86</v>
      </c>
      <c r="G11" s="7" t="s">
        <v>76</v>
      </c>
      <c r="H11" s="7" t="s">
        <v>87</v>
      </c>
      <c r="I11" s="7" t="s">
        <v>88</v>
      </c>
      <c r="J11" s="12" t="s">
        <v>11</v>
      </c>
      <c r="K11" s="12" t="s">
        <v>18</v>
      </c>
      <c r="L11" s="13">
        <v>45247</v>
      </c>
      <c r="M11" s="12" t="s">
        <v>14</v>
      </c>
      <c r="N11" s="21" t="s">
        <v>10</v>
      </c>
    </row>
    <row r="12" spans="2:14" ht="57.6" customHeight="1" x14ac:dyDescent="0.25">
      <c r="B12" s="5" t="s">
        <v>89</v>
      </c>
      <c r="C12" s="5">
        <v>9</v>
      </c>
      <c r="D12" s="7" t="s">
        <v>90</v>
      </c>
      <c r="E12" s="5" t="s">
        <v>91</v>
      </c>
      <c r="F12" s="7" t="s">
        <v>92</v>
      </c>
      <c r="G12" s="7" t="s">
        <v>93</v>
      </c>
      <c r="H12" s="7" t="s">
        <v>94</v>
      </c>
      <c r="I12" s="7" t="s">
        <v>95</v>
      </c>
      <c r="J12" s="5" t="s">
        <v>11</v>
      </c>
      <c r="K12" s="5" t="s">
        <v>13</v>
      </c>
      <c r="L12" s="13">
        <v>45249</v>
      </c>
      <c r="M12" s="12" t="s">
        <v>14</v>
      </c>
      <c r="N12" s="21" t="s">
        <v>10</v>
      </c>
    </row>
    <row r="13" spans="2:14" ht="145.15" customHeight="1" x14ac:dyDescent="0.25">
      <c r="B13" s="12" t="s">
        <v>96</v>
      </c>
      <c r="C13" s="12">
        <v>10</v>
      </c>
      <c r="D13" s="7" t="s">
        <v>97</v>
      </c>
      <c r="E13" s="12" t="s">
        <v>74</v>
      </c>
      <c r="F13" s="7" t="s">
        <v>98</v>
      </c>
      <c r="G13" s="7" t="s">
        <v>99</v>
      </c>
      <c r="H13" s="7" t="s">
        <v>100</v>
      </c>
      <c r="I13" s="7" t="s">
        <v>101</v>
      </c>
      <c r="J13" s="12" t="s">
        <v>11</v>
      </c>
      <c r="K13" s="12" t="s">
        <v>8</v>
      </c>
      <c r="L13" s="13">
        <v>45248</v>
      </c>
      <c r="M13" s="12" t="s">
        <v>14</v>
      </c>
      <c r="N13" s="21" t="s">
        <v>10</v>
      </c>
    </row>
    <row r="14" spans="2:14" ht="57.6" customHeight="1" x14ac:dyDescent="0.25">
      <c r="B14" s="15"/>
      <c r="C14" s="6"/>
      <c r="D14" s="16"/>
      <c r="E14" s="15"/>
      <c r="F14" s="16"/>
      <c r="G14" s="10"/>
      <c r="H14" s="6"/>
      <c r="I14" s="6"/>
      <c r="J14" s="15"/>
      <c r="K14" s="15"/>
      <c r="L14" s="9"/>
      <c r="M14" s="8"/>
    </row>
    <row r="15" spans="2:14" ht="57.6" customHeight="1" x14ac:dyDescent="0.25">
      <c r="B15" s="62" t="s">
        <v>102</v>
      </c>
      <c r="C15" s="63"/>
      <c r="D15" s="63"/>
      <c r="E15" s="63"/>
      <c r="F15" s="63"/>
      <c r="G15" s="63"/>
      <c r="H15" s="63"/>
      <c r="I15" s="63"/>
      <c r="J15" s="63"/>
    </row>
    <row r="16" spans="2:14" ht="57.6" customHeight="1" x14ac:dyDescent="0.25">
      <c r="B16" s="11" t="s">
        <v>28</v>
      </c>
      <c r="C16" s="11" t="s">
        <v>29</v>
      </c>
      <c r="D16" s="11" t="s">
        <v>30</v>
      </c>
      <c r="E16" s="11" t="s">
        <v>31</v>
      </c>
      <c r="F16" s="11" t="s">
        <v>32</v>
      </c>
      <c r="G16" s="11" t="str">
        <f>UPPER(Legenda!C3)</f>
        <v>PROBABILITÀ</v>
      </c>
      <c r="H16" s="11" t="s">
        <v>36</v>
      </c>
      <c r="I16" s="11" t="s">
        <v>37</v>
      </c>
      <c r="J16" s="11" t="s">
        <v>38</v>
      </c>
    </row>
    <row r="17" spans="2:13" ht="57.6" customHeight="1" x14ac:dyDescent="0.25">
      <c r="B17" s="12" t="s">
        <v>103</v>
      </c>
      <c r="C17" s="12">
        <v>11</v>
      </c>
      <c r="D17" s="7" t="s">
        <v>154</v>
      </c>
      <c r="E17" s="12" t="s">
        <v>61</v>
      </c>
      <c r="F17" s="7" t="s">
        <v>104</v>
      </c>
      <c r="G17" s="12" t="s">
        <v>11</v>
      </c>
      <c r="H17" s="12" t="s">
        <v>13</v>
      </c>
      <c r="I17" s="13">
        <v>45248</v>
      </c>
      <c r="J17" s="12" t="s">
        <v>9</v>
      </c>
    </row>
    <row r="18" spans="2:13" ht="57.6" customHeight="1" x14ac:dyDescent="0.25">
      <c r="B18" s="12" t="s">
        <v>105</v>
      </c>
      <c r="C18" s="12">
        <v>12</v>
      </c>
      <c r="D18" s="7" t="s">
        <v>106</v>
      </c>
      <c r="E18" s="12" t="s">
        <v>74</v>
      </c>
      <c r="F18" s="7" t="s">
        <v>107</v>
      </c>
      <c r="G18" s="12" t="s">
        <v>108</v>
      </c>
      <c r="H18" s="12" t="s">
        <v>13</v>
      </c>
      <c r="I18" s="13">
        <v>45247</v>
      </c>
      <c r="J18" s="12" t="s">
        <v>9</v>
      </c>
    </row>
    <row r="19" spans="2:13" ht="57.6" customHeight="1" x14ac:dyDescent="0.25">
      <c r="B19" s="12" t="s">
        <v>109</v>
      </c>
      <c r="C19" s="12">
        <v>13</v>
      </c>
      <c r="D19" s="7" t="s">
        <v>110</v>
      </c>
      <c r="E19" s="12" t="s">
        <v>74</v>
      </c>
      <c r="F19" s="19" t="s">
        <v>111</v>
      </c>
      <c r="G19" s="12" t="s">
        <v>6</v>
      </c>
      <c r="H19" s="12" t="s">
        <v>18</v>
      </c>
      <c r="I19" s="13">
        <v>45247</v>
      </c>
      <c r="J19" s="12" t="s">
        <v>9</v>
      </c>
    </row>
    <row r="20" spans="2:13" ht="57.6" customHeight="1" x14ac:dyDescent="0.25">
      <c r="B20" s="12" t="s">
        <v>112</v>
      </c>
      <c r="C20" s="12">
        <v>14</v>
      </c>
      <c r="D20" s="7" t="s">
        <v>113</v>
      </c>
      <c r="E20" s="12" t="s">
        <v>74</v>
      </c>
      <c r="F20" s="19" t="s">
        <v>114</v>
      </c>
      <c r="G20" s="12" t="s">
        <v>6</v>
      </c>
      <c r="H20" s="12" t="s">
        <v>18</v>
      </c>
      <c r="I20" s="13">
        <v>45247</v>
      </c>
      <c r="J20" s="12" t="s">
        <v>9</v>
      </c>
    </row>
    <row r="21" spans="2:13" ht="57.6" customHeight="1" x14ac:dyDescent="0.25">
      <c r="B21" s="5" t="s">
        <v>115</v>
      </c>
      <c r="C21" s="12">
        <v>15</v>
      </c>
      <c r="D21" s="7" t="s">
        <v>116</v>
      </c>
      <c r="E21" s="5" t="s">
        <v>74</v>
      </c>
      <c r="F21" s="19" t="s">
        <v>117</v>
      </c>
      <c r="G21" s="5" t="s">
        <v>6</v>
      </c>
      <c r="H21" s="5" t="s">
        <v>18</v>
      </c>
      <c r="I21" s="13">
        <v>45248</v>
      </c>
      <c r="J21" s="12" t="s">
        <v>9</v>
      </c>
    </row>
    <row r="22" spans="2:13" ht="57.6" customHeight="1" x14ac:dyDescent="0.25">
      <c r="B22" s="12" t="s">
        <v>118</v>
      </c>
      <c r="C22" s="12">
        <v>16</v>
      </c>
      <c r="D22" s="7" t="s">
        <v>119</v>
      </c>
      <c r="E22" s="12" t="s">
        <v>42</v>
      </c>
      <c r="F22" s="19" t="s">
        <v>120</v>
      </c>
      <c r="G22" s="12" t="s">
        <v>6</v>
      </c>
      <c r="H22" s="12" t="s">
        <v>13</v>
      </c>
      <c r="I22" s="13">
        <v>45247</v>
      </c>
      <c r="J22" s="12" t="s">
        <v>9</v>
      </c>
    </row>
    <row r="23" spans="2:13" ht="57.6" customHeight="1" x14ac:dyDescent="0.25">
      <c r="B23" s="5" t="s">
        <v>121</v>
      </c>
      <c r="C23" s="12">
        <v>17</v>
      </c>
      <c r="D23" s="7" t="s">
        <v>122</v>
      </c>
      <c r="E23" s="5" t="s">
        <v>91</v>
      </c>
      <c r="F23" s="19" t="s">
        <v>123</v>
      </c>
      <c r="G23" s="5" t="s">
        <v>6</v>
      </c>
      <c r="H23" s="5" t="s">
        <v>13</v>
      </c>
      <c r="I23" s="13">
        <v>45248</v>
      </c>
      <c r="J23" s="12" t="s">
        <v>9</v>
      </c>
    </row>
    <row r="24" spans="2:13" ht="57.6" customHeight="1" x14ac:dyDescent="0.25">
      <c r="B24" s="5" t="s">
        <v>124</v>
      </c>
      <c r="C24" s="12">
        <v>22</v>
      </c>
      <c r="D24" s="7" t="s">
        <v>125</v>
      </c>
      <c r="E24" s="5" t="s">
        <v>74</v>
      </c>
      <c r="F24" s="19" t="s">
        <v>126</v>
      </c>
      <c r="G24" s="5" t="s">
        <v>6</v>
      </c>
      <c r="H24" s="5" t="s">
        <v>8</v>
      </c>
      <c r="I24" s="13">
        <v>45248</v>
      </c>
      <c r="J24" s="12" t="s">
        <v>9</v>
      </c>
    </row>
    <row r="25" spans="2:13" ht="57.6" customHeight="1" x14ac:dyDescent="0.25">
      <c r="B25" s="5" t="s">
        <v>127</v>
      </c>
      <c r="C25" s="12">
        <v>18</v>
      </c>
      <c r="D25" s="4" t="s">
        <v>128</v>
      </c>
      <c r="E25" s="5" t="s">
        <v>74</v>
      </c>
      <c r="F25" s="20" t="s">
        <v>129</v>
      </c>
      <c r="G25" s="5" t="s">
        <v>130</v>
      </c>
      <c r="H25" s="5" t="s">
        <v>13</v>
      </c>
      <c r="I25" s="13">
        <v>45258</v>
      </c>
      <c r="J25" s="12" t="s">
        <v>9</v>
      </c>
    </row>
    <row r="26" spans="2:13" ht="77.45" customHeight="1" x14ac:dyDescent="0.25">
      <c r="B26" s="5" t="s">
        <v>131</v>
      </c>
      <c r="C26" s="12">
        <v>19</v>
      </c>
      <c r="D26" s="7" t="s">
        <v>132</v>
      </c>
      <c r="E26" s="5" t="s">
        <v>74</v>
      </c>
      <c r="F26" s="19" t="s">
        <v>133</v>
      </c>
      <c r="G26" s="5" t="s">
        <v>6</v>
      </c>
      <c r="H26" s="5" t="s">
        <v>8</v>
      </c>
      <c r="I26" s="13">
        <v>45247</v>
      </c>
      <c r="J26" s="12" t="s">
        <v>9</v>
      </c>
    </row>
    <row r="27" spans="2:13" ht="50.45" customHeight="1" x14ac:dyDescent="0.25">
      <c r="B27" s="12" t="s">
        <v>134</v>
      </c>
      <c r="C27" s="12">
        <v>20</v>
      </c>
      <c r="D27" s="7" t="s">
        <v>135</v>
      </c>
      <c r="E27" s="12" t="s">
        <v>61</v>
      </c>
      <c r="F27" s="19" t="s">
        <v>136</v>
      </c>
      <c r="G27" s="12" t="s">
        <v>6</v>
      </c>
      <c r="H27" s="12" t="s">
        <v>8</v>
      </c>
      <c r="I27" s="13">
        <v>45247</v>
      </c>
      <c r="J27" s="12" t="s">
        <v>9</v>
      </c>
    </row>
    <row r="28" spans="2:13" ht="57.6" customHeight="1" x14ac:dyDescent="0.25">
      <c r="B28" s="15"/>
      <c r="C28" s="6"/>
      <c r="D28" s="6"/>
      <c r="E28" s="6"/>
      <c r="F28" s="6"/>
      <c r="G28" s="10"/>
      <c r="H28" s="6"/>
      <c r="I28" s="6"/>
      <c r="J28" s="15"/>
      <c r="K28" s="15"/>
      <c r="L28" s="9"/>
      <c r="M28" s="8"/>
    </row>
    <row r="29" spans="2:13" ht="57.6" customHeight="1" x14ac:dyDescent="0.25">
      <c r="B29" s="15"/>
      <c r="C29" s="6"/>
      <c r="D29" s="6"/>
      <c r="E29" s="6"/>
      <c r="F29" s="6"/>
      <c r="G29" s="10"/>
      <c r="H29" s="6"/>
      <c r="I29" s="6"/>
      <c r="J29" s="15"/>
      <c r="K29" s="15"/>
      <c r="L29" s="9"/>
      <c r="M29" s="8"/>
    </row>
    <row r="30" spans="2:13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2:13" ht="19.899999999999999" customHeight="1" x14ac:dyDescent="0.25">
      <c r="B31" s="6"/>
      <c r="C31" s="6"/>
      <c r="D31" s="61" t="s">
        <v>137</v>
      </c>
      <c r="E31" s="61"/>
      <c r="F31" s="61"/>
      <c r="G31" s="61"/>
      <c r="H31" s="6"/>
      <c r="I31" s="6"/>
      <c r="J31" s="6"/>
      <c r="K31" s="6"/>
      <c r="L31" s="6"/>
      <c r="M31" s="6"/>
    </row>
    <row r="32" spans="2:13" x14ac:dyDescent="0.25">
      <c r="B32" s="6"/>
      <c r="C32" s="6"/>
      <c r="D32" s="17"/>
      <c r="E32" s="23" t="s">
        <v>6</v>
      </c>
      <c r="F32" s="24" t="s">
        <v>11</v>
      </c>
      <c r="G32" s="25" t="s">
        <v>16</v>
      </c>
      <c r="H32" s="6"/>
      <c r="I32" s="6"/>
      <c r="J32" s="6"/>
      <c r="K32" s="6"/>
      <c r="L32" s="6"/>
      <c r="M32" s="6"/>
    </row>
    <row r="33" spans="2:13" x14ac:dyDescent="0.25">
      <c r="B33" s="6"/>
      <c r="C33" s="6"/>
      <c r="D33" s="23" t="s">
        <v>8</v>
      </c>
      <c r="E33" s="14">
        <f>COUNTIFS($J$4:$J$13,E$32,$K$4:$K$13,D$33)+COUNTIFS($G$17:$G$27,E$32,$H$17:$H$27,D$33)</f>
        <v>3</v>
      </c>
      <c r="F33" s="14">
        <f>COUNTIFS($J$4:$J$13,F$32,$K$4:$K$13,D$33)+COUNTIFS($G$17:$G$27,F$32,$H$17:$H$27,D$33)</f>
        <v>1</v>
      </c>
      <c r="G33" s="14">
        <f>COUNTIFS($J$4:$J$13,G$32,$K$4:$K$13,D$33)+COUNTIFS($G$17:$G$27,G$32,$H$17:$H$27,D$33)</f>
        <v>2</v>
      </c>
      <c r="H33" s="6"/>
      <c r="I33" s="6"/>
      <c r="J33" s="6"/>
      <c r="K33" s="6"/>
      <c r="L33" s="6"/>
      <c r="M33" s="6"/>
    </row>
    <row r="34" spans="2:13" x14ac:dyDescent="0.25">
      <c r="B34" s="6"/>
      <c r="C34" s="6"/>
      <c r="D34" s="24" t="s">
        <v>13</v>
      </c>
      <c r="E34" s="14">
        <f>COUNTIFS($J$4:$J$13,E$32,$K$4:$K$13,D$34)+COUNTIFS($G$17:$G$27,E$32,$H$17:$H$27,D$34)</f>
        <v>2</v>
      </c>
      <c r="F34" s="14">
        <f>COUNTIFS($J$4:$J$13,F$32,$K$4:$K$13,D$34)+COUNTIFS($G$17:$G$27,F$32,$H$17:$H$27,D$34)</f>
        <v>5</v>
      </c>
      <c r="G34" s="14">
        <f>COUNTIFS($J$4:$J$13,G$32,$K$4:$K$13,D$34)+COUNTIFS($G$17:$G$27,G$32,$H$17:$H$27,D$34)</f>
        <v>1</v>
      </c>
      <c r="H34" s="6"/>
      <c r="I34" s="6"/>
      <c r="J34" s="6"/>
      <c r="K34" s="6"/>
      <c r="L34" s="6"/>
      <c r="M34" s="6"/>
    </row>
    <row r="35" spans="2:13" x14ac:dyDescent="0.25">
      <c r="B35" s="6"/>
      <c r="C35" s="6"/>
      <c r="D35" s="25" t="s">
        <v>18</v>
      </c>
      <c r="E35" s="14">
        <f>COUNTIFS($J$4:$J$13,E$32,$K$4:$K$13,D$35)+COUNTIFS($G$17:$G$27,E$32,$H$17:$H$27,D$35)</f>
        <v>3</v>
      </c>
      <c r="F35" s="14">
        <f>COUNTIFS($J$4:$J$13,F$32,$K$4:$K$13,D$35)+COUNTIFS($G$17:$G$27,F$32,$H$17:$H$27,D$35)</f>
        <v>2</v>
      </c>
      <c r="G35" s="14">
        <f>COUNTIFS($J$4:$J$13,G$32,$K$4:$K$13,D$35)+COUNTIFS($G$17:$G$27,G$32,$H$17:$H$27,D$35)</f>
        <v>0</v>
      </c>
      <c r="H35" s="6"/>
      <c r="I35" s="6"/>
      <c r="J35" s="6"/>
      <c r="K35" s="6"/>
      <c r="L35" s="6"/>
      <c r="M35" s="6"/>
    </row>
    <row r="36" spans="2:13" x14ac:dyDescent="0.25">
      <c r="B36" s="6"/>
      <c r="C36" s="6"/>
      <c r="D36" s="18"/>
      <c r="E36" s="22">
        <f>SUM(E$33,E$34,E$35)</f>
        <v>8</v>
      </c>
      <c r="F36" s="22">
        <f>SUM(F$33,F$34,F$35)</f>
        <v>8</v>
      </c>
      <c r="G36" s="22">
        <f>SUM(G$33,G$34,G$35)</f>
        <v>3</v>
      </c>
      <c r="H36" s="6"/>
      <c r="I36" s="6"/>
      <c r="J36" s="6"/>
      <c r="K36" s="6"/>
      <c r="L36" s="6"/>
      <c r="M36" s="6"/>
    </row>
    <row r="37" spans="2:13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</sheetData>
  <sortState xmlns:xlrd2="http://schemas.microsoft.com/office/spreadsheetml/2017/richdata2" ref="B3:N13">
    <sortCondition ref="C4:C13"/>
    <sortCondition sortBy="cellColor" ref="J4:J13" dxfId="99"/>
    <sortCondition sortBy="cellColor" ref="J4:J13" dxfId="98"/>
    <sortCondition sortBy="cellColor" ref="J4:J13" dxfId="97"/>
    <sortCondition sortBy="cellColor" ref="K4:K13" dxfId="96"/>
    <sortCondition sortBy="cellColor" ref="K4:K13" dxfId="95"/>
    <sortCondition sortBy="cellColor" ref="K4:K13" dxfId="94"/>
  </sortState>
  <mergeCells count="3">
    <mergeCell ref="B2:N2"/>
    <mergeCell ref="D31:G31"/>
    <mergeCell ref="B15:J15"/>
  </mergeCells>
  <conditionalFormatting sqref="J4:J13 G17:G27">
    <cfRule type="containsText" dxfId="59" priority="4" operator="containsText" text="Alta">
      <formula>NOT(ISERROR(SEARCH("Alta",G4)))</formula>
    </cfRule>
    <cfRule type="containsText" dxfId="58" priority="5" operator="containsText" text="Media">
      <formula>NOT(ISERROR(SEARCH("Media",G4)))</formula>
    </cfRule>
    <cfRule type="containsText" dxfId="57" priority="6" operator="containsText" text="Bassa">
      <formula>NOT(ISERROR(SEARCH("Bassa",G4)))</formula>
    </cfRule>
  </conditionalFormatting>
  <conditionalFormatting sqref="K4:K13 H17:H27">
    <cfRule type="containsText" dxfId="56" priority="1" operator="containsText" text="Catastrofico">
      <formula>NOT(ISERROR(SEARCH("Catastrofico",H4)))</formula>
    </cfRule>
    <cfRule type="containsText" dxfId="55" priority="2" operator="containsText" text="Grave">
      <formula>NOT(ISERROR(SEARCH("Grave",H4)))</formula>
    </cfRule>
    <cfRule type="containsText" dxfId="54" priority="3" operator="containsText" text="Tollerabile">
      <formula>NOT(ISERROR(SEARCH("Tollerabile",H4)))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F421622-B7B6-4E2F-8AAA-B58627E3EBDD}">
          <x14:formula1>
            <xm:f>Legenda!$C$5:$C$7</xm:f>
          </x14:formula1>
          <xm:sqref>J4:J13 G17:G27</xm:sqref>
        </x14:dataValidation>
        <x14:dataValidation type="list" allowBlank="1" showInputMessage="1" showErrorMessage="1" xr:uid="{CE419C0E-63E0-44C3-9F79-1D823878EBCB}">
          <x14:formula1>
            <xm:f>Legenda!$F$5:$F$7</xm:f>
          </x14:formula1>
          <xm:sqref>K4:K13 H17:H27</xm:sqref>
        </x14:dataValidation>
        <x14:dataValidation type="list" allowBlank="1" showInputMessage="1" showErrorMessage="1" xr:uid="{1823221C-EF78-492C-9FD5-4279EBC2CB43}">
          <x14:formula1>
            <xm:f>Legenda!$H$5:$H$7</xm:f>
          </x14:formula1>
          <xm:sqref>J17:J27 M4:M13</xm:sqref>
        </x14:dataValidation>
        <x14:dataValidation type="list" allowBlank="1" showInputMessage="1" showErrorMessage="1" xr:uid="{C5B7142C-72B1-4157-A5BF-88C36F4D72EF}">
          <x14:formula1>
            <xm:f>Legenda!$J$5:$J$13</xm:f>
          </x14:formula1>
          <xm:sqref>N4:N13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9A5C-6678-48AE-B347-5A6836A493E5}">
  <dimension ref="B2:N48"/>
  <sheetViews>
    <sheetView topLeftCell="E1" workbookViewId="0">
      <selection activeCell="I4" sqref="I4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23.28515625" bestFit="1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14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14" ht="60" x14ac:dyDescent="0.25">
      <c r="B4" s="5" t="s">
        <v>53</v>
      </c>
      <c r="C4" s="5">
        <v>1</v>
      </c>
      <c r="D4" s="4" t="s">
        <v>54</v>
      </c>
      <c r="E4" s="5" t="s">
        <v>48</v>
      </c>
      <c r="F4" s="4" t="s">
        <v>55</v>
      </c>
      <c r="G4" s="7" t="s">
        <v>56</v>
      </c>
      <c r="H4" s="7" t="s">
        <v>57</v>
      </c>
      <c r="I4" s="7" t="s">
        <v>58</v>
      </c>
      <c r="J4" s="5" t="s">
        <v>16</v>
      </c>
      <c r="K4" s="5" t="s">
        <v>13</v>
      </c>
      <c r="L4" s="13">
        <v>45248</v>
      </c>
      <c r="M4" s="12" t="s">
        <v>14</v>
      </c>
      <c r="N4" s="21" t="s">
        <v>15</v>
      </c>
    </row>
    <row r="5" spans="2:14" ht="135" x14ac:dyDescent="0.25">
      <c r="B5" s="12" t="s">
        <v>59</v>
      </c>
      <c r="C5" s="12">
        <v>2</v>
      </c>
      <c r="D5" s="7" t="s">
        <v>60</v>
      </c>
      <c r="E5" s="12" t="s">
        <v>61</v>
      </c>
      <c r="F5" s="7" t="s">
        <v>62</v>
      </c>
      <c r="G5" s="7" t="s">
        <v>63</v>
      </c>
      <c r="H5" s="7" t="s">
        <v>64</v>
      </c>
      <c r="I5" s="7" t="s">
        <v>65</v>
      </c>
      <c r="J5" s="12" t="s">
        <v>16</v>
      </c>
      <c r="K5" s="12" t="s">
        <v>13</v>
      </c>
      <c r="L5" s="13">
        <v>45247</v>
      </c>
      <c r="M5" s="12" t="s">
        <v>14</v>
      </c>
      <c r="N5" s="21" t="s">
        <v>15</v>
      </c>
    </row>
    <row r="6" spans="2:14" ht="105" x14ac:dyDescent="0.25">
      <c r="B6" s="12" t="s">
        <v>112</v>
      </c>
      <c r="C6" s="5">
        <v>3</v>
      </c>
      <c r="D6" s="7" t="s">
        <v>113</v>
      </c>
      <c r="E6" s="12" t="s">
        <v>74</v>
      </c>
      <c r="F6" s="7" t="s">
        <v>138</v>
      </c>
      <c r="G6" s="4" t="s">
        <v>139</v>
      </c>
      <c r="H6" s="4" t="s">
        <v>140</v>
      </c>
      <c r="I6" s="4" t="s">
        <v>141</v>
      </c>
      <c r="J6" s="12" t="s">
        <v>11</v>
      </c>
      <c r="K6" s="12" t="s">
        <v>18</v>
      </c>
      <c r="L6" s="13">
        <v>45247</v>
      </c>
      <c r="M6" s="12" t="s">
        <v>14</v>
      </c>
      <c r="N6" s="21" t="s">
        <v>10</v>
      </c>
    </row>
    <row r="7" spans="2:14" ht="60" x14ac:dyDescent="0.25">
      <c r="B7" s="12" t="s">
        <v>72</v>
      </c>
      <c r="C7" s="12">
        <v>4</v>
      </c>
      <c r="D7" s="7" t="s">
        <v>73</v>
      </c>
      <c r="E7" s="12" t="s">
        <v>74</v>
      </c>
      <c r="F7" s="31" t="s">
        <v>75</v>
      </c>
      <c r="G7" s="31" t="s">
        <v>76</v>
      </c>
      <c r="H7" s="31" t="s">
        <v>77</v>
      </c>
      <c r="I7" s="31" t="s">
        <v>78</v>
      </c>
      <c r="J7" s="12" t="s">
        <v>11</v>
      </c>
      <c r="K7" s="12" t="s">
        <v>18</v>
      </c>
      <c r="L7" s="13">
        <v>45248</v>
      </c>
      <c r="M7" s="12" t="s">
        <v>14</v>
      </c>
      <c r="N7" s="33" t="s">
        <v>10</v>
      </c>
    </row>
    <row r="8" spans="2:14" ht="133.15" customHeight="1" x14ac:dyDescent="0.25">
      <c r="B8" s="12" t="s">
        <v>85</v>
      </c>
      <c r="C8" s="5">
        <v>5</v>
      </c>
      <c r="D8" s="7" t="s">
        <v>73</v>
      </c>
      <c r="E8" s="29" t="s">
        <v>74</v>
      </c>
      <c r="F8" s="31" t="s">
        <v>86</v>
      </c>
      <c r="G8" s="31" t="s">
        <v>76</v>
      </c>
      <c r="H8" s="31" t="s">
        <v>87</v>
      </c>
      <c r="I8" s="31" t="s">
        <v>88</v>
      </c>
      <c r="J8" s="30" t="s">
        <v>11</v>
      </c>
      <c r="K8" s="12" t="s">
        <v>18</v>
      </c>
      <c r="L8" s="13">
        <v>45247</v>
      </c>
      <c r="M8" s="29" t="s">
        <v>14</v>
      </c>
      <c r="N8" s="33" t="s">
        <v>10</v>
      </c>
    </row>
    <row r="9" spans="2:14" ht="120" x14ac:dyDescent="0.25">
      <c r="B9" s="5" t="s">
        <v>40</v>
      </c>
      <c r="C9" s="12">
        <v>6</v>
      </c>
      <c r="D9" s="4" t="s">
        <v>41</v>
      </c>
      <c r="E9" s="37" t="s">
        <v>42</v>
      </c>
      <c r="F9" s="4" t="s">
        <v>43</v>
      </c>
      <c r="G9" s="7" t="s">
        <v>44</v>
      </c>
      <c r="H9" s="7" t="s">
        <v>45</v>
      </c>
      <c r="I9" s="7" t="s">
        <v>46</v>
      </c>
      <c r="J9" s="38" t="s">
        <v>11</v>
      </c>
      <c r="K9" s="5" t="s">
        <v>13</v>
      </c>
      <c r="L9" s="13">
        <v>45248</v>
      </c>
      <c r="M9" s="29" t="s">
        <v>14</v>
      </c>
      <c r="N9" s="21" t="s">
        <v>15</v>
      </c>
    </row>
    <row r="10" spans="2:14" ht="90" x14ac:dyDescent="0.25">
      <c r="B10" s="5" t="s">
        <v>47</v>
      </c>
      <c r="C10" s="5">
        <v>7</v>
      </c>
      <c r="D10" s="7" t="s">
        <v>176</v>
      </c>
      <c r="E10" s="5" t="s">
        <v>48</v>
      </c>
      <c r="F10" s="32" t="s">
        <v>49</v>
      </c>
      <c r="G10" s="32" t="s">
        <v>50</v>
      </c>
      <c r="H10" s="32" t="s">
        <v>51</v>
      </c>
      <c r="I10" s="32" t="s">
        <v>52</v>
      </c>
      <c r="J10" s="5" t="s">
        <v>11</v>
      </c>
      <c r="K10" s="5" t="s">
        <v>13</v>
      </c>
      <c r="L10" s="13">
        <v>45247</v>
      </c>
      <c r="M10" s="12" t="s">
        <v>14</v>
      </c>
      <c r="N10" s="34" t="s">
        <v>15</v>
      </c>
    </row>
    <row r="11" spans="2:14" ht="150" x14ac:dyDescent="0.25">
      <c r="B11" s="12" t="s">
        <v>105</v>
      </c>
      <c r="C11" s="12">
        <v>8</v>
      </c>
      <c r="D11" s="7" t="s">
        <v>106</v>
      </c>
      <c r="E11" s="12" t="s">
        <v>74</v>
      </c>
      <c r="F11" s="7" t="s">
        <v>107</v>
      </c>
      <c r="G11" s="7" t="s">
        <v>142</v>
      </c>
      <c r="H11" s="7" t="s">
        <v>143</v>
      </c>
      <c r="I11" s="7" t="s">
        <v>144</v>
      </c>
      <c r="J11" s="12" t="s">
        <v>11</v>
      </c>
      <c r="K11" s="12" t="s">
        <v>13</v>
      </c>
      <c r="L11" s="13">
        <v>45247</v>
      </c>
      <c r="M11" s="12" t="s">
        <v>14</v>
      </c>
      <c r="N11" s="21" t="s">
        <v>15</v>
      </c>
    </row>
    <row r="12" spans="2:14" ht="135" x14ac:dyDescent="0.25">
      <c r="B12" s="12" t="s">
        <v>79</v>
      </c>
      <c r="C12" s="5">
        <v>9</v>
      </c>
      <c r="D12" s="7" t="s">
        <v>80</v>
      </c>
      <c r="E12" s="12" t="s">
        <v>74</v>
      </c>
      <c r="F12" s="7" t="s">
        <v>81</v>
      </c>
      <c r="G12" s="7" t="s">
        <v>82</v>
      </c>
      <c r="H12" s="7" t="s">
        <v>83</v>
      </c>
      <c r="I12" s="7" t="s">
        <v>84</v>
      </c>
      <c r="J12" s="12" t="s">
        <v>11</v>
      </c>
      <c r="K12" s="12" t="s">
        <v>13</v>
      </c>
      <c r="L12" s="13">
        <v>45247</v>
      </c>
      <c r="M12" s="12" t="s">
        <v>14</v>
      </c>
      <c r="N12" s="21" t="s">
        <v>10</v>
      </c>
    </row>
    <row r="13" spans="2:14" ht="57.6" customHeight="1" x14ac:dyDescent="0.25">
      <c r="B13" s="5" t="s">
        <v>89</v>
      </c>
      <c r="C13" s="12">
        <v>10</v>
      </c>
      <c r="D13" s="7" t="s">
        <v>90</v>
      </c>
      <c r="E13" s="5" t="s">
        <v>91</v>
      </c>
      <c r="F13" s="7" t="s">
        <v>92</v>
      </c>
      <c r="G13" s="7" t="s">
        <v>93</v>
      </c>
      <c r="H13" s="7" t="s">
        <v>94</v>
      </c>
      <c r="I13" s="7" t="s">
        <v>95</v>
      </c>
      <c r="J13" s="5" t="s">
        <v>11</v>
      </c>
      <c r="K13" s="5" t="s">
        <v>13</v>
      </c>
      <c r="L13" s="13">
        <v>45249</v>
      </c>
      <c r="M13" s="12" t="s">
        <v>14</v>
      </c>
      <c r="N13" s="21" t="s">
        <v>10</v>
      </c>
    </row>
    <row r="15" spans="2:14" x14ac:dyDescent="0.25">
      <c r="B15" s="15"/>
      <c r="C15" s="6"/>
      <c r="D15" s="16"/>
      <c r="E15" s="15"/>
      <c r="F15" s="16"/>
      <c r="G15" s="10"/>
      <c r="H15" s="6"/>
      <c r="I15" s="6"/>
      <c r="J15" s="15"/>
      <c r="K15" s="15"/>
      <c r="L15" s="9"/>
      <c r="M15" s="8"/>
    </row>
    <row r="16" spans="2:14" ht="15.75" x14ac:dyDescent="0.25">
      <c r="B16" s="62" t="s">
        <v>102</v>
      </c>
      <c r="C16" s="63"/>
      <c r="D16" s="63"/>
      <c r="E16" s="63"/>
      <c r="F16" s="63"/>
      <c r="G16" s="63"/>
      <c r="H16" s="63"/>
      <c r="I16" s="63"/>
      <c r="J16" s="63"/>
    </row>
    <row r="17" spans="2:13" x14ac:dyDescent="0.25">
      <c r="B17" s="11" t="s">
        <v>28</v>
      </c>
      <c r="C17" s="11" t="s">
        <v>29</v>
      </c>
      <c r="D17" s="11" t="s">
        <v>30</v>
      </c>
      <c r="E17" s="11" t="s">
        <v>31</v>
      </c>
      <c r="F17" s="11" t="s">
        <v>32</v>
      </c>
      <c r="G17" s="11" t="str">
        <f>UPPER(Legenda!C3)</f>
        <v>PROBABILITÀ</v>
      </c>
      <c r="H17" s="11" t="s">
        <v>36</v>
      </c>
      <c r="I17" s="11" t="s">
        <v>37</v>
      </c>
      <c r="J17" s="11" t="s">
        <v>38</v>
      </c>
    </row>
    <row r="18" spans="2:13" ht="45" x14ac:dyDescent="0.25">
      <c r="B18" s="12" t="s">
        <v>103</v>
      </c>
      <c r="C18" s="12">
        <v>11</v>
      </c>
      <c r="D18" s="7" t="s">
        <v>154</v>
      </c>
      <c r="E18" s="12" t="s">
        <v>61</v>
      </c>
      <c r="F18" s="7" t="s">
        <v>104</v>
      </c>
      <c r="G18" s="12" t="s">
        <v>11</v>
      </c>
      <c r="H18" s="12" t="s">
        <v>13</v>
      </c>
      <c r="I18" s="13">
        <v>45248</v>
      </c>
      <c r="J18" s="12" t="s">
        <v>9</v>
      </c>
    </row>
    <row r="19" spans="2:13" ht="60" x14ac:dyDescent="0.25">
      <c r="B19" s="5" t="s">
        <v>124</v>
      </c>
      <c r="C19" s="12">
        <v>12</v>
      </c>
      <c r="D19" s="7" t="s">
        <v>125</v>
      </c>
      <c r="E19" s="5" t="s">
        <v>74</v>
      </c>
      <c r="F19" s="19" t="s">
        <v>126</v>
      </c>
      <c r="G19" s="5" t="s">
        <v>11</v>
      </c>
      <c r="H19" s="5" t="s">
        <v>13</v>
      </c>
      <c r="I19" s="13">
        <v>45248</v>
      </c>
      <c r="J19" s="12" t="s">
        <v>9</v>
      </c>
    </row>
    <row r="20" spans="2:13" ht="75" x14ac:dyDescent="0.25">
      <c r="B20" s="12" t="s">
        <v>66</v>
      </c>
      <c r="C20" s="12">
        <v>13</v>
      </c>
      <c r="D20" s="7" t="s">
        <v>67</v>
      </c>
      <c r="E20" s="12" t="s">
        <v>61</v>
      </c>
      <c r="F20" s="7" t="s">
        <v>68</v>
      </c>
      <c r="G20" s="12" t="s">
        <v>11</v>
      </c>
      <c r="H20" s="12" t="s">
        <v>8</v>
      </c>
      <c r="I20" s="13">
        <v>45248</v>
      </c>
      <c r="J20" s="12" t="s">
        <v>9</v>
      </c>
    </row>
    <row r="21" spans="2:13" ht="45" x14ac:dyDescent="0.25">
      <c r="B21" s="12" t="s">
        <v>96</v>
      </c>
      <c r="C21" s="12">
        <v>14</v>
      </c>
      <c r="D21" s="7" t="s">
        <v>97</v>
      </c>
      <c r="E21" s="12" t="s">
        <v>74</v>
      </c>
      <c r="F21" s="19" t="s">
        <v>98</v>
      </c>
      <c r="G21" s="12" t="s">
        <v>11</v>
      </c>
      <c r="H21" s="12" t="s">
        <v>8</v>
      </c>
      <c r="I21" s="13">
        <v>45248</v>
      </c>
      <c r="J21" s="12" t="s">
        <v>14</v>
      </c>
    </row>
    <row r="22" spans="2:13" ht="45" x14ac:dyDescent="0.25">
      <c r="B22" s="12" t="s">
        <v>109</v>
      </c>
      <c r="C22" s="12">
        <v>15</v>
      </c>
      <c r="D22" s="7" t="s">
        <v>110</v>
      </c>
      <c r="E22" s="12" t="s">
        <v>74</v>
      </c>
      <c r="F22" s="19" t="s">
        <v>111</v>
      </c>
      <c r="G22" s="12" t="s">
        <v>6</v>
      </c>
      <c r="H22" s="12" t="s">
        <v>18</v>
      </c>
      <c r="I22" s="13">
        <v>45247</v>
      </c>
      <c r="J22" s="12" t="s">
        <v>9</v>
      </c>
    </row>
    <row r="23" spans="2:13" ht="30" x14ac:dyDescent="0.25">
      <c r="B23" s="5" t="s">
        <v>115</v>
      </c>
      <c r="C23" s="12">
        <v>16</v>
      </c>
      <c r="D23" s="7" t="s">
        <v>116</v>
      </c>
      <c r="E23" s="5" t="s">
        <v>74</v>
      </c>
      <c r="F23" s="19" t="s">
        <v>117</v>
      </c>
      <c r="G23" s="5" t="s">
        <v>6</v>
      </c>
      <c r="H23" s="5" t="s">
        <v>18</v>
      </c>
      <c r="I23" s="13">
        <v>45248</v>
      </c>
      <c r="J23" s="12" t="s">
        <v>9</v>
      </c>
    </row>
    <row r="24" spans="2:13" ht="57.6" customHeight="1" x14ac:dyDescent="0.25">
      <c r="B24" s="12" t="s">
        <v>118</v>
      </c>
      <c r="C24" s="12">
        <v>17</v>
      </c>
      <c r="D24" s="7" t="s">
        <v>119</v>
      </c>
      <c r="E24" s="12" t="s">
        <v>42</v>
      </c>
      <c r="F24" s="19" t="s">
        <v>120</v>
      </c>
      <c r="G24" s="12" t="s">
        <v>6</v>
      </c>
      <c r="H24" s="12" t="s">
        <v>13</v>
      </c>
      <c r="I24" s="13">
        <v>45247</v>
      </c>
      <c r="J24" s="12" t="s">
        <v>9</v>
      </c>
    </row>
    <row r="25" spans="2:13" ht="30" x14ac:dyDescent="0.25">
      <c r="B25" s="5" t="s">
        <v>121</v>
      </c>
      <c r="C25" s="12">
        <v>18</v>
      </c>
      <c r="D25" s="7" t="s">
        <v>122</v>
      </c>
      <c r="E25" s="5" t="s">
        <v>91</v>
      </c>
      <c r="F25" s="19" t="s">
        <v>123</v>
      </c>
      <c r="G25" s="5" t="s">
        <v>6</v>
      </c>
      <c r="H25" s="5" t="s">
        <v>13</v>
      </c>
      <c r="I25" s="13">
        <v>45248</v>
      </c>
      <c r="J25" s="12" t="s">
        <v>9</v>
      </c>
    </row>
    <row r="26" spans="2:13" ht="45" x14ac:dyDescent="0.25">
      <c r="B26" s="5" t="s">
        <v>127</v>
      </c>
      <c r="C26" s="12">
        <v>19</v>
      </c>
      <c r="D26" s="4" t="s">
        <v>128</v>
      </c>
      <c r="E26" s="5" t="s">
        <v>74</v>
      </c>
      <c r="F26" s="20" t="s">
        <v>129</v>
      </c>
      <c r="G26" s="5" t="s">
        <v>130</v>
      </c>
      <c r="H26" s="5" t="s">
        <v>13</v>
      </c>
      <c r="I26" s="13">
        <v>45258</v>
      </c>
      <c r="J26" s="12" t="s">
        <v>9</v>
      </c>
    </row>
    <row r="27" spans="2:13" ht="60" x14ac:dyDescent="0.25">
      <c r="B27" s="5" t="s">
        <v>145</v>
      </c>
      <c r="C27" s="12">
        <v>20</v>
      </c>
      <c r="D27" s="7" t="s">
        <v>146</v>
      </c>
      <c r="E27" s="5" t="s">
        <v>74</v>
      </c>
      <c r="F27" s="19" t="s">
        <v>147</v>
      </c>
      <c r="G27" s="12" t="s">
        <v>6</v>
      </c>
      <c r="H27" s="12" t="s">
        <v>13</v>
      </c>
      <c r="I27" s="28">
        <v>45232</v>
      </c>
      <c r="J27" s="12" t="s">
        <v>9</v>
      </c>
    </row>
    <row r="28" spans="2:13" ht="60" x14ac:dyDescent="0.25">
      <c r="B28" s="5" t="s">
        <v>131</v>
      </c>
      <c r="C28" s="12">
        <v>21</v>
      </c>
      <c r="D28" s="7" t="s">
        <v>132</v>
      </c>
      <c r="E28" s="5" t="s">
        <v>74</v>
      </c>
      <c r="F28" s="7" t="s">
        <v>133</v>
      </c>
      <c r="G28" s="5" t="s">
        <v>6</v>
      </c>
      <c r="H28" s="5" t="s">
        <v>8</v>
      </c>
      <c r="I28" s="13">
        <v>45247</v>
      </c>
      <c r="J28" s="12" t="s">
        <v>9</v>
      </c>
      <c r="K28" s="15"/>
      <c r="L28" s="9"/>
      <c r="M28" s="8"/>
    </row>
    <row r="29" spans="2:13" ht="60" x14ac:dyDescent="0.25">
      <c r="B29" s="12" t="s">
        <v>134</v>
      </c>
      <c r="C29" s="12">
        <v>22</v>
      </c>
      <c r="D29" s="7" t="s">
        <v>135</v>
      </c>
      <c r="E29" s="12" t="s">
        <v>61</v>
      </c>
      <c r="F29" s="7" t="s">
        <v>136</v>
      </c>
      <c r="G29" s="12" t="s">
        <v>6</v>
      </c>
      <c r="H29" s="12" t="s">
        <v>8</v>
      </c>
      <c r="I29" s="36">
        <v>45247</v>
      </c>
      <c r="J29" s="12" t="s">
        <v>9</v>
      </c>
      <c r="K29" s="15"/>
      <c r="L29" s="9"/>
      <c r="M29" s="8"/>
    </row>
    <row r="30" spans="2:13" x14ac:dyDescent="0.25">
      <c r="B30" s="8"/>
      <c r="C30" s="8"/>
      <c r="D30" s="10"/>
      <c r="E30" s="8"/>
      <c r="F30" s="10"/>
      <c r="G30" s="8"/>
      <c r="H30" s="8"/>
      <c r="I30" s="9"/>
      <c r="J30" s="8"/>
      <c r="K30" s="15"/>
      <c r="L30" s="9"/>
      <c r="M30" s="8"/>
    </row>
    <row r="31" spans="2:13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2:13" x14ac:dyDescent="0.25">
      <c r="B32" s="6"/>
      <c r="C32" s="6"/>
      <c r="D32" s="61" t="s">
        <v>137</v>
      </c>
      <c r="E32" s="61"/>
      <c r="F32" s="61"/>
      <c r="G32" s="61"/>
      <c r="H32" s="6"/>
      <c r="I32" s="6"/>
      <c r="J32" s="6"/>
      <c r="K32" s="6"/>
      <c r="L32" s="6"/>
      <c r="M32" s="6"/>
    </row>
    <row r="33" spans="2:14" x14ac:dyDescent="0.25">
      <c r="B33" s="6"/>
      <c r="C33" s="6"/>
      <c r="D33" s="17"/>
      <c r="E33" s="23" t="s">
        <v>6</v>
      </c>
      <c r="F33" s="24" t="s">
        <v>11</v>
      </c>
      <c r="G33" s="25" t="s">
        <v>16</v>
      </c>
      <c r="H33" s="6"/>
      <c r="I33" s="6"/>
      <c r="J33" s="6"/>
      <c r="K33" s="6"/>
      <c r="L33" s="6"/>
      <c r="M33" s="6"/>
    </row>
    <row r="34" spans="2:14" x14ac:dyDescent="0.25">
      <c r="B34" s="6"/>
      <c r="C34" s="6"/>
      <c r="D34" s="23" t="s">
        <v>8</v>
      </c>
      <c r="E34" s="14">
        <f>COUNTIFS($J$4:$J$13,E$33,$K$4:$K$13,D$34)+COUNTIFS($G$18:$G$29,E$33,$H$18:$H$29,D$34)</f>
        <v>2</v>
      </c>
      <c r="F34" s="14">
        <f>COUNTIFS($J$4:$J$13,F$33,$K$4:$K$13,D$34)+COUNTIFS($G$18:$G$29,F$33,$H$18:$H$29,D$34)</f>
        <v>2</v>
      </c>
      <c r="G34" s="14">
        <f>COUNTIFS($J$4:$J$13,G$33,$K$4:$K$13,D$34)+COUNTIFS($G$18:$G$29,G$33,$H$18:$H$29,D$34)</f>
        <v>0</v>
      </c>
      <c r="H34" s="6"/>
      <c r="I34" s="6"/>
      <c r="J34" s="6"/>
      <c r="K34" s="6"/>
      <c r="L34" s="6"/>
      <c r="M34" s="6"/>
    </row>
    <row r="35" spans="2:14" x14ac:dyDescent="0.25">
      <c r="B35" s="6"/>
      <c r="C35" s="6"/>
      <c r="D35" s="24" t="s">
        <v>13</v>
      </c>
      <c r="E35" s="14">
        <f>COUNTIFS($J$4:$J$13,E$33,$K$4:$K$13,D$35)+COUNTIFS($G$18:$G$29,E$33,$H$18:$H$29,D$35)</f>
        <v>3</v>
      </c>
      <c r="F35" s="14">
        <f>COUNTIFS($J$4:$J$48,F$33,$K$4:$K$48,D$35)+COUNTIFS($G$18:$G$28,F$33,$H$18:$H$28,D$35)</f>
        <v>7</v>
      </c>
      <c r="G35" s="14">
        <f>COUNTIFS($J$4:$J$13,G$33,$K$4:$K$13,D$35)+COUNTIFS($G$18:$G$29,G$33,$H$18:$H$29,D$35)</f>
        <v>2</v>
      </c>
      <c r="H35" s="6"/>
      <c r="I35" s="6"/>
      <c r="J35" s="6"/>
      <c r="K35" s="6"/>
      <c r="L35" s="6"/>
      <c r="M35" s="6"/>
    </row>
    <row r="36" spans="2:14" x14ac:dyDescent="0.25">
      <c r="B36" s="6"/>
      <c r="C36" s="6"/>
      <c r="D36" s="25" t="s">
        <v>18</v>
      </c>
      <c r="E36" s="14">
        <f>COUNTIFS($J$4:$J$13,E$33,$K$4:$K$13,D$36)+COUNTIFS($G$18:$G$29,E$33,$H$18:$H$29,D$36)</f>
        <v>2</v>
      </c>
      <c r="F36" s="14">
        <f>COUNTIFS($J$4:$J$13,F$33,$K$4:$K$13,D$36)+COUNTIFS($G$18:$G$29,F$33,$H$18:$H$29,D$36)</f>
        <v>3</v>
      </c>
      <c r="G36" s="14">
        <f>COUNTIFS($J$4:$J$13,G$33,$K$4:$K$13,D$36)+COUNTIFS($G$18:$G$29,G$33,$H$18:$H$29,D$36)</f>
        <v>0</v>
      </c>
      <c r="H36" s="6"/>
      <c r="I36" s="6"/>
      <c r="J36" s="6"/>
      <c r="K36" s="6"/>
      <c r="L36" s="6"/>
      <c r="M36" s="6"/>
    </row>
    <row r="37" spans="2:14" x14ac:dyDescent="0.25">
      <c r="B37" s="6"/>
      <c r="C37" s="6"/>
      <c r="D37" s="18"/>
      <c r="E37" s="22">
        <f>SUM(E$34,E$35,E$36)</f>
        <v>7</v>
      </c>
      <c r="F37" s="22">
        <f>SUM(F$34,F$35,F$36)</f>
        <v>12</v>
      </c>
      <c r="G37" s="22">
        <f>SUM(G$34,G$35,G$36)</f>
        <v>2</v>
      </c>
      <c r="H37" s="6"/>
      <c r="I37" s="6"/>
      <c r="J37" s="6"/>
      <c r="K37" s="6"/>
      <c r="L37" s="6"/>
      <c r="M37" s="6"/>
    </row>
    <row r="38" spans="2:14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4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7" spans="2:14" x14ac:dyDescent="0.25">
      <c r="B47" s="8"/>
      <c r="C47" s="8"/>
      <c r="D47" s="10"/>
      <c r="E47" s="8"/>
      <c r="F47" s="10"/>
      <c r="G47" s="10"/>
      <c r="H47" s="10"/>
      <c r="I47" s="10"/>
      <c r="N47" s="35"/>
    </row>
    <row r="48" spans="2:14" x14ac:dyDescent="0.25">
      <c r="G48" s="10"/>
      <c r="H48" s="10"/>
      <c r="I48" s="10"/>
      <c r="N48" s="21" t="s">
        <v>10</v>
      </c>
    </row>
  </sheetData>
  <sortState xmlns:xlrd2="http://schemas.microsoft.com/office/spreadsheetml/2017/richdata2" ref="B3:N13">
    <sortCondition sortBy="cellColor" ref="J3:J13" dxfId="93"/>
    <sortCondition sortBy="cellColor" ref="J3:J13" dxfId="92"/>
    <sortCondition sortBy="cellColor" ref="K3:K13" dxfId="91"/>
    <sortCondition sortBy="cellColor" ref="K3:K13" dxfId="90"/>
    <sortCondition sortBy="cellColor" ref="K3:K13" dxfId="89"/>
    <sortCondition sortBy="cellColor" ref="K3:K13" dxfId="88"/>
  </sortState>
  <mergeCells count="3">
    <mergeCell ref="B2:N2"/>
    <mergeCell ref="B16:J16"/>
    <mergeCell ref="D32:G32"/>
  </mergeCells>
  <conditionalFormatting sqref="J4:J13 G18:G30">
    <cfRule type="containsText" dxfId="53" priority="4" operator="containsText" text="Alta">
      <formula>NOT(ISERROR(SEARCH("Alta",G4)))</formula>
    </cfRule>
    <cfRule type="containsText" dxfId="52" priority="5" operator="containsText" text="Media">
      <formula>NOT(ISERROR(SEARCH("Media",G4)))</formula>
    </cfRule>
    <cfRule type="containsText" dxfId="51" priority="6" operator="containsText" text="Bassa">
      <formula>NOT(ISERROR(SEARCH("Bassa",G4)))</formula>
    </cfRule>
  </conditionalFormatting>
  <conditionalFormatting sqref="K4:K13 H18:H30">
    <cfRule type="containsText" dxfId="50" priority="1" operator="containsText" text="Catastrofico">
      <formula>NOT(ISERROR(SEARCH("Catastrofico",H4)))</formula>
    </cfRule>
    <cfRule type="containsText" dxfId="49" priority="2" operator="containsText" text="Grave">
      <formula>NOT(ISERROR(SEARCH("Grave",H4)))</formula>
    </cfRule>
    <cfRule type="containsText" dxfId="48" priority="3" operator="containsText" text="Tollerabile">
      <formula>NOT(ISERROR(SEARCH("Tollerabile",H4)))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1F00A6-D2A4-4F00-9234-50AA484B153B}">
          <x14:formula1>
            <xm:f>Legenda!$H$5:$H$7</xm:f>
          </x14:formula1>
          <xm:sqref>M4:M13 J18:J30</xm:sqref>
        </x14:dataValidation>
        <x14:dataValidation type="list" allowBlank="1" showInputMessage="1" showErrorMessage="1" xr:uid="{1A3198BE-3B97-4B85-8917-228E658B3A9A}">
          <x14:formula1>
            <xm:f>Legenda!$F$5:$F$7</xm:f>
          </x14:formula1>
          <xm:sqref>K4:K13 H18:H30</xm:sqref>
        </x14:dataValidation>
        <x14:dataValidation type="list" allowBlank="1" showInputMessage="1" showErrorMessage="1" xr:uid="{1CA6DEAC-0793-4AC4-A245-79A43CD945C6}">
          <x14:formula1>
            <xm:f>Legenda!$C$5:$C$7</xm:f>
          </x14:formula1>
          <xm:sqref>J4:J13 G18:G30</xm:sqref>
        </x14:dataValidation>
        <x14:dataValidation type="list" allowBlank="1" showInputMessage="1" showErrorMessage="1" xr:uid="{3F72C1FA-E668-4718-8B6B-5CC9C0DFCB27}">
          <x14:formula1>
            <xm:f>Legenda!$J$5:$J$13</xm:f>
          </x14:formula1>
          <xm:sqref>N47:N48 N4:N13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521-39B3-48A8-930D-21BB975CB78A}">
  <dimension ref="B2:N51"/>
  <sheetViews>
    <sheetView topLeftCell="A10" workbookViewId="0">
      <selection activeCell="F13" sqref="F13:I13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23.28515625" bestFit="1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14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14" ht="120" x14ac:dyDescent="0.25">
      <c r="B4" s="12" t="s">
        <v>103</v>
      </c>
      <c r="C4" s="12">
        <v>11</v>
      </c>
      <c r="D4" s="7" t="s">
        <v>154</v>
      </c>
      <c r="E4" s="12" t="s">
        <v>61</v>
      </c>
      <c r="F4" s="7" t="s">
        <v>104</v>
      </c>
      <c r="G4" s="7" t="s">
        <v>155</v>
      </c>
      <c r="H4" s="44" t="s">
        <v>153</v>
      </c>
      <c r="I4" s="7" t="s">
        <v>156</v>
      </c>
      <c r="J4" s="12" t="s">
        <v>16</v>
      </c>
      <c r="K4" s="12" t="s">
        <v>13</v>
      </c>
      <c r="L4" s="13">
        <v>45248</v>
      </c>
      <c r="M4" s="13" t="s">
        <v>14</v>
      </c>
      <c r="N4" s="39" t="s">
        <v>15</v>
      </c>
    </row>
    <row r="5" spans="2:14" ht="135" x14ac:dyDescent="0.25">
      <c r="B5" s="12" t="s">
        <v>59</v>
      </c>
      <c r="C5" s="12">
        <v>2</v>
      </c>
      <c r="D5" s="7" t="s">
        <v>60</v>
      </c>
      <c r="E5" s="12" t="s">
        <v>61</v>
      </c>
      <c r="F5" s="7" t="s">
        <v>62</v>
      </c>
      <c r="G5" s="7" t="s">
        <v>63</v>
      </c>
      <c r="H5" s="7" t="s">
        <v>64</v>
      </c>
      <c r="I5" s="7" t="s">
        <v>65</v>
      </c>
      <c r="J5" s="12" t="s">
        <v>16</v>
      </c>
      <c r="K5" s="12" t="s">
        <v>13</v>
      </c>
      <c r="L5" s="13">
        <v>45247</v>
      </c>
      <c r="M5" s="12" t="s">
        <v>14</v>
      </c>
      <c r="N5" s="40" t="s">
        <v>15</v>
      </c>
    </row>
    <row r="6" spans="2:14" ht="150" x14ac:dyDescent="0.25">
      <c r="B6" s="12" t="s">
        <v>105</v>
      </c>
      <c r="C6" s="12">
        <v>8</v>
      </c>
      <c r="D6" s="7" t="s">
        <v>106</v>
      </c>
      <c r="E6" s="12" t="s">
        <v>74</v>
      </c>
      <c r="F6" s="7" t="s">
        <v>107</v>
      </c>
      <c r="G6" s="7" t="s">
        <v>142</v>
      </c>
      <c r="H6" s="7" t="s">
        <v>143</v>
      </c>
      <c r="I6" s="7" t="s">
        <v>144</v>
      </c>
      <c r="J6" s="12" t="s">
        <v>16</v>
      </c>
      <c r="K6" s="12" t="s">
        <v>13</v>
      </c>
      <c r="L6" s="13">
        <v>45247</v>
      </c>
      <c r="M6" s="12" t="s">
        <v>14</v>
      </c>
      <c r="N6" s="40" t="s">
        <v>15</v>
      </c>
    </row>
    <row r="7" spans="2:14" ht="105" x14ac:dyDescent="0.25">
      <c r="B7" s="12" t="s">
        <v>112</v>
      </c>
      <c r="C7" s="5">
        <v>3</v>
      </c>
      <c r="D7" s="7" t="s">
        <v>113</v>
      </c>
      <c r="E7" s="12" t="s">
        <v>74</v>
      </c>
      <c r="F7" s="31" t="s">
        <v>138</v>
      </c>
      <c r="G7" s="44" t="s">
        <v>139</v>
      </c>
      <c r="H7" s="44" t="s">
        <v>140</v>
      </c>
      <c r="I7" s="44" t="s">
        <v>141</v>
      </c>
      <c r="J7" s="12" t="s">
        <v>11</v>
      </c>
      <c r="K7" s="12" t="s">
        <v>18</v>
      </c>
      <c r="L7" s="13">
        <v>45247</v>
      </c>
      <c r="M7" s="12" t="s">
        <v>14</v>
      </c>
      <c r="N7" s="41" t="s">
        <v>10</v>
      </c>
    </row>
    <row r="8" spans="2:14" ht="133.15" customHeight="1" x14ac:dyDescent="0.25">
      <c r="B8" s="12" t="s">
        <v>72</v>
      </c>
      <c r="C8" s="12">
        <v>4</v>
      </c>
      <c r="D8" s="7" t="s">
        <v>73</v>
      </c>
      <c r="E8" s="29" t="s">
        <v>74</v>
      </c>
      <c r="F8" s="31" t="s">
        <v>75</v>
      </c>
      <c r="G8" s="31" t="s">
        <v>76</v>
      </c>
      <c r="H8" s="31" t="s">
        <v>77</v>
      </c>
      <c r="I8" s="31" t="s">
        <v>78</v>
      </c>
      <c r="J8" s="30" t="s">
        <v>11</v>
      </c>
      <c r="K8" s="12" t="s">
        <v>18</v>
      </c>
      <c r="L8" s="13">
        <v>45248</v>
      </c>
      <c r="M8" s="29" t="s">
        <v>14</v>
      </c>
      <c r="N8" s="41" t="s">
        <v>10</v>
      </c>
    </row>
    <row r="9" spans="2:14" ht="75" x14ac:dyDescent="0.25">
      <c r="B9" s="12" t="s">
        <v>85</v>
      </c>
      <c r="C9" s="5">
        <v>5</v>
      </c>
      <c r="D9" s="7" t="s">
        <v>73</v>
      </c>
      <c r="E9" s="29" t="s">
        <v>74</v>
      </c>
      <c r="F9" s="7" t="s">
        <v>86</v>
      </c>
      <c r="G9" s="7" t="s">
        <v>76</v>
      </c>
      <c r="H9" s="7" t="s">
        <v>87</v>
      </c>
      <c r="I9" s="7" t="s">
        <v>88</v>
      </c>
      <c r="J9" s="30" t="s">
        <v>11</v>
      </c>
      <c r="K9" s="12" t="s">
        <v>18</v>
      </c>
      <c r="L9" s="13">
        <v>45247</v>
      </c>
      <c r="M9" s="29" t="s">
        <v>14</v>
      </c>
      <c r="N9" s="40" t="s">
        <v>10</v>
      </c>
    </row>
    <row r="10" spans="2:14" ht="120" x14ac:dyDescent="0.25">
      <c r="B10" s="5" t="s">
        <v>40</v>
      </c>
      <c r="C10" s="12">
        <v>6</v>
      </c>
      <c r="D10" s="4" t="s">
        <v>41</v>
      </c>
      <c r="E10" s="5" t="s">
        <v>42</v>
      </c>
      <c r="F10" s="43" t="s">
        <v>43</v>
      </c>
      <c r="G10" s="32" t="s">
        <v>44</v>
      </c>
      <c r="H10" s="32" t="s">
        <v>45</v>
      </c>
      <c r="I10" s="32" t="s">
        <v>46</v>
      </c>
      <c r="J10" s="5" t="s">
        <v>11</v>
      </c>
      <c r="K10" s="5" t="s">
        <v>13</v>
      </c>
      <c r="L10" s="13">
        <v>45248</v>
      </c>
      <c r="M10" s="12" t="s">
        <v>14</v>
      </c>
      <c r="N10" s="42" t="s">
        <v>15</v>
      </c>
    </row>
    <row r="11" spans="2:14" ht="90" x14ac:dyDescent="0.25">
      <c r="B11" s="5" t="s">
        <v>47</v>
      </c>
      <c r="C11" s="5">
        <v>7</v>
      </c>
      <c r="D11" s="7" t="s">
        <v>176</v>
      </c>
      <c r="E11" s="5" t="s">
        <v>48</v>
      </c>
      <c r="F11" s="7" t="s">
        <v>49</v>
      </c>
      <c r="G11" s="7" t="s">
        <v>50</v>
      </c>
      <c r="H11" s="7" t="s">
        <v>51</v>
      </c>
      <c r="I11" s="7" t="s">
        <v>52</v>
      </c>
      <c r="J11" s="5" t="s">
        <v>11</v>
      </c>
      <c r="K11" s="5" t="s">
        <v>13</v>
      </c>
      <c r="L11" s="13">
        <v>45247</v>
      </c>
      <c r="M11" s="12" t="s">
        <v>14</v>
      </c>
      <c r="N11" s="40" t="s">
        <v>15</v>
      </c>
    </row>
    <row r="12" spans="2:14" ht="135" x14ac:dyDescent="0.25">
      <c r="B12" s="12" t="s">
        <v>79</v>
      </c>
      <c r="C12" s="5">
        <v>9</v>
      </c>
      <c r="D12" s="7" t="s">
        <v>80</v>
      </c>
      <c r="E12" s="12" t="s">
        <v>74</v>
      </c>
      <c r="F12" s="7" t="s">
        <v>81</v>
      </c>
      <c r="G12" s="7" t="s">
        <v>82</v>
      </c>
      <c r="H12" s="7" t="s">
        <v>83</v>
      </c>
      <c r="I12" s="7" t="s">
        <v>84</v>
      </c>
      <c r="J12" s="12" t="s">
        <v>11</v>
      </c>
      <c r="K12" s="12" t="s">
        <v>13</v>
      </c>
      <c r="L12" s="13">
        <v>45247</v>
      </c>
      <c r="M12" s="12" t="s">
        <v>14</v>
      </c>
      <c r="N12" s="40" t="s">
        <v>10</v>
      </c>
    </row>
    <row r="13" spans="2:14" ht="57.6" customHeight="1" x14ac:dyDescent="0.25">
      <c r="B13" s="5" t="s">
        <v>89</v>
      </c>
      <c r="C13" s="12">
        <v>10</v>
      </c>
      <c r="D13" s="7" t="s">
        <v>90</v>
      </c>
      <c r="E13" s="5" t="s">
        <v>91</v>
      </c>
      <c r="F13" s="7" t="s">
        <v>92</v>
      </c>
      <c r="G13" s="7" t="s">
        <v>93</v>
      </c>
      <c r="H13" s="7" t="s">
        <v>94</v>
      </c>
      <c r="I13" s="7" t="s">
        <v>95</v>
      </c>
      <c r="J13" s="5" t="s">
        <v>11</v>
      </c>
      <c r="K13" s="5" t="s">
        <v>13</v>
      </c>
      <c r="L13" s="13">
        <v>45249</v>
      </c>
      <c r="M13" s="12" t="s">
        <v>14</v>
      </c>
      <c r="N13" s="40" t="s">
        <v>10</v>
      </c>
    </row>
    <row r="15" spans="2:14" x14ac:dyDescent="0.25">
      <c r="B15" s="15"/>
      <c r="C15" s="6"/>
      <c r="D15" s="16"/>
      <c r="E15" s="15"/>
      <c r="F15" s="16"/>
      <c r="G15" s="10"/>
      <c r="H15" s="6"/>
      <c r="I15" s="6"/>
      <c r="J15" s="15"/>
      <c r="K15" s="15"/>
      <c r="L15" s="9"/>
      <c r="M15" s="8"/>
    </row>
    <row r="16" spans="2:14" ht="15.75" x14ac:dyDescent="0.25">
      <c r="B16" s="62" t="s">
        <v>102</v>
      </c>
      <c r="C16" s="63"/>
      <c r="D16" s="63"/>
      <c r="E16" s="63"/>
      <c r="F16" s="63"/>
      <c r="G16" s="63"/>
      <c r="H16" s="63"/>
      <c r="I16" s="63"/>
      <c r="J16" s="63"/>
    </row>
    <row r="17" spans="2:13" x14ac:dyDescent="0.25">
      <c r="B17" s="11" t="s">
        <v>28</v>
      </c>
      <c r="C17" s="11" t="s">
        <v>29</v>
      </c>
      <c r="D17" s="11" t="s">
        <v>30</v>
      </c>
      <c r="E17" s="11" t="s">
        <v>31</v>
      </c>
      <c r="F17" s="11" t="s">
        <v>32</v>
      </c>
      <c r="G17" s="11" t="str">
        <f>UPPER(Legenda!C3)</f>
        <v>PROBABILITÀ</v>
      </c>
      <c r="H17" s="11" t="s">
        <v>36</v>
      </c>
      <c r="I17" s="11" t="s">
        <v>37</v>
      </c>
      <c r="J17" s="11" t="s">
        <v>38</v>
      </c>
    </row>
    <row r="18" spans="2:13" ht="60" x14ac:dyDescent="0.25">
      <c r="B18" s="5" t="s">
        <v>124</v>
      </c>
      <c r="C18" s="12">
        <v>12</v>
      </c>
      <c r="D18" s="7" t="s">
        <v>125</v>
      </c>
      <c r="E18" s="5" t="s">
        <v>74</v>
      </c>
      <c r="F18" s="19" t="s">
        <v>126</v>
      </c>
      <c r="G18" s="5" t="s">
        <v>11</v>
      </c>
      <c r="H18" s="5" t="s">
        <v>13</v>
      </c>
      <c r="I18" s="13">
        <v>45248</v>
      </c>
      <c r="J18" s="12" t="s">
        <v>9</v>
      </c>
    </row>
    <row r="19" spans="2:13" ht="75" x14ac:dyDescent="0.25">
      <c r="B19" s="12" t="s">
        <v>66</v>
      </c>
      <c r="C19" s="12">
        <v>13</v>
      </c>
      <c r="D19" s="7" t="s">
        <v>67</v>
      </c>
      <c r="E19" s="12" t="s">
        <v>61</v>
      </c>
      <c r="F19" s="7" t="s">
        <v>68</v>
      </c>
      <c r="G19" s="12" t="s">
        <v>11</v>
      </c>
      <c r="H19" s="12" t="s">
        <v>8</v>
      </c>
      <c r="I19" s="13">
        <v>45248</v>
      </c>
      <c r="J19" s="12" t="s">
        <v>9</v>
      </c>
    </row>
    <row r="20" spans="2:13" ht="45" x14ac:dyDescent="0.25">
      <c r="B20" s="12" t="s">
        <v>96</v>
      </c>
      <c r="C20" s="12">
        <v>14</v>
      </c>
      <c r="D20" s="7" t="s">
        <v>97</v>
      </c>
      <c r="E20" s="12" t="s">
        <v>74</v>
      </c>
      <c r="F20" s="19" t="s">
        <v>98</v>
      </c>
      <c r="G20" s="12" t="s">
        <v>11</v>
      </c>
      <c r="H20" s="12" t="s">
        <v>8</v>
      </c>
      <c r="I20" s="13">
        <v>45248</v>
      </c>
      <c r="J20" s="12" t="s">
        <v>9</v>
      </c>
    </row>
    <row r="21" spans="2:13" ht="45" x14ac:dyDescent="0.25">
      <c r="B21" s="12" t="s">
        <v>109</v>
      </c>
      <c r="C21" s="12">
        <v>15</v>
      </c>
      <c r="D21" s="7" t="s">
        <v>110</v>
      </c>
      <c r="E21" s="12" t="s">
        <v>74</v>
      </c>
      <c r="F21" s="19" t="s">
        <v>111</v>
      </c>
      <c r="G21" s="12" t="s">
        <v>6</v>
      </c>
      <c r="H21" s="12" t="s">
        <v>18</v>
      </c>
      <c r="I21" s="13">
        <v>45247</v>
      </c>
      <c r="J21" s="12" t="s">
        <v>9</v>
      </c>
    </row>
    <row r="22" spans="2:13" ht="30" x14ac:dyDescent="0.25">
      <c r="B22" s="5" t="s">
        <v>115</v>
      </c>
      <c r="C22" s="12">
        <v>16</v>
      </c>
      <c r="D22" s="7" t="s">
        <v>116</v>
      </c>
      <c r="E22" s="5" t="s">
        <v>74</v>
      </c>
      <c r="F22" s="19" t="s">
        <v>117</v>
      </c>
      <c r="G22" s="5" t="s">
        <v>6</v>
      </c>
      <c r="H22" s="5" t="s">
        <v>18</v>
      </c>
      <c r="I22" s="13">
        <v>45248</v>
      </c>
      <c r="J22" s="12" t="s">
        <v>9</v>
      </c>
    </row>
    <row r="23" spans="2:13" ht="57.6" customHeight="1" x14ac:dyDescent="0.25">
      <c r="B23" s="12" t="s">
        <v>118</v>
      </c>
      <c r="C23" s="12">
        <v>17</v>
      </c>
      <c r="D23" s="7" t="s">
        <v>119</v>
      </c>
      <c r="E23" s="12" t="s">
        <v>42</v>
      </c>
      <c r="F23" s="19" t="s">
        <v>120</v>
      </c>
      <c r="G23" s="12" t="s">
        <v>6</v>
      </c>
      <c r="H23" s="12" t="s">
        <v>13</v>
      </c>
      <c r="I23" s="13">
        <v>45247</v>
      </c>
      <c r="J23" s="12" t="s">
        <v>9</v>
      </c>
    </row>
    <row r="24" spans="2:13" ht="30" x14ac:dyDescent="0.25">
      <c r="B24" s="5" t="s">
        <v>121</v>
      </c>
      <c r="C24" s="12">
        <v>18</v>
      </c>
      <c r="D24" s="7" t="s">
        <v>122</v>
      </c>
      <c r="E24" s="5" t="s">
        <v>91</v>
      </c>
      <c r="F24" s="19" t="s">
        <v>123</v>
      </c>
      <c r="G24" s="5" t="s">
        <v>6</v>
      </c>
      <c r="H24" s="5" t="s">
        <v>13</v>
      </c>
      <c r="I24" s="13">
        <v>45248</v>
      </c>
      <c r="J24" s="12" t="s">
        <v>9</v>
      </c>
    </row>
    <row r="25" spans="2:13" ht="45" x14ac:dyDescent="0.25">
      <c r="B25" s="5" t="s">
        <v>127</v>
      </c>
      <c r="C25" s="12">
        <v>19</v>
      </c>
      <c r="D25" s="4" t="s">
        <v>128</v>
      </c>
      <c r="E25" s="5" t="s">
        <v>74</v>
      </c>
      <c r="F25" s="20" t="s">
        <v>129</v>
      </c>
      <c r="G25" s="5" t="s">
        <v>130</v>
      </c>
      <c r="H25" s="5" t="s">
        <v>13</v>
      </c>
      <c r="I25" s="13">
        <v>45258</v>
      </c>
      <c r="J25" s="12" t="s">
        <v>9</v>
      </c>
    </row>
    <row r="26" spans="2:13" ht="60" x14ac:dyDescent="0.25">
      <c r="B26" s="5" t="s">
        <v>145</v>
      </c>
      <c r="C26" s="12">
        <v>20</v>
      </c>
      <c r="D26" s="7" t="s">
        <v>146</v>
      </c>
      <c r="E26" s="5" t="s">
        <v>74</v>
      </c>
      <c r="F26" s="19" t="s">
        <v>147</v>
      </c>
      <c r="G26" s="12" t="s">
        <v>6</v>
      </c>
      <c r="H26" s="12" t="s">
        <v>13</v>
      </c>
      <c r="I26" s="28">
        <v>45232</v>
      </c>
      <c r="J26" s="12" t="s">
        <v>9</v>
      </c>
    </row>
    <row r="27" spans="2:13" ht="60" x14ac:dyDescent="0.25">
      <c r="B27" s="12" t="s">
        <v>134</v>
      </c>
      <c r="C27" s="12">
        <v>22</v>
      </c>
      <c r="D27" s="7" t="s">
        <v>135</v>
      </c>
      <c r="E27" s="12" t="s">
        <v>61</v>
      </c>
      <c r="F27" s="7" t="s">
        <v>136</v>
      </c>
      <c r="G27" s="12" t="s">
        <v>6</v>
      </c>
      <c r="H27" s="12" t="s">
        <v>8</v>
      </c>
      <c r="I27" s="36">
        <v>45247</v>
      </c>
      <c r="J27" s="12" t="s">
        <v>9</v>
      </c>
      <c r="K27" s="15"/>
      <c r="L27" s="9"/>
      <c r="M27" s="8"/>
    </row>
    <row r="28" spans="2:13" x14ac:dyDescent="0.25">
      <c r="B28" s="8"/>
      <c r="C28" s="8"/>
      <c r="D28" s="10"/>
      <c r="E28" s="8"/>
      <c r="F28" s="10"/>
      <c r="G28" s="8"/>
      <c r="H28" s="8"/>
      <c r="I28" s="9"/>
      <c r="J28" s="8"/>
      <c r="K28" s="15"/>
      <c r="L28" s="9"/>
      <c r="M28" s="8"/>
    </row>
    <row r="29" spans="2:13" x14ac:dyDescent="0.25">
      <c r="B29" s="8"/>
      <c r="C29" s="8"/>
      <c r="D29" s="10"/>
      <c r="E29" s="8"/>
      <c r="F29" s="10"/>
      <c r="G29" s="8"/>
      <c r="H29" s="8"/>
      <c r="I29" s="9"/>
      <c r="J29" s="8"/>
      <c r="K29" s="15"/>
      <c r="L29" s="9"/>
      <c r="M29" s="8"/>
    </row>
    <row r="30" spans="2:13" ht="15.75" x14ac:dyDescent="0.25">
      <c r="B30" s="8"/>
      <c r="C30" s="60" t="s">
        <v>151</v>
      </c>
      <c r="D30" s="60"/>
      <c r="E30" s="8"/>
      <c r="F30" s="10"/>
      <c r="G30" s="8"/>
      <c r="H30" s="8"/>
      <c r="I30" s="9"/>
      <c r="J30" s="8"/>
      <c r="K30" s="15"/>
      <c r="L30" s="9"/>
      <c r="M30" s="8"/>
    </row>
    <row r="31" spans="2:13" x14ac:dyDescent="0.25">
      <c r="B31" s="8"/>
      <c r="C31" s="11" t="s">
        <v>28</v>
      </c>
      <c r="D31" s="11" t="s">
        <v>152</v>
      </c>
      <c r="E31" s="8"/>
      <c r="F31" s="10"/>
      <c r="G31" s="8"/>
      <c r="H31" s="8"/>
      <c r="I31" s="9"/>
      <c r="J31" s="8"/>
      <c r="K31" s="15"/>
      <c r="L31" s="9"/>
      <c r="M31" s="8"/>
    </row>
    <row r="32" spans="2:13" ht="30" x14ac:dyDescent="0.25">
      <c r="B32" s="8"/>
      <c r="C32" s="12" t="s">
        <v>53</v>
      </c>
      <c r="D32" s="4" t="s">
        <v>54</v>
      </c>
      <c r="E32" s="8"/>
      <c r="F32" s="10"/>
      <c r="G32" s="8"/>
      <c r="H32" s="8"/>
      <c r="I32" s="9"/>
      <c r="J32" s="8"/>
      <c r="K32" s="15"/>
      <c r="L32" s="9"/>
      <c r="M32" s="8"/>
    </row>
    <row r="33" spans="2:13" ht="30" x14ac:dyDescent="0.25">
      <c r="B33" s="8"/>
      <c r="C33" s="12" t="s">
        <v>40</v>
      </c>
      <c r="D33" s="7" t="s">
        <v>132</v>
      </c>
      <c r="E33" s="8"/>
      <c r="F33" s="10"/>
      <c r="G33" s="8"/>
      <c r="H33" s="8"/>
      <c r="I33" s="9"/>
      <c r="J33" s="8"/>
      <c r="K33" s="15"/>
      <c r="L33" s="9"/>
      <c r="M33" s="8"/>
    </row>
    <row r="34" spans="2:13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 x14ac:dyDescent="0.25">
      <c r="B35" s="6"/>
      <c r="C35" s="6"/>
      <c r="D35" s="61" t="s">
        <v>137</v>
      </c>
      <c r="E35" s="61"/>
      <c r="F35" s="61"/>
      <c r="G35" s="61"/>
      <c r="H35" s="6"/>
      <c r="I35" s="6"/>
      <c r="J35" s="6"/>
      <c r="K35" s="6"/>
      <c r="L35" s="6"/>
      <c r="M35" s="6"/>
    </row>
    <row r="36" spans="2:13" x14ac:dyDescent="0.25">
      <c r="B36" s="6"/>
      <c r="C36" s="6"/>
      <c r="D36" s="17"/>
      <c r="E36" s="23" t="s">
        <v>6</v>
      </c>
      <c r="F36" s="24" t="s">
        <v>11</v>
      </c>
      <c r="G36" s="25" t="s">
        <v>16</v>
      </c>
      <c r="H36" s="6"/>
      <c r="I36" s="6"/>
      <c r="J36" s="6"/>
      <c r="K36" s="6"/>
      <c r="L36" s="6"/>
      <c r="M36" s="6"/>
    </row>
    <row r="37" spans="2:13" x14ac:dyDescent="0.25">
      <c r="B37" s="6"/>
      <c r="C37" s="6"/>
      <c r="D37" s="23" t="s">
        <v>8</v>
      </c>
      <c r="E37" s="14">
        <f>COUNTIFS($J$5:$J$13,E$36,$K$5:$K$13,D$37)+COUNTIFS($G$18:$G$27,E$36,$H$18:$H$27,D$37)</f>
        <v>1</v>
      </c>
      <c r="F37" s="14">
        <f>COUNTIFS($J$5:$J$13,F$36,$K$5:$K$13,D$37)+COUNTIFS($G$18:$G$27,F$36,$H$18:$H$27,D$37)</f>
        <v>2</v>
      </c>
      <c r="G37" s="14">
        <f>COUNTIFS($J$5:$J$13,G$36,$K$5:$K$13,D$37)+COUNTIFS($G$18:$G$27,G$36,$H$18:$H$27,D$37)</f>
        <v>0</v>
      </c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24" t="s">
        <v>13</v>
      </c>
      <c r="E38" s="14">
        <f>COUNTIFS($J$5:$J$13,E$36,$K$5:$K$13,D$38)+COUNTIFS($G$18:$G$27,E$36,$H$18:$H$27,D$38)</f>
        <v>3</v>
      </c>
      <c r="F38" s="14">
        <f>COUNTIFS($J$5:$J$13,F$36,$K$5:$K$13,D$38)+COUNTIFS($G$18:$G$26,F$36,$H$18:$H$26,D$38)</f>
        <v>5</v>
      </c>
      <c r="G38" s="14">
        <f>COUNTIFS($J$5:$J$13,G$36,$K$5:$K$13,D$38)+COUNTIFS($G$18:$G$27,G$36,$H$18:$H$27,D$38)</f>
        <v>2</v>
      </c>
      <c r="H38" s="6"/>
      <c r="I38" s="6"/>
      <c r="J38" s="6"/>
      <c r="K38" s="6"/>
      <c r="L38" s="6"/>
      <c r="M38" s="6"/>
    </row>
    <row r="39" spans="2:13" x14ac:dyDescent="0.25">
      <c r="B39" s="6"/>
      <c r="C39" s="6"/>
      <c r="D39" s="25" t="s">
        <v>18</v>
      </c>
      <c r="E39" s="14">
        <f>COUNTIFS($J$5:$J$13,E$36,$K$5:$K$13,D$39)+COUNTIFS($G$18:$G$27,E$36,$H$18:$H$27,D$39)</f>
        <v>2</v>
      </c>
      <c r="F39" s="14">
        <f>COUNTIFS($J$5:$J$13,F$36,$K$5:$K$13,D$39)+COUNTIFS($G$18:$G$27,F$36,$H$18:$H$27,D$39)</f>
        <v>3</v>
      </c>
      <c r="G39" s="14">
        <f>COUNTIFS($J$5:$J$13,G$36,$K$5:$K$13,D$39)+COUNTIFS($G$18:$G$27,G$36,$H$18:$H$27,D$39)</f>
        <v>0</v>
      </c>
      <c r="H39" s="6"/>
      <c r="I39" s="6"/>
      <c r="J39" s="6"/>
      <c r="K39" s="6"/>
      <c r="L39" s="6"/>
      <c r="M39" s="6"/>
    </row>
    <row r="40" spans="2:13" x14ac:dyDescent="0.25">
      <c r="B40" s="6"/>
      <c r="C40" s="6"/>
      <c r="D40" s="18"/>
      <c r="E40" s="22">
        <f>SUM(E$37,E$38,E$39)</f>
        <v>6</v>
      </c>
      <c r="F40" s="22">
        <f>SUM(F$37,F$38,F$39)</f>
        <v>10</v>
      </c>
      <c r="G40" s="22">
        <f>SUM(G$37,G$38,G$39)</f>
        <v>2</v>
      </c>
      <c r="H40" s="6"/>
      <c r="I40" s="6"/>
      <c r="J40" s="6"/>
      <c r="K40" s="6"/>
      <c r="L40" s="6"/>
      <c r="M40" s="6"/>
    </row>
    <row r="41" spans="2:13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50" spans="2:14" x14ac:dyDescent="0.25">
      <c r="B50" s="8"/>
      <c r="C50" s="8"/>
      <c r="D50" s="10"/>
      <c r="E50" s="8"/>
      <c r="F50" s="10"/>
      <c r="G50" s="10"/>
      <c r="H50" s="10"/>
      <c r="I50" s="10"/>
      <c r="N50" s="35"/>
    </row>
    <row r="51" spans="2:14" x14ac:dyDescent="0.25">
      <c r="G51" s="10"/>
      <c r="H51" s="10"/>
      <c r="I51" s="10"/>
      <c r="N51" s="21" t="s">
        <v>10</v>
      </c>
    </row>
  </sheetData>
  <sortState xmlns:xlrd2="http://schemas.microsoft.com/office/spreadsheetml/2017/richdata2" ref="B4:N13">
    <sortCondition sortBy="cellColor" ref="J4:J13" dxfId="87"/>
    <sortCondition sortBy="cellColor" ref="J4:J13" dxfId="86"/>
    <sortCondition sortBy="cellColor" ref="K4:K13" dxfId="85"/>
    <sortCondition sortBy="cellColor" ref="K4:K13" dxfId="84"/>
  </sortState>
  <mergeCells count="4">
    <mergeCell ref="B2:N2"/>
    <mergeCell ref="B16:J16"/>
    <mergeCell ref="D35:G35"/>
    <mergeCell ref="C30:D30"/>
  </mergeCells>
  <conditionalFormatting sqref="J4:J13 G18:G33">
    <cfRule type="containsText" dxfId="47" priority="4" operator="containsText" text="Alta">
      <formula>NOT(ISERROR(SEARCH("Alta",G4)))</formula>
    </cfRule>
    <cfRule type="containsText" dxfId="46" priority="5" operator="containsText" text="Media">
      <formula>NOT(ISERROR(SEARCH("Media",G4)))</formula>
    </cfRule>
    <cfRule type="containsText" dxfId="45" priority="6" operator="containsText" text="Bassa">
      <formula>NOT(ISERROR(SEARCH("Bassa",G4)))</formula>
    </cfRule>
  </conditionalFormatting>
  <conditionalFormatting sqref="K4:K13 H18:H33">
    <cfRule type="containsText" dxfId="44" priority="1" operator="containsText" text="Catastrofico">
      <formula>NOT(ISERROR(SEARCH("Catastrofico",H4)))</formula>
    </cfRule>
    <cfRule type="containsText" dxfId="43" priority="2" operator="containsText" text="Grave">
      <formula>NOT(ISERROR(SEARCH("Grave",H4)))</formula>
    </cfRule>
    <cfRule type="containsText" dxfId="42" priority="3" operator="containsText" text="Tollerabile">
      <formula>NOT(ISERROR(SEARCH("Tollerabile",H4)))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AA4F225-6612-45B9-BAA8-48CED7709827}">
          <x14:formula1>
            <xm:f>Legenda!$J$5:$J$13</xm:f>
          </x14:formula1>
          <xm:sqref>N50:N51 N5:N13</xm:sqref>
        </x14:dataValidation>
        <x14:dataValidation type="list" allowBlank="1" showInputMessage="1" showErrorMessage="1" xr:uid="{E20AAFC5-2A4C-4A1F-886E-29335599D3F4}">
          <x14:formula1>
            <xm:f>Legenda!$C$5:$C$7</xm:f>
          </x14:formula1>
          <xm:sqref>J4:J13 G18:G33</xm:sqref>
        </x14:dataValidation>
        <x14:dataValidation type="list" allowBlank="1" showInputMessage="1" showErrorMessage="1" xr:uid="{D0B03D08-BC0D-47F7-99AA-4607F29DA677}">
          <x14:formula1>
            <xm:f>Legenda!$F$5:$F$7</xm:f>
          </x14:formula1>
          <xm:sqref>K4:K13 H18:H33</xm:sqref>
        </x14:dataValidation>
        <x14:dataValidation type="list" allowBlank="1" showInputMessage="1" showErrorMessage="1" xr:uid="{0009DC3B-D4E3-4955-ADA4-29FC247EC9D7}">
          <x14:formula1>
            <xm:f>Legenda!$H$5:$H$7</xm:f>
          </x14:formula1>
          <xm:sqref>M5:M13 J18:J33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15B3-FC52-47B8-9D30-3B25CA56AD5A}">
  <dimension ref="B2:N54"/>
  <sheetViews>
    <sheetView topLeftCell="A5" workbookViewId="0">
      <selection activeCell="H5" sqref="H5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23.28515625" bestFit="1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14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14" ht="150" x14ac:dyDescent="0.25">
      <c r="B4" s="12" t="s">
        <v>105</v>
      </c>
      <c r="C4" s="12">
        <v>1</v>
      </c>
      <c r="D4" s="7" t="s">
        <v>106</v>
      </c>
      <c r="E4" s="12" t="s">
        <v>74</v>
      </c>
      <c r="F4" s="7" t="s">
        <v>107</v>
      </c>
      <c r="G4" s="7" t="s">
        <v>142</v>
      </c>
      <c r="H4" s="31" t="s">
        <v>143</v>
      </c>
      <c r="I4" s="7" t="s">
        <v>144</v>
      </c>
      <c r="J4" s="12" t="s">
        <v>16</v>
      </c>
      <c r="K4" s="12" t="s">
        <v>13</v>
      </c>
      <c r="L4" s="13">
        <v>45247</v>
      </c>
      <c r="M4" s="12" t="s">
        <v>14</v>
      </c>
      <c r="N4" s="40" t="s">
        <v>15</v>
      </c>
    </row>
    <row r="5" spans="2:14" ht="180" x14ac:dyDescent="0.25">
      <c r="B5" s="5" t="s">
        <v>89</v>
      </c>
      <c r="C5" s="12">
        <v>2</v>
      </c>
      <c r="D5" s="7" t="s">
        <v>90</v>
      </c>
      <c r="E5" s="5" t="s">
        <v>91</v>
      </c>
      <c r="F5" s="7" t="s">
        <v>173</v>
      </c>
      <c r="G5" s="7" t="s">
        <v>93</v>
      </c>
      <c r="H5" s="7" t="s">
        <v>204</v>
      </c>
      <c r="I5" s="7" t="s">
        <v>174</v>
      </c>
      <c r="J5" s="5" t="s">
        <v>16</v>
      </c>
      <c r="K5" s="5" t="s">
        <v>13</v>
      </c>
      <c r="L5" s="13">
        <v>45249</v>
      </c>
      <c r="M5" s="12" t="s">
        <v>14</v>
      </c>
      <c r="N5" s="40" t="s">
        <v>10</v>
      </c>
    </row>
    <row r="6" spans="2:14" ht="60" x14ac:dyDescent="0.25">
      <c r="B6" s="12" t="s">
        <v>72</v>
      </c>
      <c r="C6" s="12">
        <v>3</v>
      </c>
      <c r="D6" s="7" t="s">
        <v>73</v>
      </c>
      <c r="E6" s="12" t="s">
        <v>74</v>
      </c>
      <c r="F6" s="7" t="s">
        <v>75</v>
      </c>
      <c r="G6" s="7" t="s">
        <v>76</v>
      </c>
      <c r="H6" s="7" t="s">
        <v>77</v>
      </c>
      <c r="I6" s="7" t="s">
        <v>78</v>
      </c>
      <c r="J6" s="12" t="s">
        <v>11</v>
      </c>
      <c r="K6" s="12" t="s">
        <v>18</v>
      </c>
      <c r="L6" s="13">
        <v>45248</v>
      </c>
      <c r="M6" s="12" t="s">
        <v>14</v>
      </c>
      <c r="N6" s="40" t="s">
        <v>10</v>
      </c>
    </row>
    <row r="7" spans="2:14" ht="90" x14ac:dyDescent="0.25">
      <c r="B7" s="5" t="s">
        <v>157</v>
      </c>
      <c r="C7" s="12">
        <v>4</v>
      </c>
      <c r="D7" s="4" t="s">
        <v>161</v>
      </c>
      <c r="E7" s="5" t="s">
        <v>61</v>
      </c>
      <c r="F7" s="31" t="s">
        <v>162</v>
      </c>
      <c r="G7" s="31" t="s">
        <v>158</v>
      </c>
      <c r="H7" s="44" t="s">
        <v>159</v>
      </c>
      <c r="I7" s="31" t="s">
        <v>160</v>
      </c>
      <c r="J7" s="12" t="s">
        <v>11</v>
      </c>
      <c r="K7" s="12" t="s">
        <v>18</v>
      </c>
      <c r="L7" s="13">
        <v>45289</v>
      </c>
      <c r="M7" s="12" t="s">
        <v>14</v>
      </c>
      <c r="N7" s="41" t="s">
        <v>10</v>
      </c>
    </row>
    <row r="8" spans="2:14" ht="133.15" customHeight="1" x14ac:dyDescent="0.25">
      <c r="B8" s="12" t="s">
        <v>103</v>
      </c>
      <c r="C8" s="12">
        <v>5</v>
      </c>
      <c r="D8" s="7" t="s">
        <v>154</v>
      </c>
      <c r="E8" s="29" t="s">
        <v>61</v>
      </c>
      <c r="F8" s="31" t="s">
        <v>104</v>
      </c>
      <c r="G8" s="31" t="s">
        <v>155</v>
      </c>
      <c r="H8" s="44" t="s">
        <v>153</v>
      </c>
      <c r="I8" s="31" t="s">
        <v>156</v>
      </c>
      <c r="J8" s="30" t="s">
        <v>11</v>
      </c>
      <c r="K8" s="12" t="s">
        <v>13</v>
      </c>
      <c r="L8" s="13">
        <v>45248</v>
      </c>
      <c r="M8" s="36" t="s">
        <v>14</v>
      </c>
      <c r="N8" s="45" t="s">
        <v>15</v>
      </c>
    </row>
    <row r="9" spans="2:14" ht="135" x14ac:dyDescent="0.25">
      <c r="B9" s="5" t="s">
        <v>47</v>
      </c>
      <c r="C9" s="5">
        <v>6</v>
      </c>
      <c r="D9" s="7" t="s">
        <v>176</v>
      </c>
      <c r="E9" s="37" t="s">
        <v>48</v>
      </c>
      <c r="F9" s="7" t="s">
        <v>49</v>
      </c>
      <c r="G9" s="7" t="s">
        <v>175</v>
      </c>
      <c r="H9" s="7" t="s">
        <v>177</v>
      </c>
      <c r="I9" s="7" t="s">
        <v>52</v>
      </c>
      <c r="J9" s="38" t="s">
        <v>11</v>
      </c>
      <c r="K9" s="5" t="s">
        <v>13</v>
      </c>
      <c r="L9" s="13">
        <v>45247</v>
      </c>
      <c r="M9" s="29" t="s">
        <v>14</v>
      </c>
      <c r="N9" s="40" t="s">
        <v>15</v>
      </c>
    </row>
    <row r="10" spans="2:14" ht="135" x14ac:dyDescent="0.25">
      <c r="B10" s="12" t="s">
        <v>79</v>
      </c>
      <c r="C10" s="5">
        <v>7</v>
      </c>
      <c r="D10" s="7" t="s">
        <v>80</v>
      </c>
      <c r="E10" s="12" t="s">
        <v>74</v>
      </c>
      <c r="F10" s="32" t="s">
        <v>81</v>
      </c>
      <c r="G10" s="32" t="s">
        <v>82</v>
      </c>
      <c r="H10" s="32" t="s">
        <v>83</v>
      </c>
      <c r="I10" s="32" t="s">
        <v>84</v>
      </c>
      <c r="J10" s="12" t="s">
        <v>11</v>
      </c>
      <c r="K10" s="12" t="s">
        <v>13</v>
      </c>
      <c r="L10" s="13">
        <v>45247</v>
      </c>
      <c r="M10" s="12" t="s">
        <v>14</v>
      </c>
      <c r="N10" s="42" t="s">
        <v>10</v>
      </c>
    </row>
    <row r="11" spans="2:14" ht="90" x14ac:dyDescent="0.25">
      <c r="B11" s="12" t="s">
        <v>163</v>
      </c>
      <c r="C11" s="5">
        <v>8</v>
      </c>
      <c r="D11" s="7" t="s">
        <v>164</v>
      </c>
      <c r="E11" s="12" t="s">
        <v>74</v>
      </c>
      <c r="F11" s="4" t="s">
        <v>165</v>
      </c>
      <c r="G11" s="7" t="s">
        <v>166</v>
      </c>
      <c r="H11" s="32" t="s">
        <v>168</v>
      </c>
      <c r="I11" s="32" t="s">
        <v>169</v>
      </c>
      <c r="J11" s="12" t="s">
        <v>11</v>
      </c>
      <c r="K11" s="12" t="s">
        <v>13</v>
      </c>
      <c r="L11" s="13">
        <v>45289</v>
      </c>
      <c r="M11" s="12" t="s">
        <v>14</v>
      </c>
      <c r="N11" s="40" t="s">
        <v>15</v>
      </c>
    </row>
    <row r="12" spans="2:14" ht="105" x14ac:dyDescent="0.25">
      <c r="B12" s="5" t="s">
        <v>124</v>
      </c>
      <c r="C12" s="12">
        <v>9</v>
      </c>
      <c r="D12" s="7" t="s">
        <v>125</v>
      </c>
      <c r="E12" s="5" t="s">
        <v>74</v>
      </c>
      <c r="F12" s="19" t="s">
        <v>126</v>
      </c>
      <c r="G12" s="7" t="s">
        <v>167</v>
      </c>
      <c r="H12" s="4" t="s">
        <v>170</v>
      </c>
      <c r="I12" s="32" t="s">
        <v>171</v>
      </c>
      <c r="J12" s="5" t="s">
        <v>11</v>
      </c>
      <c r="K12" s="5" t="s">
        <v>13</v>
      </c>
      <c r="L12" s="13">
        <v>45248</v>
      </c>
      <c r="M12" s="12" t="s">
        <v>14</v>
      </c>
      <c r="N12" s="41" t="s">
        <v>10</v>
      </c>
    </row>
    <row r="13" spans="2:14" ht="57.6" customHeight="1" x14ac:dyDescent="0.25">
      <c r="B13" s="12" t="s">
        <v>66</v>
      </c>
      <c r="C13" s="12">
        <v>10</v>
      </c>
      <c r="D13" s="7" t="s">
        <v>67</v>
      </c>
      <c r="E13" s="12" t="s">
        <v>61</v>
      </c>
      <c r="F13" s="7" t="s">
        <v>68</v>
      </c>
      <c r="G13" s="7" t="s">
        <v>69</v>
      </c>
      <c r="H13" s="7" t="s">
        <v>70</v>
      </c>
      <c r="I13" s="7" t="s">
        <v>71</v>
      </c>
      <c r="J13" s="12" t="s">
        <v>11</v>
      </c>
      <c r="K13" s="12" t="s">
        <v>13</v>
      </c>
      <c r="L13" s="13">
        <v>45248</v>
      </c>
      <c r="M13" s="12" t="s">
        <v>14</v>
      </c>
      <c r="N13" s="40" t="s">
        <v>10</v>
      </c>
    </row>
    <row r="14" spans="2:14" x14ac:dyDescent="0.25">
      <c r="G14" s="10"/>
      <c r="H14" s="10"/>
      <c r="I14" s="10"/>
      <c r="M14" s="8"/>
      <c r="N14" s="46"/>
    </row>
    <row r="15" spans="2:14" x14ac:dyDescent="0.25">
      <c r="B15" s="15"/>
      <c r="C15" s="6"/>
      <c r="D15" s="16"/>
      <c r="E15" s="15"/>
      <c r="F15" s="16"/>
      <c r="G15" s="10"/>
      <c r="H15" s="6"/>
      <c r="I15" s="6"/>
      <c r="J15" s="15"/>
      <c r="K15" s="15"/>
      <c r="L15" s="9"/>
      <c r="M15" s="8"/>
    </row>
    <row r="16" spans="2:14" ht="15.75" x14ac:dyDescent="0.25">
      <c r="B16" s="62" t="s">
        <v>102</v>
      </c>
      <c r="C16" s="63"/>
      <c r="D16" s="63"/>
      <c r="E16" s="63"/>
      <c r="F16" s="63"/>
      <c r="G16" s="63"/>
      <c r="H16" s="63"/>
      <c r="I16" s="63"/>
      <c r="J16" s="63"/>
    </row>
    <row r="17" spans="2:13" x14ac:dyDescent="0.25">
      <c r="B17" s="11" t="s">
        <v>28</v>
      </c>
      <c r="C17" s="11" t="s">
        <v>29</v>
      </c>
      <c r="D17" s="11" t="s">
        <v>30</v>
      </c>
      <c r="E17" s="11" t="s">
        <v>31</v>
      </c>
      <c r="F17" s="11" t="s">
        <v>32</v>
      </c>
      <c r="G17" s="11" t="str">
        <f>UPPER(Legenda!C3)</f>
        <v>PROBABILITÀ</v>
      </c>
      <c r="H17" s="11" t="s">
        <v>36</v>
      </c>
      <c r="I17" s="11" t="s">
        <v>37</v>
      </c>
      <c r="J17" s="11" t="s">
        <v>38</v>
      </c>
    </row>
    <row r="18" spans="2:13" ht="45" x14ac:dyDescent="0.25">
      <c r="B18" s="12" t="s">
        <v>96</v>
      </c>
      <c r="C18" s="12">
        <v>11</v>
      </c>
      <c r="D18" s="7" t="s">
        <v>97</v>
      </c>
      <c r="E18" s="12" t="s">
        <v>74</v>
      </c>
      <c r="F18" s="7" t="s">
        <v>98</v>
      </c>
      <c r="G18" s="12" t="s">
        <v>11</v>
      </c>
      <c r="H18" s="12" t="s">
        <v>8</v>
      </c>
      <c r="I18" s="13">
        <v>45248</v>
      </c>
      <c r="J18" s="12" t="s">
        <v>9</v>
      </c>
    </row>
    <row r="19" spans="2:13" ht="75" x14ac:dyDescent="0.25">
      <c r="B19" s="12" t="s">
        <v>112</v>
      </c>
      <c r="C19" s="5">
        <v>12</v>
      </c>
      <c r="D19" s="7" t="s">
        <v>113</v>
      </c>
      <c r="E19" s="12" t="s">
        <v>74</v>
      </c>
      <c r="F19" s="7" t="s">
        <v>138</v>
      </c>
      <c r="G19" s="12" t="s">
        <v>6</v>
      </c>
      <c r="H19" s="12" t="s">
        <v>18</v>
      </c>
      <c r="I19" s="13">
        <v>45247</v>
      </c>
      <c r="J19" s="12" t="s">
        <v>9</v>
      </c>
    </row>
    <row r="20" spans="2:13" ht="60" x14ac:dyDescent="0.25">
      <c r="B20" s="12" t="s">
        <v>85</v>
      </c>
      <c r="C20" s="12">
        <v>13</v>
      </c>
      <c r="D20" s="7" t="s">
        <v>73</v>
      </c>
      <c r="E20" s="12" t="s">
        <v>74</v>
      </c>
      <c r="F20" s="19" t="s">
        <v>86</v>
      </c>
      <c r="G20" s="12" t="s">
        <v>6</v>
      </c>
      <c r="H20" s="12" t="s">
        <v>18</v>
      </c>
      <c r="I20" s="13">
        <v>45247</v>
      </c>
      <c r="J20" s="12" t="s">
        <v>9</v>
      </c>
    </row>
    <row r="21" spans="2:13" ht="45" x14ac:dyDescent="0.25">
      <c r="B21" s="12" t="s">
        <v>109</v>
      </c>
      <c r="C21" s="5">
        <v>14</v>
      </c>
      <c r="D21" s="7" t="s">
        <v>110</v>
      </c>
      <c r="E21" s="12" t="s">
        <v>74</v>
      </c>
      <c r="F21" s="19" t="s">
        <v>111</v>
      </c>
      <c r="G21" s="12" t="s">
        <v>6</v>
      </c>
      <c r="H21" s="12" t="s">
        <v>18</v>
      </c>
      <c r="I21" s="13">
        <v>45247</v>
      </c>
      <c r="J21" s="12" t="s">
        <v>9</v>
      </c>
    </row>
    <row r="22" spans="2:13" ht="30" x14ac:dyDescent="0.25">
      <c r="B22" s="5" t="s">
        <v>115</v>
      </c>
      <c r="C22" s="12">
        <v>15</v>
      </c>
      <c r="D22" s="7" t="s">
        <v>116</v>
      </c>
      <c r="E22" s="5" t="s">
        <v>74</v>
      </c>
      <c r="F22" s="19" t="s">
        <v>117</v>
      </c>
      <c r="G22" s="5" t="s">
        <v>6</v>
      </c>
      <c r="H22" s="5" t="s">
        <v>18</v>
      </c>
      <c r="I22" s="13">
        <v>45248</v>
      </c>
      <c r="J22" s="12" t="s">
        <v>9</v>
      </c>
    </row>
    <row r="23" spans="2:13" ht="57.6" customHeight="1" x14ac:dyDescent="0.25">
      <c r="B23" s="12" t="s">
        <v>118</v>
      </c>
      <c r="C23" s="5">
        <v>16</v>
      </c>
      <c r="D23" s="7" t="s">
        <v>119</v>
      </c>
      <c r="E23" s="12" t="s">
        <v>42</v>
      </c>
      <c r="F23" s="19" t="s">
        <v>120</v>
      </c>
      <c r="G23" s="12" t="s">
        <v>6</v>
      </c>
      <c r="H23" s="12" t="s">
        <v>13</v>
      </c>
      <c r="I23" s="13">
        <v>45247</v>
      </c>
      <c r="J23" s="12" t="s">
        <v>9</v>
      </c>
    </row>
    <row r="24" spans="2:13" ht="30" x14ac:dyDescent="0.25">
      <c r="B24" s="5" t="s">
        <v>121</v>
      </c>
      <c r="C24" s="12">
        <v>17</v>
      </c>
      <c r="D24" s="7" t="s">
        <v>122</v>
      </c>
      <c r="E24" s="5" t="s">
        <v>91</v>
      </c>
      <c r="F24" s="19" t="s">
        <v>123</v>
      </c>
      <c r="G24" s="5" t="s">
        <v>6</v>
      </c>
      <c r="H24" s="5" t="s">
        <v>13</v>
      </c>
      <c r="I24" s="13">
        <v>45248</v>
      </c>
      <c r="J24" s="12" t="s">
        <v>9</v>
      </c>
    </row>
    <row r="25" spans="2:13" ht="45" x14ac:dyDescent="0.25">
      <c r="B25" s="5" t="s">
        <v>127</v>
      </c>
      <c r="C25" s="5">
        <v>18</v>
      </c>
      <c r="D25" s="4" t="s">
        <v>128</v>
      </c>
      <c r="E25" s="5" t="s">
        <v>74</v>
      </c>
      <c r="F25" s="20" t="s">
        <v>129</v>
      </c>
      <c r="G25" s="5" t="s">
        <v>130</v>
      </c>
      <c r="H25" s="5" t="s">
        <v>13</v>
      </c>
      <c r="I25" s="13">
        <v>45258</v>
      </c>
      <c r="J25" s="12" t="s">
        <v>9</v>
      </c>
    </row>
    <row r="26" spans="2:13" ht="60" x14ac:dyDescent="0.25">
      <c r="B26" s="5" t="s">
        <v>145</v>
      </c>
      <c r="C26" s="12">
        <v>19</v>
      </c>
      <c r="D26" s="7" t="s">
        <v>146</v>
      </c>
      <c r="E26" s="5" t="s">
        <v>74</v>
      </c>
      <c r="F26" s="19" t="s">
        <v>147</v>
      </c>
      <c r="G26" s="12" t="s">
        <v>6</v>
      </c>
      <c r="H26" s="12" t="s">
        <v>13</v>
      </c>
      <c r="I26" s="28">
        <v>45232</v>
      </c>
      <c r="J26" s="12" t="s">
        <v>9</v>
      </c>
    </row>
    <row r="27" spans="2:13" ht="60" x14ac:dyDescent="0.25">
      <c r="B27" s="12" t="s">
        <v>59</v>
      </c>
      <c r="C27" s="12">
        <v>21</v>
      </c>
      <c r="D27" s="7" t="s">
        <v>60</v>
      </c>
      <c r="E27" s="12" t="s">
        <v>61</v>
      </c>
      <c r="F27" s="7" t="s">
        <v>62</v>
      </c>
      <c r="G27" s="12" t="s">
        <v>6</v>
      </c>
      <c r="H27" s="12" t="s">
        <v>13</v>
      </c>
      <c r="I27" s="36">
        <v>45247</v>
      </c>
      <c r="J27" s="12" t="s">
        <v>9</v>
      </c>
      <c r="K27" s="15"/>
      <c r="L27" s="9"/>
      <c r="M27" s="8"/>
    </row>
    <row r="28" spans="2:13" ht="60" x14ac:dyDescent="0.25">
      <c r="B28" s="5" t="s">
        <v>40</v>
      </c>
      <c r="C28" s="5">
        <v>22</v>
      </c>
      <c r="D28" s="4" t="s">
        <v>41</v>
      </c>
      <c r="E28" s="5" t="s">
        <v>42</v>
      </c>
      <c r="F28" s="4" t="s">
        <v>43</v>
      </c>
      <c r="G28" s="5" t="s">
        <v>6</v>
      </c>
      <c r="H28" s="5" t="s">
        <v>13</v>
      </c>
      <c r="I28" s="13">
        <v>45248</v>
      </c>
      <c r="J28" s="12" t="s">
        <v>9</v>
      </c>
      <c r="K28" s="15"/>
      <c r="L28" s="9"/>
      <c r="M28" s="8"/>
    </row>
    <row r="29" spans="2:13" ht="60" x14ac:dyDescent="0.25">
      <c r="B29" s="12" t="s">
        <v>134</v>
      </c>
      <c r="C29" s="5">
        <v>20</v>
      </c>
      <c r="D29" s="47" t="s">
        <v>135</v>
      </c>
      <c r="E29" s="12" t="s">
        <v>61</v>
      </c>
      <c r="F29" s="7" t="s">
        <v>136</v>
      </c>
      <c r="G29" s="12" t="s">
        <v>6</v>
      </c>
      <c r="H29" s="12" t="s">
        <v>8</v>
      </c>
      <c r="I29" s="13">
        <v>45247</v>
      </c>
      <c r="J29" s="12" t="s">
        <v>9</v>
      </c>
      <c r="K29" s="15"/>
      <c r="L29" s="9"/>
      <c r="M29" s="8"/>
    </row>
    <row r="30" spans="2:13" x14ac:dyDescent="0.25">
      <c r="K30" s="15"/>
      <c r="L30" s="9"/>
      <c r="M30" s="8"/>
    </row>
    <row r="31" spans="2:13" x14ac:dyDescent="0.25">
      <c r="K31" s="15"/>
      <c r="L31" s="9"/>
      <c r="M31" s="8"/>
    </row>
    <row r="32" spans="2:13" x14ac:dyDescent="0.25">
      <c r="B32" s="8"/>
      <c r="C32" s="8"/>
      <c r="D32" s="10"/>
      <c r="E32" s="8"/>
      <c r="F32" s="10"/>
      <c r="G32" s="8"/>
      <c r="H32" s="8"/>
      <c r="I32" s="9"/>
      <c r="J32" s="8"/>
      <c r="K32" s="15"/>
      <c r="L32" s="9"/>
      <c r="M32" s="8"/>
    </row>
    <row r="33" spans="2:13" ht="15.75" x14ac:dyDescent="0.25">
      <c r="B33" s="8"/>
      <c r="C33" s="49"/>
      <c r="D33" s="49"/>
      <c r="E33" s="8"/>
      <c r="F33" s="10"/>
      <c r="G33" s="8"/>
      <c r="H33" s="8"/>
      <c r="I33" s="9"/>
      <c r="J33" s="8"/>
      <c r="K33" s="15"/>
      <c r="L33" s="9"/>
      <c r="M33" s="8"/>
    </row>
    <row r="34" spans="2:13" x14ac:dyDescent="0.25">
      <c r="B34" s="8"/>
      <c r="C34" s="48"/>
      <c r="D34" s="48"/>
      <c r="E34" s="8"/>
      <c r="F34" s="10"/>
      <c r="G34" s="8"/>
      <c r="H34" s="8"/>
      <c r="I34" s="9"/>
      <c r="J34" s="8"/>
      <c r="K34" s="15"/>
      <c r="L34" s="9"/>
      <c r="M34" s="8"/>
    </row>
    <row r="35" spans="2:13" x14ac:dyDescent="0.25">
      <c r="B35" s="8"/>
      <c r="C35" s="8"/>
      <c r="D35" s="16"/>
      <c r="E35" s="8"/>
      <c r="F35" s="10"/>
      <c r="G35" s="8"/>
      <c r="H35" s="8"/>
      <c r="I35" s="9"/>
      <c r="J35" s="8"/>
      <c r="K35" s="15"/>
      <c r="L35" s="9"/>
      <c r="M35" s="8"/>
    </row>
    <row r="36" spans="2:13" x14ac:dyDescent="0.25">
      <c r="B36" s="8"/>
      <c r="C36" s="8"/>
      <c r="D36" s="10"/>
      <c r="E36" s="8"/>
      <c r="F36" s="10"/>
      <c r="G36" s="8"/>
      <c r="H36" s="8"/>
      <c r="I36" s="9"/>
      <c r="J36" s="8"/>
      <c r="K36" s="15"/>
      <c r="L36" s="9"/>
      <c r="M36" s="8"/>
    </row>
    <row r="37" spans="2:13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61" t="s">
        <v>137</v>
      </c>
      <c r="E38" s="61"/>
      <c r="F38" s="61"/>
      <c r="G38" s="61"/>
      <c r="H38" s="6"/>
      <c r="I38" s="6"/>
      <c r="J38" s="6"/>
      <c r="K38" s="6"/>
      <c r="L38" s="6"/>
      <c r="M38" s="6"/>
    </row>
    <row r="39" spans="2:13" x14ac:dyDescent="0.25">
      <c r="B39" s="6"/>
      <c r="C39" s="6"/>
      <c r="D39" s="17"/>
      <c r="E39" s="23" t="s">
        <v>6</v>
      </c>
      <c r="F39" s="24" t="s">
        <v>11</v>
      </c>
      <c r="G39" s="25" t="s">
        <v>16</v>
      </c>
      <c r="H39" s="6"/>
      <c r="I39" s="6"/>
      <c r="J39" s="6"/>
      <c r="K39" s="6"/>
      <c r="L39" s="6"/>
      <c r="M39" s="6"/>
    </row>
    <row r="40" spans="2:13" x14ac:dyDescent="0.25">
      <c r="B40" s="6"/>
      <c r="C40" s="6"/>
      <c r="D40" s="23" t="s">
        <v>8</v>
      </c>
      <c r="E40" s="14">
        <f>COUNTIFS($J$4:$J$13,E$39,$K$4:$K$13,D$40)+COUNTIFS($G$18:$G$29,E$39,$H$18:$H$29,D$40)</f>
        <v>1</v>
      </c>
      <c r="F40" s="14">
        <f>COUNTIFS($J$4:$J$13,F$39,$K$4:$K$13,D$40)+COUNTIFS($G$18:$G$29,F$39,$H$18:$H$29,D$40)</f>
        <v>1</v>
      </c>
      <c r="G40" s="14">
        <f>COUNTIFS($J$4:$J$13,G$39,$K$4:$K$13,D$40)+COUNTIFS($G$18:$G$29,G$39,$H$18:$H$29,D$40)</f>
        <v>0</v>
      </c>
      <c r="H40" s="6"/>
      <c r="I40" s="6"/>
      <c r="J40" s="6"/>
      <c r="K40" s="6"/>
      <c r="L40" s="6"/>
      <c r="M40" s="6"/>
    </row>
    <row r="41" spans="2:13" x14ac:dyDescent="0.25">
      <c r="B41" s="6"/>
      <c r="C41" s="6"/>
      <c r="D41" s="24" t="s">
        <v>13</v>
      </c>
      <c r="E41" s="14">
        <f>COUNTIFS($J$4:$J$13,E$39,$K$4:$K$13,D$41)+COUNTIFS($G$18:$G$29,E$39,$H$18:$H$29,D$41)</f>
        <v>5</v>
      </c>
      <c r="F41" s="14">
        <f>COUNTIFS($J$4:$J$13,F$39,$K$4:$K$13,D$41)+COUNTIFS($G$18:$G$29,F$39,$H$18:$H$29,D$41)</f>
        <v>6</v>
      </c>
      <c r="G41" s="14">
        <f>COUNTIFS($J$4:$J$13,G$39,$K$4:$K$13,D$41)+COUNTIFS($G$18:$G$29,G$39,$H$18:$H$29,D$41)</f>
        <v>2</v>
      </c>
      <c r="H41" s="6"/>
      <c r="I41" s="6"/>
      <c r="J41" s="6"/>
      <c r="K41" s="6"/>
      <c r="L41" s="6"/>
      <c r="M41" s="6"/>
    </row>
    <row r="42" spans="2:13" x14ac:dyDescent="0.25">
      <c r="B42" s="6"/>
      <c r="C42" s="6"/>
      <c r="D42" s="25" t="s">
        <v>18</v>
      </c>
      <c r="E42" s="14">
        <f>COUNTIFS($J$4:$J$13,E$39,$K$4:$K$13,D$42)+COUNTIFS($G$18:$G$29,E$39,$H$18:$H$29,D$42)</f>
        <v>4</v>
      </c>
      <c r="F42" s="14">
        <f>COUNTIFS($J$4:$J$13,F$39,$K$4:$K$13,D$42)+COUNTIFS($G$18:$G$29,F$39,$H$18:$H$29,D$42)</f>
        <v>2</v>
      </c>
      <c r="G42" s="14">
        <f>COUNTIFS($J$4:$J$13,G$39,$K$4:$K$13,D$42)+COUNTIFS($G$18:$G$29,G$39,$H$18:$H$29,D$42)</f>
        <v>0</v>
      </c>
      <c r="H42" s="6"/>
      <c r="I42" s="6"/>
      <c r="J42" s="6"/>
      <c r="K42" s="6"/>
      <c r="L42" s="6"/>
      <c r="M42" s="6"/>
    </row>
    <row r="43" spans="2:13" x14ac:dyDescent="0.25">
      <c r="B43" s="6"/>
      <c r="C43" s="6"/>
      <c r="D43" s="18"/>
      <c r="E43" s="22">
        <f>SUM(E$40,E$41,E$42)</f>
        <v>10</v>
      </c>
      <c r="F43" s="22">
        <f>SUM(F$40,F$41,F$42)</f>
        <v>9</v>
      </c>
      <c r="G43" s="22">
        <f>SUM(G$40,G$41,G$42)</f>
        <v>2</v>
      </c>
      <c r="H43" s="6"/>
      <c r="I43" s="6"/>
      <c r="J43" s="6"/>
      <c r="K43" s="6"/>
      <c r="L43" s="6"/>
      <c r="M43" s="6"/>
    </row>
    <row r="44" spans="2:13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53" spans="2:14" x14ac:dyDescent="0.25">
      <c r="B53" s="8"/>
      <c r="C53" s="8"/>
      <c r="D53" s="10"/>
      <c r="E53" s="8"/>
      <c r="F53" s="10"/>
      <c r="G53" s="10"/>
      <c r="H53" s="10"/>
      <c r="I53" s="10"/>
      <c r="N53" s="35"/>
    </row>
    <row r="54" spans="2:14" x14ac:dyDescent="0.25">
      <c r="G54" s="10"/>
      <c r="H54" s="10"/>
      <c r="I54" s="10"/>
      <c r="N54" s="21" t="s">
        <v>10</v>
      </c>
    </row>
  </sheetData>
  <sortState xmlns:xlrd2="http://schemas.microsoft.com/office/spreadsheetml/2017/richdata2" ref="B17:J29">
    <sortCondition sortBy="cellColor" ref="G17:G29" dxfId="83"/>
    <sortCondition sortBy="cellColor" ref="G17:G29" dxfId="82"/>
    <sortCondition sortBy="cellColor" ref="G17:G29" dxfId="81"/>
    <sortCondition sortBy="cellColor" ref="H17:H29" dxfId="80"/>
    <sortCondition sortBy="cellColor" ref="H17:H29" dxfId="79"/>
    <sortCondition sortBy="cellColor" ref="H17:H29" dxfId="78"/>
    <sortCondition sortBy="cellColor" ref="H17:H29" dxfId="77"/>
  </sortState>
  <mergeCells count="3">
    <mergeCell ref="B2:N2"/>
    <mergeCell ref="B16:J16"/>
    <mergeCell ref="D38:G38"/>
  </mergeCells>
  <conditionalFormatting sqref="G18:G29 G32:G36">
    <cfRule type="containsText" dxfId="41" priority="16" operator="containsText" text="Alta">
      <formula>NOT(ISERROR(SEARCH("Alta",G18)))</formula>
    </cfRule>
    <cfRule type="containsText" dxfId="40" priority="17" operator="containsText" text="Media">
      <formula>NOT(ISERROR(SEARCH("Media",G18)))</formula>
    </cfRule>
    <cfRule type="containsText" dxfId="39" priority="18" operator="containsText" text="Bassa">
      <formula>NOT(ISERROR(SEARCH("Bassa",G18)))</formula>
    </cfRule>
  </conditionalFormatting>
  <conditionalFormatting sqref="G29">
    <cfRule type="containsText" dxfId="38" priority="10" operator="containsText" text="Alta">
      <formula>NOT(ISERROR(SEARCH("Alta",G29)))</formula>
    </cfRule>
    <cfRule type="containsText" dxfId="37" priority="11" operator="containsText" text="Media">
      <formula>NOT(ISERROR(SEARCH("Media",G29)))</formula>
    </cfRule>
    <cfRule type="containsText" dxfId="36" priority="12" operator="containsText" text="Bassa">
      <formula>NOT(ISERROR(SEARCH("Bassa",G29)))</formula>
    </cfRule>
  </conditionalFormatting>
  <conditionalFormatting sqref="H18:H29 H32:H36">
    <cfRule type="containsText" dxfId="35" priority="13" operator="containsText" text="Catastrofico">
      <formula>NOT(ISERROR(SEARCH("Catastrofico",H18)))</formula>
    </cfRule>
    <cfRule type="containsText" dxfId="34" priority="14" operator="containsText" text="Grave">
      <formula>NOT(ISERROR(SEARCH("Grave",H18)))</formula>
    </cfRule>
    <cfRule type="containsText" dxfId="33" priority="15" operator="containsText" text="Tollerabile">
      <formula>NOT(ISERROR(SEARCH("Tollerabile",H18)))</formula>
    </cfRule>
  </conditionalFormatting>
  <conditionalFormatting sqref="H29">
    <cfRule type="containsText" dxfId="32" priority="7" operator="containsText" text="Catastrofico">
      <formula>NOT(ISERROR(SEARCH("Catastrofico",H29)))</formula>
    </cfRule>
    <cfRule type="containsText" dxfId="31" priority="8" operator="containsText" text="Grave">
      <formula>NOT(ISERROR(SEARCH("Grave",H29)))</formula>
    </cfRule>
    <cfRule type="containsText" dxfId="30" priority="9" operator="containsText" text="Tollerabile">
      <formula>NOT(ISERROR(SEARCH("Tollerabile",H29)))</formula>
    </cfRule>
  </conditionalFormatting>
  <conditionalFormatting sqref="J4:J13">
    <cfRule type="containsText" dxfId="29" priority="4" operator="containsText" text="Alta">
      <formula>NOT(ISERROR(SEARCH("Alta",J4)))</formula>
    </cfRule>
    <cfRule type="containsText" dxfId="28" priority="5" operator="containsText" text="Media">
      <formula>NOT(ISERROR(SEARCH("Media",J4)))</formula>
    </cfRule>
    <cfRule type="containsText" dxfId="27" priority="6" operator="containsText" text="Bassa">
      <formula>NOT(ISERROR(SEARCH("Bassa",J4)))</formula>
    </cfRule>
  </conditionalFormatting>
  <conditionalFormatting sqref="K4:K13">
    <cfRule type="containsText" dxfId="26" priority="1" operator="containsText" text="Catastrofico">
      <formula>NOT(ISERROR(SEARCH("Catastrofico",K4)))</formula>
    </cfRule>
    <cfRule type="containsText" dxfId="25" priority="2" operator="containsText" text="Grave">
      <formula>NOT(ISERROR(SEARCH("Grave",K4)))</formula>
    </cfRule>
    <cfRule type="containsText" dxfId="24" priority="3" operator="containsText" text="Tollerabile">
      <formula>NOT(ISERROR(SEARCH("Tollerabile",K4)))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33A4D9F-A2EB-41A9-A48B-F3A32ADA1AF2}">
          <x14:formula1>
            <xm:f>Legenda!$H$5:$H$7</xm:f>
          </x14:formula1>
          <xm:sqref>J32:J36 J18:J29 M5:M13</xm:sqref>
        </x14:dataValidation>
        <x14:dataValidation type="list" allowBlank="1" showInputMessage="1" showErrorMessage="1" xr:uid="{7C4A4F9A-93ED-4523-A320-7BA97308D563}">
          <x14:formula1>
            <xm:f>Legenda!$F$5:$F$7</xm:f>
          </x14:formula1>
          <xm:sqref>H32:H36 H18:H29 K4:K13</xm:sqref>
        </x14:dataValidation>
        <x14:dataValidation type="list" allowBlank="1" showInputMessage="1" showErrorMessage="1" xr:uid="{4C1F2B85-BC4F-4C26-9456-92274A4658C0}">
          <x14:formula1>
            <xm:f>Legenda!$C$5:$C$7</xm:f>
          </x14:formula1>
          <xm:sqref>G32:G36 G18:G29 J4:J13</xm:sqref>
        </x14:dataValidation>
        <x14:dataValidation type="list" allowBlank="1" showInputMessage="1" showErrorMessage="1" xr:uid="{F485FB90-6D36-4A3A-9647-62FF894B1033}">
          <x14:formula1>
            <xm:f>Legenda!$J$5:$J$13</xm:f>
          </x14:formula1>
          <xm:sqref>N53:N54 N5:N13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FD76-C992-4D7F-8A2F-1C2EFD1FA369}">
  <dimension ref="B2:N54"/>
  <sheetViews>
    <sheetView topLeftCell="F31" workbookViewId="0">
      <selection activeCell="G10" sqref="G10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33.140625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14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14" ht="55.5" customHeight="1" x14ac:dyDescent="0.25">
      <c r="B4" s="12" t="s">
        <v>112</v>
      </c>
      <c r="C4" s="5">
        <v>1</v>
      </c>
      <c r="D4" s="7" t="s">
        <v>113</v>
      </c>
      <c r="E4" s="12" t="s">
        <v>74</v>
      </c>
      <c r="F4" s="7" t="s">
        <v>185</v>
      </c>
      <c r="G4" s="7" t="s">
        <v>186</v>
      </c>
      <c r="H4" s="7" t="s">
        <v>189</v>
      </c>
      <c r="I4" s="7" t="s">
        <v>187</v>
      </c>
      <c r="J4" s="12" t="s">
        <v>11</v>
      </c>
      <c r="K4" s="12" t="s">
        <v>18</v>
      </c>
      <c r="L4" s="13">
        <v>45247</v>
      </c>
      <c r="M4" s="12" t="s">
        <v>9</v>
      </c>
      <c r="N4" s="40" t="s">
        <v>10</v>
      </c>
    </row>
    <row r="5" spans="2:14" ht="90" x14ac:dyDescent="0.25">
      <c r="B5" s="5" t="s">
        <v>89</v>
      </c>
      <c r="C5" s="12">
        <v>8</v>
      </c>
      <c r="D5" s="7" t="s">
        <v>90</v>
      </c>
      <c r="E5" s="5" t="s">
        <v>91</v>
      </c>
      <c r="F5" s="7" t="s">
        <v>173</v>
      </c>
      <c r="G5" s="7" t="s">
        <v>93</v>
      </c>
      <c r="H5" s="7" t="s">
        <v>172</v>
      </c>
      <c r="I5" s="7" t="s">
        <v>174</v>
      </c>
      <c r="J5" s="5" t="s">
        <v>11</v>
      </c>
      <c r="K5" s="5" t="s">
        <v>13</v>
      </c>
      <c r="L5" s="13">
        <v>45249</v>
      </c>
      <c r="M5" s="12" t="s">
        <v>14</v>
      </c>
      <c r="N5" s="40" t="s">
        <v>10</v>
      </c>
    </row>
    <row r="6" spans="2:14" ht="120" x14ac:dyDescent="0.25">
      <c r="B6" s="12" t="s">
        <v>103</v>
      </c>
      <c r="C6" s="12">
        <v>3</v>
      </c>
      <c r="D6" s="7" t="s">
        <v>154</v>
      </c>
      <c r="E6" s="12" t="s">
        <v>61</v>
      </c>
      <c r="F6" s="7" t="s">
        <v>104</v>
      </c>
      <c r="G6" s="7" t="s">
        <v>155</v>
      </c>
      <c r="H6" s="4" t="s">
        <v>153</v>
      </c>
      <c r="I6" s="7" t="s">
        <v>156</v>
      </c>
      <c r="J6" s="12" t="s">
        <v>11</v>
      </c>
      <c r="K6" s="12" t="s">
        <v>13</v>
      </c>
      <c r="L6" s="13">
        <v>45248</v>
      </c>
      <c r="M6" s="13" t="s">
        <v>14</v>
      </c>
      <c r="N6" s="39" t="s">
        <v>15</v>
      </c>
    </row>
    <row r="7" spans="2:14" ht="135" x14ac:dyDescent="0.25">
      <c r="B7" s="5" t="s">
        <v>47</v>
      </c>
      <c r="C7" s="5">
        <v>4</v>
      </c>
      <c r="D7" s="7" t="s">
        <v>176</v>
      </c>
      <c r="E7" s="37" t="s">
        <v>48</v>
      </c>
      <c r="F7" s="31" t="s">
        <v>49</v>
      </c>
      <c r="G7" s="31" t="s">
        <v>175</v>
      </c>
      <c r="H7" s="31" t="s">
        <v>177</v>
      </c>
      <c r="I7" s="31" t="s">
        <v>178</v>
      </c>
      <c r="J7" s="38" t="s">
        <v>11</v>
      </c>
      <c r="K7" s="5" t="s">
        <v>13</v>
      </c>
      <c r="L7" s="13">
        <v>45247</v>
      </c>
      <c r="M7" s="29" t="s">
        <v>14</v>
      </c>
      <c r="N7" s="41" t="s">
        <v>15</v>
      </c>
    </row>
    <row r="8" spans="2:14" ht="133.15" customHeight="1" x14ac:dyDescent="0.25">
      <c r="B8" s="12" t="s">
        <v>79</v>
      </c>
      <c r="C8" s="5">
        <v>5</v>
      </c>
      <c r="D8" s="7" t="s">
        <v>80</v>
      </c>
      <c r="E8" s="29" t="s">
        <v>74</v>
      </c>
      <c r="F8" s="7" t="s">
        <v>81</v>
      </c>
      <c r="G8" s="7" t="s">
        <v>82</v>
      </c>
      <c r="H8" s="7" t="s">
        <v>83</v>
      </c>
      <c r="I8" s="7" t="s">
        <v>84</v>
      </c>
      <c r="J8" s="30" t="s">
        <v>11</v>
      </c>
      <c r="K8" s="12" t="s">
        <v>13</v>
      </c>
      <c r="L8" s="13">
        <v>45247</v>
      </c>
      <c r="M8" s="29" t="s">
        <v>14</v>
      </c>
      <c r="N8" s="40" t="s">
        <v>10</v>
      </c>
    </row>
    <row r="9" spans="2:14" ht="90" x14ac:dyDescent="0.25">
      <c r="B9" s="12" t="s">
        <v>163</v>
      </c>
      <c r="C9" s="5">
        <v>6</v>
      </c>
      <c r="D9" s="7" t="s">
        <v>164</v>
      </c>
      <c r="E9" s="12" t="s">
        <v>74</v>
      </c>
      <c r="F9" s="43" t="s">
        <v>165</v>
      </c>
      <c r="G9" s="32" t="s">
        <v>166</v>
      </c>
      <c r="H9" s="32" t="s">
        <v>168</v>
      </c>
      <c r="I9" s="32" t="s">
        <v>169</v>
      </c>
      <c r="J9" s="12" t="s">
        <v>11</v>
      </c>
      <c r="K9" s="12" t="s">
        <v>13</v>
      </c>
      <c r="L9" s="13">
        <v>45289</v>
      </c>
      <c r="M9" s="12" t="s">
        <v>14</v>
      </c>
      <c r="N9" s="42" t="s">
        <v>15</v>
      </c>
    </row>
    <row r="10" spans="2:14" ht="135" x14ac:dyDescent="0.25">
      <c r="B10" s="12" t="s">
        <v>66</v>
      </c>
      <c r="C10" s="12">
        <v>7</v>
      </c>
      <c r="D10" s="7" t="s">
        <v>67</v>
      </c>
      <c r="E10" s="12" t="s">
        <v>61</v>
      </c>
      <c r="F10" s="7" t="s">
        <v>68</v>
      </c>
      <c r="G10" s="7" t="s">
        <v>69</v>
      </c>
      <c r="H10" s="32" t="s">
        <v>70</v>
      </c>
      <c r="I10" s="32" t="s">
        <v>71</v>
      </c>
      <c r="J10" s="12" t="s">
        <v>11</v>
      </c>
      <c r="K10" s="12" t="s">
        <v>13</v>
      </c>
      <c r="L10" s="13">
        <v>45248</v>
      </c>
      <c r="M10" s="12" t="s">
        <v>14</v>
      </c>
      <c r="N10" s="40" t="s">
        <v>10</v>
      </c>
    </row>
    <row r="11" spans="2:14" ht="90" x14ac:dyDescent="0.25">
      <c r="B11" s="12" t="s">
        <v>188</v>
      </c>
      <c r="C11" s="12">
        <v>2</v>
      </c>
      <c r="D11" s="7" t="s">
        <v>179</v>
      </c>
      <c r="E11" s="12" t="s">
        <v>74</v>
      </c>
      <c r="F11" s="7" t="s">
        <v>183</v>
      </c>
      <c r="G11" s="7" t="s">
        <v>180</v>
      </c>
      <c r="H11" s="7" t="s">
        <v>181</v>
      </c>
      <c r="I11" s="7" t="s">
        <v>182</v>
      </c>
      <c r="J11" s="12" t="s">
        <v>11</v>
      </c>
      <c r="K11" s="12" t="s">
        <v>13</v>
      </c>
      <c r="L11" s="13">
        <v>44939</v>
      </c>
      <c r="M11" s="12" t="s">
        <v>14</v>
      </c>
      <c r="N11" s="40" t="s">
        <v>15</v>
      </c>
    </row>
    <row r="12" spans="2:14" ht="57.6" customHeight="1" x14ac:dyDescent="0.25">
      <c r="B12" s="12" t="s">
        <v>72</v>
      </c>
      <c r="C12" s="12">
        <v>9</v>
      </c>
      <c r="D12" s="7" t="s">
        <v>73</v>
      </c>
      <c r="E12" s="12" t="s">
        <v>74</v>
      </c>
      <c r="F12" s="7" t="s">
        <v>75</v>
      </c>
      <c r="G12" s="7" t="s">
        <v>76</v>
      </c>
      <c r="H12" s="7" t="s">
        <v>77</v>
      </c>
      <c r="I12" s="7" t="s">
        <v>78</v>
      </c>
      <c r="J12" s="12" t="s">
        <v>6</v>
      </c>
      <c r="K12" s="12" t="s">
        <v>18</v>
      </c>
      <c r="L12" s="13">
        <v>45248</v>
      </c>
      <c r="M12" s="12" t="s">
        <v>14</v>
      </c>
      <c r="N12" s="40" t="s">
        <v>10</v>
      </c>
    </row>
    <row r="13" spans="2:14" ht="75" x14ac:dyDescent="0.25">
      <c r="B13" s="12" t="s">
        <v>105</v>
      </c>
      <c r="C13" s="12">
        <v>1</v>
      </c>
      <c r="D13" s="7" t="s">
        <v>106</v>
      </c>
      <c r="E13" s="12" t="s">
        <v>74</v>
      </c>
      <c r="F13" s="7" t="s">
        <v>107</v>
      </c>
      <c r="G13" s="7" t="s">
        <v>142</v>
      </c>
      <c r="H13" s="7" t="s">
        <v>184</v>
      </c>
      <c r="I13" s="7" t="s">
        <v>144</v>
      </c>
      <c r="J13" s="12" t="s">
        <v>6</v>
      </c>
      <c r="K13" s="12" t="s">
        <v>13</v>
      </c>
      <c r="L13" s="13">
        <v>45247</v>
      </c>
      <c r="M13" s="12" t="s">
        <v>14</v>
      </c>
      <c r="N13" s="40" t="s">
        <v>15</v>
      </c>
    </row>
    <row r="14" spans="2:14" x14ac:dyDescent="0.25">
      <c r="B14" s="15"/>
      <c r="C14" s="6"/>
      <c r="D14" s="16"/>
      <c r="E14" s="15"/>
      <c r="F14" s="16"/>
      <c r="G14" s="10"/>
      <c r="H14" s="6"/>
      <c r="I14" s="6"/>
      <c r="J14" s="15"/>
      <c r="K14" s="15"/>
      <c r="L14" s="9"/>
      <c r="M14" s="8"/>
    </row>
    <row r="15" spans="2:14" ht="15.75" x14ac:dyDescent="0.25">
      <c r="B15" s="62" t="s">
        <v>102</v>
      </c>
      <c r="C15" s="63"/>
      <c r="D15" s="63"/>
      <c r="E15" s="63"/>
      <c r="F15" s="63"/>
      <c r="G15" s="63"/>
      <c r="H15" s="63"/>
      <c r="I15" s="63"/>
      <c r="J15" s="63"/>
    </row>
    <row r="16" spans="2:14" x14ac:dyDescent="0.25">
      <c r="B16" s="11" t="s">
        <v>28</v>
      </c>
      <c r="C16" s="11" t="s">
        <v>29</v>
      </c>
      <c r="D16" s="11" t="s">
        <v>30</v>
      </c>
      <c r="E16" s="11" t="s">
        <v>31</v>
      </c>
      <c r="F16" s="11" t="s">
        <v>32</v>
      </c>
      <c r="G16" s="11" t="str">
        <f>UPPER(Legenda!C3)</f>
        <v>PROBABILITÀ</v>
      </c>
      <c r="H16" s="11" t="s">
        <v>36</v>
      </c>
      <c r="I16" s="11" t="s">
        <v>37</v>
      </c>
      <c r="J16" s="11" t="s">
        <v>38</v>
      </c>
    </row>
    <row r="17" spans="2:13" ht="60" x14ac:dyDescent="0.25">
      <c r="B17" s="12" t="s">
        <v>85</v>
      </c>
      <c r="C17" s="12">
        <v>11</v>
      </c>
      <c r="D17" s="7" t="s">
        <v>73</v>
      </c>
      <c r="E17" s="12" t="s">
        <v>74</v>
      </c>
      <c r="F17" s="7" t="s">
        <v>86</v>
      </c>
      <c r="G17" s="12" t="s">
        <v>6</v>
      </c>
      <c r="H17" s="12" t="s">
        <v>18</v>
      </c>
      <c r="I17" s="13">
        <v>45247</v>
      </c>
      <c r="J17" s="12" t="s">
        <v>9</v>
      </c>
    </row>
    <row r="18" spans="2:13" ht="45" x14ac:dyDescent="0.25">
      <c r="B18" s="12" t="s">
        <v>109</v>
      </c>
      <c r="C18" s="5">
        <v>12</v>
      </c>
      <c r="D18" s="7" t="s">
        <v>110</v>
      </c>
      <c r="E18" s="12" t="s">
        <v>74</v>
      </c>
      <c r="F18" s="19" t="s">
        <v>111</v>
      </c>
      <c r="G18" s="12" t="s">
        <v>6</v>
      </c>
      <c r="H18" s="12" t="s">
        <v>18</v>
      </c>
      <c r="I18" s="13">
        <v>45247</v>
      </c>
      <c r="J18" s="12" t="s">
        <v>9</v>
      </c>
    </row>
    <row r="19" spans="2:13" ht="30" x14ac:dyDescent="0.25">
      <c r="B19" s="5" t="s">
        <v>115</v>
      </c>
      <c r="C19" s="12">
        <v>13</v>
      </c>
      <c r="D19" s="7" t="s">
        <v>116</v>
      </c>
      <c r="E19" s="5" t="s">
        <v>74</v>
      </c>
      <c r="F19" s="19" t="s">
        <v>117</v>
      </c>
      <c r="G19" s="5" t="s">
        <v>6</v>
      </c>
      <c r="H19" s="5" t="s">
        <v>18</v>
      </c>
      <c r="I19" s="13">
        <v>45248</v>
      </c>
      <c r="J19" s="12" t="s">
        <v>9</v>
      </c>
    </row>
    <row r="20" spans="2:13" ht="45" x14ac:dyDescent="0.25">
      <c r="B20" s="12" t="s">
        <v>118</v>
      </c>
      <c r="C20" s="5">
        <v>14</v>
      </c>
      <c r="D20" s="7" t="s">
        <v>119</v>
      </c>
      <c r="E20" s="12" t="s">
        <v>42</v>
      </c>
      <c r="F20" s="19" t="s">
        <v>120</v>
      </c>
      <c r="G20" s="12" t="s">
        <v>6</v>
      </c>
      <c r="H20" s="12" t="s">
        <v>13</v>
      </c>
      <c r="I20" s="13">
        <v>45247</v>
      </c>
      <c r="J20" s="12" t="s">
        <v>9</v>
      </c>
    </row>
    <row r="21" spans="2:13" ht="30" x14ac:dyDescent="0.25">
      <c r="B21" s="5" t="s">
        <v>121</v>
      </c>
      <c r="C21" s="12">
        <v>15</v>
      </c>
      <c r="D21" s="7" t="s">
        <v>122</v>
      </c>
      <c r="E21" s="5" t="s">
        <v>91</v>
      </c>
      <c r="F21" s="19" t="s">
        <v>123</v>
      </c>
      <c r="G21" s="5" t="s">
        <v>6</v>
      </c>
      <c r="H21" s="5" t="s">
        <v>13</v>
      </c>
      <c r="I21" s="13">
        <v>45248</v>
      </c>
      <c r="J21" s="12" t="s">
        <v>9</v>
      </c>
    </row>
    <row r="22" spans="2:13" ht="45" x14ac:dyDescent="0.25">
      <c r="B22" s="5" t="s">
        <v>127</v>
      </c>
      <c r="C22" s="5">
        <v>16</v>
      </c>
      <c r="D22" s="4" t="s">
        <v>128</v>
      </c>
      <c r="E22" s="5" t="s">
        <v>74</v>
      </c>
      <c r="F22" s="20" t="s">
        <v>129</v>
      </c>
      <c r="G22" s="5" t="s">
        <v>130</v>
      </c>
      <c r="H22" s="5" t="s">
        <v>13</v>
      </c>
      <c r="I22" s="13">
        <v>45258</v>
      </c>
      <c r="J22" s="12" t="s">
        <v>9</v>
      </c>
    </row>
    <row r="23" spans="2:13" ht="57.6" customHeight="1" x14ac:dyDescent="0.25">
      <c r="B23" s="5" t="s">
        <v>145</v>
      </c>
      <c r="C23" s="12">
        <v>17</v>
      </c>
      <c r="D23" s="7" t="s">
        <v>146</v>
      </c>
      <c r="E23" s="5" t="s">
        <v>74</v>
      </c>
      <c r="F23" s="19" t="s">
        <v>147</v>
      </c>
      <c r="G23" s="12" t="s">
        <v>6</v>
      </c>
      <c r="H23" s="12" t="s">
        <v>13</v>
      </c>
      <c r="I23" s="28">
        <v>45232</v>
      </c>
      <c r="J23" s="12" t="s">
        <v>9</v>
      </c>
    </row>
    <row r="24" spans="2:13" ht="60" x14ac:dyDescent="0.25">
      <c r="B24" s="12" t="s">
        <v>59</v>
      </c>
      <c r="C24" s="12">
        <v>18</v>
      </c>
      <c r="D24" s="7" t="s">
        <v>60</v>
      </c>
      <c r="E24" s="12" t="s">
        <v>61</v>
      </c>
      <c r="F24" s="19" t="s">
        <v>62</v>
      </c>
      <c r="G24" s="12" t="s">
        <v>6</v>
      </c>
      <c r="H24" s="12" t="s">
        <v>13</v>
      </c>
      <c r="I24" s="13">
        <v>45247</v>
      </c>
      <c r="J24" s="12" t="s">
        <v>9</v>
      </c>
    </row>
    <row r="25" spans="2:13" ht="60" x14ac:dyDescent="0.25">
      <c r="B25" s="5" t="s">
        <v>40</v>
      </c>
      <c r="C25" s="5">
        <v>19</v>
      </c>
      <c r="D25" s="4" t="s">
        <v>41</v>
      </c>
      <c r="E25" s="5" t="s">
        <v>42</v>
      </c>
      <c r="F25" s="4" t="s">
        <v>43</v>
      </c>
      <c r="G25" s="5" t="s">
        <v>6</v>
      </c>
      <c r="H25" s="5" t="s">
        <v>13</v>
      </c>
      <c r="I25" s="36">
        <v>45248</v>
      </c>
      <c r="J25" s="12" t="s">
        <v>9</v>
      </c>
    </row>
    <row r="26" spans="2:13" ht="60" x14ac:dyDescent="0.25">
      <c r="B26" s="12" t="s">
        <v>124</v>
      </c>
      <c r="C26" s="5">
        <v>20</v>
      </c>
      <c r="D26" s="7" t="s">
        <v>125</v>
      </c>
      <c r="E26" s="5" t="s">
        <v>74</v>
      </c>
      <c r="F26" s="7" t="s">
        <v>126</v>
      </c>
      <c r="G26" s="5" t="s">
        <v>6</v>
      </c>
      <c r="H26" s="5" t="s">
        <v>13</v>
      </c>
      <c r="I26" s="13">
        <v>45248</v>
      </c>
      <c r="J26" s="12" t="s">
        <v>14</v>
      </c>
      <c r="K26" s="15"/>
      <c r="L26" s="9"/>
      <c r="M26" s="8"/>
    </row>
    <row r="27" spans="2:13" ht="30" x14ac:dyDescent="0.25">
      <c r="B27" s="50" t="s">
        <v>96</v>
      </c>
      <c r="C27" s="12">
        <v>21</v>
      </c>
      <c r="D27" s="47" t="s">
        <v>97</v>
      </c>
      <c r="E27" s="12" t="s">
        <v>74</v>
      </c>
      <c r="F27" s="7" t="s">
        <v>98</v>
      </c>
      <c r="G27" s="12" t="s">
        <v>6</v>
      </c>
      <c r="H27" s="12" t="s">
        <v>8</v>
      </c>
      <c r="I27" s="13">
        <v>45248</v>
      </c>
      <c r="J27" s="12" t="s">
        <v>9</v>
      </c>
      <c r="K27" s="15"/>
      <c r="L27" s="9"/>
      <c r="M27" s="8"/>
    </row>
    <row r="28" spans="2:13" ht="60" x14ac:dyDescent="0.25">
      <c r="B28" s="12" t="s">
        <v>134</v>
      </c>
      <c r="C28" s="38">
        <v>22</v>
      </c>
      <c r="D28" s="7" t="s">
        <v>135</v>
      </c>
      <c r="E28" s="12" t="s">
        <v>61</v>
      </c>
      <c r="F28" s="19" t="s">
        <v>136</v>
      </c>
      <c r="G28" s="12" t="s">
        <v>6</v>
      </c>
      <c r="H28" s="12" t="s">
        <v>8</v>
      </c>
      <c r="I28" s="13">
        <v>45247</v>
      </c>
      <c r="J28" s="12" t="s">
        <v>9</v>
      </c>
      <c r="K28" s="15"/>
      <c r="L28" s="9"/>
      <c r="M28" s="8"/>
    </row>
    <row r="29" spans="2:13" x14ac:dyDescent="0.25">
      <c r="B29" s="8"/>
      <c r="C29" s="12"/>
      <c r="D29" s="7"/>
      <c r="E29" s="8"/>
      <c r="F29" s="10"/>
      <c r="G29" s="8"/>
      <c r="H29" s="8"/>
      <c r="I29" s="9"/>
      <c r="J29" s="8"/>
      <c r="K29" s="15"/>
      <c r="L29" s="9"/>
      <c r="M29" s="8"/>
    </row>
    <row r="30" spans="2:13" ht="15.75" x14ac:dyDescent="0.25">
      <c r="C30" s="60" t="s">
        <v>151</v>
      </c>
      <c r="D30" s="60"/>
      <c r="K30" s="15"/>
      <c r="L30" s="9"/>
      <c r="M30" s="8"/>
    </row>
    <row r="31" spans="2:13" x14ac:dyDescent="0.25">
      <c r="B31" s="8"/>
      <c r="C31" s="11" t="s">
        <v>28</v>
      </c>
      <c r="D31" s="11" t="s">
        <v>152</v>
      </c>
      <c r="E31" s="8"/>
      <c r="F31" s="10"/>
      <c r="G31" s="8"/>
      <c r="H31" s="8"/>
      <c r="I31" s="9"/>
      <c r="J31" s="8"/>
      <c r="K31" s="15"/>
      <c r="L31" s="9"/>
      <c r="M31" s="8"/>
    </row>
    <row r="32" spans="2:13" ht="30" x14ac:dyDescent="0.25">
      <c r="B32" s="8"/>
      <c r="C32" s="12" t="s">
        <v>157</v>
      </c>
      <c r="D32" s="4" t="s">
        <v>161</v>
      </c>
      <c r="E32" s="8"/>
      <c r="F32" s="8"/>
      <c r="G32" s="9"/>
      <c r="H32" s="8"/>
      <c r="I32" s="15"/>
      <c r="J32" s="9"/>
      <c r="K32" s="15"/>
      <c r="L32" s="9"/>
      <c r="M32" s="8"/>
    </row>
    <row r="33" spans="2:13" x14ac:dyDescent="0.25">
      <c r="B33" s="8"/>
      <c r="E33" s="8"/>
      <c r="F33" s="10"/>
      <c r="G33" s="8"/>
      <c r="H33" s="8"/>
      <c r="I33" s="9"/>
      <c r="J33" s="8"/>
      <c r="K33" s="8"/>
    </row>
    <row r="34" spans="2:13" x14ac:dyDescent="0.25">
      <c r="B34" s="8"/>
      <c r="C34" s="8"/>
      <c r="D34" s="16"/>
      <c r="E34" s="8"/>
      <c r="F34" s="10"/>
      <c r="G34" s="8"/>
      <c r="H34" s="8"/>
      <c r="I34" s="9"/>
      <c r="J34" s="8"/>
      <c r="K34" s="15"/>
      <c r="L34" s="9"/>
      <c r="M34" s="8"/>
    </row>
    <row r="35" spans="2:13" x14ac:dyDescent="0.25">
      <c r="B35" s="8"/>
      <c r="C35" s="8"/>
      <c r="D35" s="10"/>
      <c r="E35" s="8"/>
      <c r="F35" s="10"/>
      <c r="G35" s="8"/>
      <c r="H35" s="8"/>
      <c r="I35" s="9"/>
      <c r="J35" s="8"/>
      <c r="K35" s="15"/>
      <c r="L35" s="9"/>
      <c r="M35" s="8"/>
    </row>
    <row r="36" spans="2:13" x14ac:dyDescent="0.25">
      <c r="B36" s="6"/>
      <c r="C36" s="6"/>
      <c r="D36" s="6"/>
      <c r="E36" s="6"/>
      <c r="F36" s="6"/>
      <c r="G36" s="6"/>
      <c r="H36" s="6"/>
      <c r="I36" s="6"/>
      <c r="J36" s="6"/>
      <c r="K36" s="15"/>
      <c r="L36" s="9"/>
      <c r="M36" s="8"/>
    </row>
    <row r="37" spans="2:13" x14ac:dyDescent="0.25">
      <c r="B37" s="6"/>
      <c r="C37" s="6"/>
      <c r="D37" s="64" t="s">
        <v>137</v>
      </c>
      <c r="E37" s="65"/>
      <c r="F37" s="65"/>
      <c r="G37" s="66"/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17"/>
      <c r="E38" s="23" t="s">
        <v>6</v>
      </c>
      <c r="F38" s="24" t="s">
        <v>11</v>
      </c>
      <c r="G38" s="25" t="s">
        <v>16</v>
      </c>
      <c r="H38" s="6"/>
      <c r="I38" s="6"/>
      <c r="J38" s="6"/>
      <c r="K38" s="6"/>
      <c r="L38" s="6"/>
      <c r="M38" s="6"/>
    </row>
    <row r="39" spans="2:13" x14ac:dyDescent="0.25">
      <c r="B39" s="6"/>
      <c r="C39" s="6"/>
      <c r="D39" s="23" t="s">
        <v>8</v>
      </c>
      <c r="E39" s="14">
        <f>COUNTIFS($J$4:$J$13,E$38,$K$4:$K$13,D$39)+COUNTIFS($G$17:$G$28,E$38,$H$17:$H$28,D$39)</f>
        <v>2</v>
      </c>
      <c r="F39" s="14">
        <f>COUNTIFS($J$4:$J$13,F$38,$K$4:$K$13,D$39)+COUNTIFS($G$17:$G$28,F$38,$H$17:$H$28,D$39)</f>
        <v>0</v>
      </c>
      <c r="G39" s="14">
        <f>COUNTIFS($J$4:$J$11,G$38,$K$4:$K$11,D$39)+COUNTIFS($G$17:$G$28,G$38,$H$17:$H$28,D$39)</f>
        <v>0</v>
      </c>
      <c r="H39" s="6"/>
      <c r="I39" s="6"/>
      <c r="J39" s="6"/>
      <c r="K39" s="6"/>
      <c r="L39" s="6"/>
      <c r="M39" s="6"/>
    </row>
    <row r="40" spans="2:13" x14ac:dyDescent="0.25">
      <c r="B40" s="6"/>
      <c r="C40" s="6"/>
      <c r="D40" s="24" t="s">
        <v>13</v>
      </c>
      <c r="E40" s="14">
        <f>COUNTIFS($J$4:$J$13,E$38,$K$4:$K$13,D$40)+COUNTIFS($G$17:$G$28,E$38,$H$17:$H$28,D$40)</f>
        <v>7</v>
      </c>
      <c r="F40" s="14">
        <f>COUNTIFS($J$4:$J$11,F$38,$K$4:$K$11,D$40)+COUNTIFS($G$17:$G$28,F$38,$H$17:$H$28,D$40)</f>
        <v>7</v>
      </c>
      <c r="G40" s="14">
        <f>COUNTIFS($J$4:$J$13,G$38,$K$4:$K$13,D$40)+COUNTIFS($G$17:$G$28,G$38,$H$17:$H$28,D$40)</f>
        <v>0</v>
      </c>
      <c r="H40" s="6"/>
      <c r="I40" s="6"/>
      <c r="J40" s="6"/>
      <c r="K40" s="6"/>
      <c r="L40" s="6"/>
      <c r="M40" s="6"/>
    </row>
    <row r="41" spans="2:13" x14ac:dyDescent="0.25">
      <c r="B41" s="6"/>
      <c r="C41" s="6"/>
      <c r="D41" s="25" t="s">
        <v>18</v>
      </c>
      <c r="E41" s="14">
        <f>COUNTIFS($J$4:$J$13,E$38,$K$4:$K$13,D$41)+COUNTIFS($G$17:$G$28,E$38,$H$17:$H$28,D$41)</f>
        <v>4</v>
      </c>
      <c r="F41" s="14">
        <f>COUNTIFS($J$5:$J$11,F$38,$K$5:$K$11,D$41)+COUNTIFS($G$17:$G$25,F$38,$H$17:$H$25,D$41)</f>
        <v>0</v>
      </c>
      <c r="G41" s="14">
        <f>COUNTIFS($J$4:$J$13,G$38,$K$4:$K$13,D$41)+COUNTIFS($G$17:$G$28,G$38,$H$17:$H$28,D$41)</f>
        <v>0</v>
      </c>
      <c r="H41" s="6"/>
      <c r="I41" s="6"/>
      <c r="J41" s="6"/>
      <c r="K41" s="6"/>
      <c r="L41" s="6"/>
      <c r="M41" s="6"/>
    </row>
    <row r="42" spans="2:13" x14ac:dyDescent="0.25">
      <c r="B42" s="6"/>
      <c r="C42" s="6"/>
      <c r="D42" s="18"/>
      <c r="E42" s="22">
        <f>SUM(E$39,E$40,E$41)</f>
        <v>13</v>
      </c>
      <c r="F42" s="22">
        <f>SUM(F$39,F$40,F$41)</f>
        <v>7</v>
      </c>
      <c r="G42" s="22">
        <f>SUM(G$39,G$40,G$41)</f>
        <v>0</v>
      </c>
      <c r="H42" s="6"/>
      <c r="I42" s="6"/>
      <c r="J42" s="6"/>
      <c r="K42" s="6"/>
      <c r="L42" s="6"/>
      <c r="M42" s="6"/>
    </row>
    <row r="43" spans="2:13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3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 x14ac:dyDescent="0.25">
      <c r="K45" s="6"/>
      <c r="L45" s="6"/>
      <c r="M45" s="6"/>
    </row>
    <row r="52" spans="2:14" x14ac:dyDescent="0.25">
      <c r="B52" s="8"/>
      <c r="C52" s="8"/>
      <c r="D52" s="10"/>
      <c r="E52" s="8"/>
      <c r="F52" s="10"/>
      <c r="G52" s="10"/>
      <c r="H52" s="10"/>
      <c r="I52" s="10"/>
    </row>
    <row r="53" spans="2:14" x14ac:dyDescent="0.25">
      <c r="G53" s="10"/>
      <c r="H53" s="10"/>
      <c r="I53" s="10"/>
      <c r="N53" s="35"/>
    </row>
    <row r="54" spans="2:14" x14ac:dyDescent="0.25">
      <c r="N54" s="21" t="s">
        <v>10</v>
      </c>
    </row>
  </sheetData>
  <sortState xmlns:xlrd2="http://schemas.microsoft.com/office/spreadsheetml/2017/richdata2" ref="B16:J28">
    <sortCondition sortBy="cellColor" ref="G16:G28" dxfId="76"/>
    <sortCondition sortBy="cellColor" ref="H16:H28" dxfId="75"/>
    <sortCondition sortBy="cellColor" ref="H16:H28" dxfId="74"/>
    <sortCondition sortBy="cellColor" ref="H16:H28" dxfId="73"/>
    <sortCondition sortBy="cellColor" ref="G16:G28" dxfId="72"/>
    <sortCondition sortBy="cellColor" ref="H16:H28" dxfId="71"/>
  </sortState>
  <mergeCells count="4">
    <mergeCell ref="B2:N2"/>
    <mergeCell ref="B15:J15"/>
    <mergeCell ref="D37:G37"/>
    <mergeCell ref="C30:D30"/>
  </mergeCells>
  <conditionalFormatting sqref="G17:G29 G31 E32 G33:G35">
    <cfRule type="containsText" dxfId="23" priority="28" operator="containsText" text="Alta">
      <formula>NOT(ISERROR(SEARCH("Alta",E17)))</formula>
    </cfRule>
    <cfRule type="containsText" dxfId="22" priority="29" operator="containsText" text="Media">
      <formula>NOT(ISERROR(SEARCH("Media",E17)))</formula>
    </cfRule>
    <cfRule type="containsText" dxfId="21" priority="30" operator="containsText" text="Bassa">
      <formula>NOT(ISERROR(SEARCH("Bassa",E17)))</formula>
    </cfRule>
  </conditionalFormatting>
  <conditionalFormatting sqref="G27:G28">
    <cfRule type="containsText" dxfId="20" priority="22" operator="containsText" text="Alta">
      <formula>NOT(ISERROR(SEARCH("Alta",G27)))</formula>
    </cfRule>
    <cfRule type="containsText" dxfId="19" priority="23" operator="containsText" text="Media">
      <formula>NOT(ISERROR(SEARCH("Media",G27)))</formula>
    </cfRule>
    <cfRule type="containsText" dxfId="18" priority="24" operator="containsText" text="Bassa">
      <formula>NOT(ISERROR(SEARCH("Bassa",G27)))</formula>
    </cfRule>
  </conditionalFormatting>
  <conditionalFormatting sqref="H17:H29 H31 F32 H33:H35">
    <cfRule type="containsText" dxfId="17" priority="25" operator="containsText" text="Catastrofico">
      <formula>NOT(ISERROR(SEARCH("Catastrofico",F17)))</formula>
    </cfRule>
    <cfRule type="containsText" dxfId="16" priority="26" operator="containsText" text="Grave">
      <formula>NOT(ISERROR(SEARCH("Grave",F17)))</formula>
    </cfRule>
    <cfRule type="containsText" dxfId="15" priority="27" operator="containsText" text="Tollerabile">
      <formula>NOT(ISERROR(SEARCH("Tollerabile",F17)))</formula>
    </cfRule>
  </conditionalFormatting>
  <conditionalFormatting sqref="H27:H28">
    <cfRule type="containsText" dxfId="14" priority="19" operator="containsText" text="Catastrofico">
      <formula>NOT(ISERROR(SEARCH("Catastrofico",H27)))</formula>
    </cfRule>
    <cfRule type="containsText" dxfId="13" priority="20" operator="containsText" text="Grave">
      <formula>NOT(ISERROR(SEARCH("Grave",H27)))</formula>
    </cfRule>
    <cfRule type="containsText" dxfId="12" priority="21" operator="containsText" text="Tollerabile">
      <formula>NOT(ISERROR(SEARCH("Tollerabile",H27)))</formula>
    </cfRule>
  </conditionalFormatting>
  <conditionalFormatting sqref="J4:J13">
    <cfRule type="containsText" dxfId="11" priority="4" operator="containsText" text="Alta">
      <formula>NOT(ISERROR(SEARCH("Alta",J4)))</formula>
    </cfRule>
    <cfRule type="containsText" dxfId="10" priority="5" operator="containsText" text="Media">
      <formula>NOT(ISERROR(SEARCH("Media",J4)))</formula>
    </cfRule>
    <cfRule type="containsText" dxfId="9" priority="6" operator="containsText" text="Bassa">
      <formula>NOT(ISERROR(SEARCH("Bassa",J4)))</formula>
    </cfRule>
  </conditionalFormatting>
  <conditionalFormatting sqref="K4:K13">
    <cfRule type="containsText" dxfId="8" priority="1" operator="containsText" text="Catastrofico">
      <formula>NOT(ISERROR(SEARCH("Catastrofico",K4)))</formula>
    </cfRule>
    <cfRule type="containsText" dxfId="7" priority="2" operator="containsText" text="Grave">
      <formula>NOT(ISERROR(SEARCH("Grave",K4)))</formula>
    </cfRule>
    <cfRule type="containsText" dxfId="6" priority="3" operator="containsText" text="Tollerabile">
      <formula>NOT(ISERROR(SEARCH("Tollerabile",K4)))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4D95058-F89A-44D6-BD49-F07DF7A5B460}">
          <x14:formula1>
            <xm:f>Legenda!$J$5:$J$13</xm:f>
          </x14:formula1>
          <xm:sqref>N53:N54 N5:N11</xm:sqref>
        </x14:dataValidation>
        <x14:dataValidation type="list" allowBlank="1" showInputMessage="1" showErrorMessage="1" xr:uid="{C370A515-177D-4313-8892-E16EAEEA1789}">
          <x14:formula1>
            <xm:f>Legenda!$C$5:$C$7</xm:f>
          </x14:formula1>
          <xm:sqref>G31 E32 G33:G35 J4:J13 G17:G29</xm:sqref>
        </x14:dataValidation>
        <x14:dataValidation type="list" allowBlank="1" showInputMessage="1" showErrorMessage="1" xr:uid="{23F73E83-718E-4429-A7AF-96F31738A828}">
          <x14:formula1>
            <xm:f>Legenda!$F$5:$F$7</xm:f>
          </x14:formula1>
          <xm:sqref>H31 F32 H33:H35 K4:K13 H17:H29</xm:sqref>
        </x14:dataValidation>
        <x14:dataValidation type="list" allowBlank="1" showInputMessage="1" showErrorMessage="1" xr:uid="{F6C7C5D0-6FBD-4BAD-8242-CC6158684A35}">
          <x14:formula1>
            <xm:f>Legenda!$H$5:$H$7</xm:f>
          </x14:formula1>
          <xm:sqref>J31 H32 J33:J35 M5:M11 J17:J29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882F-BA07-46B2-9832-476D85026FCA}">
  <dimension ref="B2:T52"/>
  <sheetViews>
    <sheetView topLeftCell="E31" workbookViewId="0">
      <selection activeCell="G6" sqref="G6"/>
    </sheetView>
  </sheetViews>
  <sheetFormatPr defaultRowHeight="15" x14ac:dyDescent="0.25"/>
  <cols>
    <col min="1" max="1" width="2.5703125" customWidth="1"/>
    <col min="2" max="2" width="4.28515625" customWidth="1"/>
    <col min="3" max="3" width="10" customWidth="1"/>
    <col min="4" max="4" width="33.140625" customWidth="1"/>
    <col min="5" max="5" width="17.28515625" customWidth="1"/>
    <col min="6" max="6" width="19.42578125" customWidth="1"/>
    <col min="7" max="7" width="31.7109375" customWidth="1"/>
    <col min="8" max="8" width="25.7109375" customWidth="1"/>
    <col min="9" max="9" width="25.42578125" customWidth="1"/>
    <col min="10" max="10" width="17.28515625" customWidth="1"/>
    <col min="11" max="11" width="15" customWidth="1"/>
    <col min="12" max="13" width="17.28515625" customWidth="1"/>
    <col min="14" max="14" width="18.85546875" customWidth="1"/>
  </cols>
  <sheetData>
    <row r="2" spans="2:20" ht="15.75" x14ac:dyDescent="0.2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20" x14ac:dyDescent="0.25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tr">
        <f>UPPER(Legenda!C3)</f>
        <v>PROBABILITÀ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2:20" ht="55.5" customHeight="1" x14ac:dyDescent="0.25">
      <c r="B4" s="12" t="s">
        <v>112</v>
      </c>
      <c r="C4" s="5">
        <v>1</v>
      </c>
      <c r="D4" s="7" t="s">
        <v>113</v>
      </c>
      <c r="E4" s="12" t="s">
        <v>74</v>
      </c>
      <c r="F4" s="7" t="s">
        <v>185</v>
      </c>
      <c r="G4" s="7" t="s">
        <v>186</v>
      </c>
      <c r="H4" s="7" t="s">
        <v>189</v>
      </c>
      <c r="I4" s="7" t="s">
        <v>187</v>
      </c>
      <c r="J4" s="12" t="s">
        <v>11</v>
      </c>
      <c r="K4" s="12" t="s">
        <v>18</v>
      </c>
      <c r="L4" s="13">
        <v>45247</v>
      </c>
      <c r="M4" s="12" t="s">
        <v>14</v>
      </c>
      <c r="N4" s="40" t="s">
        <v>10</v>
      </c>
    </row>
    <row r="5" spans="2:20" ht="75" x14ac:dyDescent="0.25">
      <c r="B5" s="5" t="s">
        <v>89</v>
      </c>
      <c r="C5" s="12">
        <v>2</v>
      </c>
      <c r="D5" s="7" t="s">
        <v>90</v>
      </c>
      <c r="E5" s="5" t="s">
        <v>91</v>
      </c>
      <c r="F5" s="7" t="s">
        <v>92</v>
      </c>
      <c r="G5" s="7" t="s">
        <v>93</v>
      </c>
      <c r="H5" s="7" t="s">
        <v>94</v>
      </c>
      <c r="I5" s="7" t="s">
        <v>95</v>
      </c>
      <c r="J5" s="5" t="s">
        <v>11</v>
      </c>
      <c r="K5" s="5" t="s">
        <v>13</v>
      </c>
      <c r="L5" s="13">
        <v>45249</v>
      </c>
      <c r="M5" s="12" t="s">
        <v>14</v>
      </c>
      <c r="N5" s="40" t="s">
        <v>10</v>
      </c>
    </row>
    <row r="6" spans="2:20" ht="150" x14ac:dyDescent="0.25">
      <c r="B6" s="5" t="s">
        <v>47</v>
      </c>
      <c r="C6" s="5">
        <v>3</v>
      </c>
      <c r="D6" s="7" t="s">
        <v>176</v>
      </c>
      <c r="E6" s="37" t="s">
        <v>48</v>
      </c>
      <c r="F6" s="31" t="s">
        <v>190</v>
      </c>
      <c r="G6" s="7" t="s">
        <v>191</v>
      </c>
      <c r="H6" s="7" t="s">
        <v>192</v>
      </c>
      <c r="I6" s="7" t="s">
        <v>52</v>
      </c>
      <c r="J6" s="38" t="s">
        <v>11</v>
      </c>
      <c r="K6" s="5" t="s">
        <v>13</v>
      </c>
      <c r="L6" s="13">
        <v>45247</v>
      </c>
      <c r="M6" s="29" t="s">
        <v>14</v>
      </c>
      <c r="N6" s="41" t="s">
        <v>15</v>
      </c>
    </row>
    <row r="7" spans="2:20" ht="133.15" customHeight="1" x14ac:dyDescent="0.25">
      <c r="B7" s="12" t="s">
        <v>79</v>
      </c>
      <c r="C7" s="5">
        <v>4</v>
      </c>
      <c r="D7" s="7" t="s">
        <v>80</v>
      </c>
      <c r="E7" s="29" t="s">
        <v>74</v>
      </c>
      <c r="F7" s="7" t="s">
        <v>81</v>
      </c>
      <c r="G7" s="7" t="s">
        <v>82</v>
      </c>
      <c r="H7" s="7" t="s">
        <v>83</v>
      </c>
      <c r="I7" s="7" t="s">
        <v>84</v>
      </c>
      <c r="J7" s="30" t="s">
        <v>11</v>
      </c>
      <c r="K7" s="12" t="s">
        <v>13</v>
      </c>
      <c r="L7" s="13">
        <v>45247</v>
      </c>
      <c r="M7" s="29" t="s">
        <v>14</v>
      </c>
      <c r="N7" s="40" t="s">
        <v>10</v>
      </c>
    </row>
    <row r="8" spans="2:20" ht="135" x14ac:dyDescent="0.25">
      <c r="B8" s="12" t="s">
        <v>66</v>
      </c>
      <c r="C8" s="12">
        <v>5</v>
      </c>
      <c r="D8" s="7" t="s">
        <v>67</v>
      </c>
      <c r="E8" s="12" t="s">
        <v>61</v>
      </c>
      <c r="F8" s="7" t="s">
        <v>68</v>
      </c>
      <c r="G8" s="7" t="s">
        <v>69</v>
      </c>
      <c r="H8" s="32" t="s">
        <v>70</v>
      </c>
      <c r="I8" s="32" t="s">
        <v>71</v>
      </c>
      <c r="J8" s="12" t="s">
        <v>11</v>
      </c>
      <c r="K8" s="12" t="s">
        <v>13</v>
      </c>
      <c r="L8" s="13">
        <v>45248</v>
      </c>
      <c r="M8" s="12" t="s">
        <v>14</v>
      </c>
      <c r="N8" s="40" t="s">
        <v>10</v>
      </c>
    </row>
    <row r="9" spans="2:20" ht="57.6" customHeight="1" x14ac:dyDescent="0.25">
      <c r="B9" s="12" t="s">
        <v>72</v>
      </c>
      <c r="C9" s="12">
        <v>6</v>
      </c>
      <c r="D9" s="7" t="s">
        <v>73</v>
      </c>
      <c r="E9" s="12" t="s">
        <v>74</v>
      </c>
      <c r="F9" s="7" t="s">
        <v>75</v>
      </c>
      <c r="G9" s="7" t="s">
        <v>76</v>
      </c>
      <c r="H9" s="7" t="s">
        <v>77</v>
      </c>
      <c r="I9" s="7" t="s">
        <v>78</v>
      </c>
      <c r="J9" s="12" t="s">
        <v>6</v>
      </c>
      <c r="K9" s="12" t="s">
        <v>18</v>
      </c>
      <c r="L9" s="13">
        <v>45248</v>
      </c>
      <c r="M9" s="12" t="s">
        <v>14</v>
      </c>
      <c r="N9" s="40" t="s">
        <v>10</v>
      </c>
    </row>
    <row r="10" spans="2:20" ht="75" x14ac:dyDescent="0.25">
      <c r="B10" s="5" t="s">
        <v>145</v>
      </c>
      <c r="C10" s="12">
        <v>7</v>
      </c>
      <c r="D10" s="7" t="s">
        <v>146</v>
      </c>
      <c r="E10" s="5" t="s">
        <v>74</v>
      </c>
      <c r="F10" s="19" t="s">
        <v>147</v>
      </c>
      <c r="G10" s="7" t="s">
        <v>194</v>
      </c>
      <c r="H10" s="19" t="s">
        <v>195</v>
      </c>
      <c r="I10" s="7" t="s">
        <v>78</v>
      </c>
      <c r="J10" s="12" t="s">
        <v>6</v>
      </c>
      <c r="K10" s="12" t="s">
        <v>13</v>
      </c>
      <c r="L10" s="28">
        <v>45232</v>
      </c>
      <c r="M10" s="12" t="s">
        <v>14</v>
      </c>
      <c r="N10" s="40" t="s">
        <v>15</v>
      </c>
      <c r="O10" s="9"/>
      <c r="P10" s="8"/>
      <c r="Q10" s="46"/>
    </row>
    <row r="11" spans="2:20" ht="120" x14ac:dyDescent="0.25">
      <c r="B11" s="12" t="s">
        <v>134</v>
      </c>
      <c r="C11" s="38">
        <v>8</v>
      </c>
      <c r="D11" s="7" t="s">
        <v>135</v>
      </c>
      <c r="E11" s="12" t="s">
        <v>61</v>
      </c>
      <c r="F11" s="19" t="s">
        <v>193</v>
      </c>
      <c r="G11" s="7" t="s">
        <v>200</v>
      </c>
      <c r="H11" s="19" t="s">
        <v>201</v>
      </c>
      <c r="I11" s="7" t="s">
        <v>202</v>
      </c>
      <c r="J11" s="12" t="s">
        <v>6</v>
      </c>
      <c r="K11" s="12" t="s">
        <v>13</v>
      </c>
      <c r="L11" s="13">
        <v>45247</v>
      </c>
      <c r="M11" s="12" t="s">
        <v>14</v>
      </c>
      <c r="N11" s="40" t="s">
        <v>15</v>
      </c>
      <c r="O11" s="9"/>
      <c r="P11" s="8"/>
      <c r="Q11" s="46"/>
    </row>
    <row r="12" spans="2:20" ht="90" x14ac:dyDescent="0.25">
      <c r="B12" s="55" t="s">
        <v>127</v>
      </c>
      <c r="C12" s="5">
        <v>9</v>
      </c>
      <c r="D12" s="4" t="s">
        <v>128</v>
      </c>
      <c r="E12" s="5" t="s">
        <v>74</v>
      </c>
      <c r="F12" s="20" t="s">
        <v>196</v>
      </c>
      <c r="G12" s="7" t="s">
        <v>197</v>
      </c>
      <c r="H12" s="20" t="s">
        <v>198</v>
      </c>
      <c r="I12" s="7" t="s">
        <v>199</v>
      </c>
      <c r="J12" s="5" t="s">
        <v>130</v>
      </c>
      <c r="K12" s="5" t="s">
        <v>13</v>
      </c>
      <c r="L12" s="13">
        <v>45258</v>
      </c>
      <c r="M12" s="12" t="s">
        <v>14</v>
      </c>
      <c r="N12" s="40" t="s">
        <v>10</v>
      </c>
      <c r="O12" s="9"/>
      <c r="P12" s="8"/>
      <c r="Q12" s="46"/>
    </row>
    <row r="13" spans="2:20" ht="90" x14ac:dyDescent="0.25">
      <c r="B13" s="12" t="s">
        <v>85</v>
      </c>
      <c r="C13" s="12">
        <v>10</v>
      </c>
      <c r="D13" s="7" t="s">
        <v>73</v>
      </c>
      <c r="E13" s="12" t="s">
        <v>74</v>
      </c>
      <c r="F13" s="7" t="s">
        <v>86</v>
      </c>
      <c r="G13" s="7" t="s">
        <v>76</v>
      </c>
      <c r="H13" s="7" t="s">
        <v>203</v>
      </c>
      <c r="I13" s="7" t="s">
        <v>78</v>
      </c>
      <c r="J13" s="12" t="s">
        <v>6</v>
      </c>
      <c r="K13" s="12" t="s">
        <v>13</v>
      </c>
      <c r="L13" s="13">
        <v>45247</v>
      </c>
      <c r="M13" s="12" t="s">
        <v>14</v>
      </c>
      <c r="N13" s="40" t="s">
        <v>10</v>
      </c>
      <c r="O13" s="9"/>
      <c r="P13" s="8"/>
      <c r="Q13" s="46"/>
      <c r="R13" s="9"/>
      <c r="S13" s="8"/>
      <c r="T13" s="46"/>
    </row>
    <row r="14" spans="2:20" x14ac:dyDescent="0.25">
      <c r="B14" s="52"/>
      <c r="C14" s="52"/>
      <c r="D14" s="54"/>
      <c r="E14" s="52"/>
      <c r="F14" s="54"/>
      <c r="G14" s="52"/>
      <c r="H14" s="52"/>
      <c r="I14" s="53"/>
      <c r="J14" s="51"/>
      <c r="K14" s="8"/>
      <c r="L14" s="9"/>
      <c r="M14" s="8"/>
      <c r="N14" s="46"/>
    </row>
    <row r="15" spans="2:20" ht="15.75" x14ac:dyDescent="0.25">
      <c r="B15" s="67" t="s">
        <v>102</v>
      </c>
      <c r="C15" s="63"/>
      <c r="D15" s="63"/>
      <c r="E15" s="63"/>
      <c r="F15" s="63"/>
      <c r="G15" s="63"/>
      <c r="H15" s="63"/>
      <c r="I15" s="63"/>
      <c r="J15" s="63"/>
    </row>
    <row r="16" spans="2:20" x14ac:dyDescent="0.25">
      <c r="B16" s="11" t="s">
        <v>28</v>
      </c>
      <c r="C16" s="11" t="s">
        <v>29</v>
      </c>
      <c r="D16" s="11" t="s">
        <v>30</v>
      </c>
      <c r="E16" s="11" t="s">
        <v>31</v>
      </c>
      <c r="F16" s="11" t="s">
        <v>32</v>
      </c>
      <c r="G16" s="11" t="str">
        <f>UPPER(Legenda!C3)</f>
        <v>PROBABILITÀ</v>
      </c>
      <c r="H16" s="11" t="s">
        <v>36</v>
      </c>
      <c r="I16" s="11" t="s">
        <v>37</v>
      </c>
      <c r="J16" s="11" t="s">
        <v>38</v>
      </c>
    </row>
    <row r="17" spans="2:13" ht="45" x14ac:dyDescent="0.25">
      <c r="B17" s="12" t="s">
        <v>109</v>
      </c>
      <c r="C17" s="5">
        <v>11</v>
      </c>
      <c r="D17" s="7" t="s">
        <v>110</v>
      </c>
      <c r="E17" s="12" t="s">
        <v>74</v>
      </c>
      <c r="F17" s="19" t="s">
        <v>111</v>
      </c>
      <c r="G17" s="12" t="s">
        <v>6</v>
      </c>
      <c r="H17" s="12" t="s">
        <v>18</v>
      </c>
      <c r="I17" s="13">
        <v>45247</v>
      </c>
      <c r="J17" s="12" t="s">
        <v>9</v>
      </c>
    </row>
    <row r="18" spans="2:13" ht="30" x14ac:dyDescent="0.25">
      <c r="B18" s="5" t="s">
        <v>115</v>
      </c>
      <c r="C18" s="12">
        <v>12</v>
      </c>
      <c r="D18" s="7" t="s">
        <v>116</v>
      </c>
      <c r="E18" s="5" t="s">
        <v>74</v>
      </c>
      <c r="F18" s="19" t="s">
        <v>117</v>
      </c>
      <c r="G18" s="5" t="s">
        <v>6</v>
      </c>
      <c r="H18" s="5" t="s">
        <v>18</v>
      </c>
      <c r="I18" s="13">
        <v>45248</v>
      </c>
      <c r="J18" s="12" t="s">
        <v>9</v>
      </c>
    </row>
    <row r="19" spans="2:13" ht="45" x14ac:dyDescent="0.25">
      <c r="B19" s="12" t="s">
        <v>118</v>
      </c>
      <c r="C19" s="5">
        <v>13</v>
      </c>
      <c r="D19" s="7" t="s">
        <v>119</v>
      </c>
      <c r="E19" s="12" t="s">
        <v>42</v>
      </c>
      <c r="F19" s="19" t="s">
        <v>120</v>
      </c>
      <c r="G19" s="12" t="s">
        <v>6</v>
      </c>
      <c r="H19" s="12" t="s">
        <v>13</v>
      </c>
      <c r="I19" s="13">
        <v>45247</v>
      </c>
      <c r="J19" s="12" t="s">
        <v>9</v>
      </c>
    </row>
    <row r="20" spans="2:13" ht="30" x14ac:dyDescent="0.25">
      <c r="B20" s="5" t="s">
        <v>121</v>
      </c>
      <c r="C20" s="12">
        <v>14</v>
      </c>
      <c r="D20" s="7" t="s">
        <v>122</v>
      </c>
      <c r="E20" s="5" t="s">
        <v>91</v>
      </c>
      <c r="F20" s="19" t="s">
        <v>123</v>
      </c>
      <c r="G20" s="5" t="s">
        <v>6</v>
      </c>
      <c r="H20" s="5" t="s">
        <v>13</v>
      </c>
      <c r="I20" s="13">
        <v>45248</v>
      </c>
      <c r="J20" s="12" t="s">
        <v>9</v>
      </c>
    </row>
    <row r="21" spans="2:13" ht="60" x14ac:dyDescent="0.25">
      <c r="B21" s="12" t="s">
        <v>59</v>
      </c>
      <c r="C21" s="12">
        <v>15</v>
      </c>
      <c r="D21" s="7" t="s">
        <v>60</v>
      </c>
      <c r="E21" s="12" t="s">
        <v>61</v>
      </c>
      <c r="F21" s="19" t="s">
        <v>62</v>
      </c>
      <c r="G21" s="12" t="s">
        <v>6</v>
      </c>
      <c r="H21" s="12" t="s">
        <v>13</v>
      </c>
      <c r="I21" s="13">
        <v>45247</v>
      </c>
      <c r="J21" s="12" t="s">
        <v>9</v>
      </c>
    </row>
    <row r="22" spans="2:13" ht="60" x14ac:dyDescent="0.25">
      <c r="B22" s="12" t="s">
        <v>124</v>
      </c>
      <c r="C22" s="5">
        <v>16</v>
      </c>
      <c r="D22" s="7" t="s">
        <v>125</v>
      </c>
      <c r="E22" s="5" t="s">
        <v>74</v>
      </c>
      <c r="F22" s="7" t="s">
        <v>126</v>
      </c>
      <c r="G22" s="5" t="s">
        <v>6</v>
      </c>
      <c r="H22" s="5" t="s">
        <v>13</v>
      </c>
      <c r="I22" s="13">
        <v>45248</v>
      </c>
      <c r="J22" s="12" t="s">
        <v>14</v>
      </c>
    </row>
    <row r="23" spans="2:13" ht="30" x14ac:dyDescent="0.25">
      <c r="B23" s="12" t="s">
        <v>96</v>
      </c>
      <c r="C23" s="12">
        <v>17</v>
      </c>
      <c r="D23" s="47" t="s">
        <v>97</v>
      </c>
      <c r="E23" s="12" t="s">
        <v>74</v>
      </c>
      <c r="F23" s="7" t="s">
        <v>98</v>
      </c>
      <c r="G23" s="12" t="s">
        <v>6</v>
      </c>
      <c r="H23" s="12" t="s">
        <v>8</v>
      </c>
      <c r="I23" s="13">
        <v>45248</v>
      </c>
      <c r="J23" s="12" t="s">
        <v>9</v>
      </c>
      <c r="K23" s="15"/>
      <c r="L23" s="9"/>
      <c r="M23" s="8"/>
    </row>
    <row r="24" spans="2:13" x14ac:dyDescent="0.25">
      <c r="K24" s="15"/>
      <c r="L24" s="9"/>
      <c r="M24" s="8"/>
    </row>
    <row r="25" spans="2:13" ht="15.75" x14ac:dyDescent="0.25">
      <c r="C25" s="60" t="s">
        <v>151</v>
      </c>
      <c r="D25" s="60"/>
      <c r="K25" s="15"/>
      <c r="L25" s="9"/>
      <c r="M25" s="8"/>
    </row>
    <row r="26" spans="2:13" x14ac:dyDescent="0.25">
      <c r="B26" s="8"/>
      <c r="C26" s="11" t="s">
        <v>28</v>
      </c>
      <c r="D26" s="11" t="s">
        <v>152</v>
      </c>
      <c r="E26" s="8"/>
      <c r="F26" s="10"/>
      <c r="G26" s="8"/>
      <c r="H26" s="8"/>
      <c r="I26" s="9"/>
      <c r="J26" s="8"/>
      <c r="K26" s="15"/>
      <c r="L26" s="9"/>
      <c r="M26" s="8"/>
    </row>
    <row r="27" spans="2:13" ht="45" x14ac:dyDescent="0.25">
      <c r="B27" s="8"/>
      <c r="C27" s="12" t="s">
        <v>103</v>
      </c>
      <c r="D27" s="7" t="s">
        <v>154</v>
      </c>
      <c r="E27" s="8"/>
      <c r="F27" s="8"/>
      <c r="G27" s="9"/>
      <c r="H27" s="8"/>
      <c r="I27" s="15"/>
      <c r="J27" s="9"/>
      <c r="K27" s="15"/>
      <c r="L27" s="9"/>
      <c r="M27" s="8"/>
    </row>
    <row r="28" spans="2:13" ht="30" x14ac:dyDescent="0.25">
      <c r="B28" s="8"/>
      <c r="C28" s="12" t="s">
        <v>163</v>
      </c>
      <c r="D28" s="7" t="s">
        <v>164</v>
      </c>
      <c r="E28" s="8"/>
      <c r="F28" s="10"/>
      <c r="G28" s="8"/>
      <c r="H28" s="8"/>
      <c r="I28" s="9"/>
      <c r="J28" s="8"/>
      <c r="K28" s="15"/>
      <c r="L28" s="9"/>
      <c r="M28" s="8"/>
    </row>
    <row r="29" spans="2:13" x14ac:dyDescent="0.25">
      <c r="B29" s="8"/>
      <c r="C29" s="12" t="s">
        <v>188</v>
      </c>
      <c r="D29" s="4" t="s">
        <v>179</v>
      </c>
      <c r="E29" s="8"/>
      <c r="F29" s="10"/>
      <c r="G29" s="8"/>
      <c r="H29" s="8"/>
      <c r="I29" s="9"/>
      <c r="J29" s="8"/>
      <c r="K29" s="8"/>
    </row>
    <row r="30" spans="2:13" ht="30" x14ac:dyDescent="0.25">
      <c r="B30" s="8"/>
      <c r="C30" s="12" t="s">
        <v>105</v>
      </c>
      <c r="D30" s="7" t="s">
        <v>106</v>
      </c>
      <c r="E30" s="8"/>
      <c r="F30" s="10"/>
      <c r="G30" s="8"/>
      <c r="H30" s="8"/>
      <c r="I30" s="9"/>
      <c r="J30" s="8"/>
      <c r="K30" s="15"/>
      <c r="L30" s="9"/>
      <c r="M30" s="8"/>
    </row>
    <row r="31" spans="2:13" x14ac:dyDescent="0.25">
      <c r="B31" s="8"/>
      <c r="C31" s="8"/>
      <c r="D31" s="10"/>
      <c r="E31" s="8"/>
      <c r="F31" s="10"/>
      <c r="G31" s="8"/>
      <c r="H31" s="8"/>
      <c r="I31" s="9"/>
      <c r="J31" s="8"/>
      <c r="K31" s="15"/>
      <c r="L31" s="9"/>
      <c r="M31" s="8"/>
    </row>
    <row r="32" spans="2:13" x14ac:dyDescent="0.25">
      <c r="B32" s="8"/>
      <c r="C32" s="8"/>
      <c r="D32" s="10"/>
      <c r="E32" s="8"/>
      <c r="F32" s="10"/>
      <c r="G32" s="8"/>
      <c r="H32" s="8"/>
      <c r="I32" s="9"/>
      <c r="J32" s="8"/>
      <c r="K32" s="15"/>
      <c r="L32" s="9"/>
      <c r="M32" s="8"/>
    </row>
    <row r="33" spans="2:13" x14ac:dyDescent="0.25">
      <c r="B33" s="6"/>
      <c r="C33" s="6"/>
      <c r="D33" s="6"/>
      <c r="E33" s="6"/>
      <c r="F33" s="6"/>
      <c r="G33" s="6"/>
      <c r="H33" s="6"/>
      <c r="I33" s="6"/>
      <c r="J33" s="6"/>
      <c r="K33" s="15"/>
      <c r="L33" s="9"/>
      <c r="M33" s="8"/>
    </row>
    <row r="34" spans="2:13" x14ac:dyDescent="0.25">
      <c r="B34" s="6"/>
      <c r="C34" s="6"/>
      <c r="D34" s="64" t="s">
        <v>137</v>
      </c>
      <c r="E34" s="65"/>
      <c r="F34" s="65"/>
      <c r="G34" s="66"/>
      <c r="H34" s="6"/>
      <c r="I34" s="6"/>
      <c r="J34" s="6"/>
      <c r="K34" s="15"/>
      <c r="L34" s="9"/>
      <c r="M34" s="8"/>
    </row>
    <row r="35" spans="2:13" x14ac:dyDescent="0.25">
      <c r="B35" s="6"/>
      <c r="C35" s="6"/>
      <c r="D35" s="17"/>
      <c r="E35" s="23" t="s">
        <v>6</v>
      </c>
      <c r="F35" s="24" t="s">
        <v>11</v>
      </c>
      <c r="G35" s="25" t="s">
        <v>16</v>
      </c>
      <c r="H35" s="6"/>
      <c r="I35" s="6"/>
      <c r="J35" s="6"/>
      <c r="K35" s="6"/>
      <c r="L35" s="6"/>
      <c r="M35" s="6"/>
    </row>
    <row r="36" spans="2:13" x14ac:dyDescent="0.25">
      <c r="B36" s="6"/>
      <c r="C36" s="6"/>
      <c r="D36" s="23" t="s">
        <v>8</v>
      </c>
      <c r="E36" s="14">
        <f>COUNTIFS($J$4:$J$13,E$35,$K$4:$K$13,D$36)+COUNTIFS($G$17:$G$23,E$35,$H$17:$H$23,D$36)</f>
        <v>1</v>
      </c>
      <c r="F36" s="14">
        <f>COUNTIFS($J$4:$J$13,F$35,$K$4:$K$13,D$36)+COUNTIFS($G$17:$G$23,F$35,$H$17:$H$23,D$36)</f>
        <v>0</v>
      </c>
      <c r="G36" s="14">
        <f>COUNTIFS($J$4:$J$13,G$35,$K$4:$K$13,D$36)+COUNTIFS($G$17:$G$23,G$35,$H$17:$H$23,D$36)</f>
        <v>0</v>
      </c>
      <c r="H36" s="6"/>
      <c r="I36" s="6"/>
      <c r="J36" s="6"/>
      <c r="K36" s="6"/>
      <c r="L36" s="6"/>
      <c r="M36" s="6"/>
    </row>
    <row r="37" spans="2:13" x14ac:dyDescent="0.25">
      <c r="B37" s="6"/>
      <c r="C37" s="6"/>
      <c r="D37" s="24" t="s">
        <v>13</v>
      </c>
      <c r="E37" s="14">
        <f>COUNTIFS($J$4:$J$13,E$35,$K$4:$K$13,D$37)+COUNTIFS($G$17:$G$23,E$35,$H$17:$H$23,D$37)</f>
        <v>7</v>
      </c>
      <c r="F37" s="14">
        <f>COUNTIFS($J$4:$J$13,F$35,$K$4:$K$13,D$37)+COUNTIFS($G$17:$G$23,F$35,$H$17:$H$23,D$37)</f>
        <v>4</v>
      </c>
      <c r="G37" s="14">
        <f>COUNTIFS($J$4:$J$13,G$35,$K$4:$K$13,D$37)+COUNTIFS($G$17:$G$23,G$35,$H$17:$H$23,D$37)</f>
        <v>0</v>
      </c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25" t="s">
        <v>18</v>
      </c>
      <c r="E38" s="14">
        <f>COUNTIFS($J$4:$J$13,E$35,$K$4:$K$13,D$38)+COUNTIFS($G$17:$G$23,E$35,$H$17:$H$23,D$38)</f>
        <v>3</v>
      </c>
      <c r="F38" s="14">
        <f>COUNTIFS($J$5:$J$13,F$35,$K$5:$K$13,D$38)+COUNTIFS($G$17:$G$23,F$35,$H$17:$H$23,D$38)</f>
        <v>0</v>
      </c>
      <c r="G38" s="14">
        <f>COUNTIFS($J$4:$J$13,G$35,$K$4:$K$13,D$38)+COUNTIFS($G$17:$G$23,G$35,$H$17:$H$23,D$38)</f>
        <v>0</v>
      </c>
      <c r="H38" s="6"/>
      <c r="I38" s="6"/>
      <c r="J38" s="6"/>
      <c r="K38" s="6"/>
      <c r="L38" s="6"/>
      <c r="M38" s="6"/>
    </row>
    <row r="39" spans="2:13" x14ac:dyDescent="0.25">
      <c r="B39" s="6"/>
      <c r="C39" s="6"/>
      <c r="D39" s="18"/>
      <c r="E39" s="22">
        <f>SUM(E$36,E$37,E$38)</f>
        <v>11</v>
      </c>
      <c r="F39" s="22">
        <f>SUM(F$36,F$37,F$38)</f>
        <v>4</v>
      </c>
      <c r="G39" s="22">
        <f>SUM(G$36,G$37,G$38)</f>
        <v>0</v>
      </c>
      <c r="H39" s="6"/>
      <c r="I39" s="6"/>
      <c r="J39" s="6"/>
      <c r="K39" s="6"/>
      <c r="L39" s="6"/>
      <c r="M39" s="6"/>
    </row>
    <row r="40" spans="2:13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2:13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 x14ac:dyDescent="0.25">
      <c r="K42" s="6"/>
      <c r="L42" s="6"/>
      <c r="M42" s="6"/>
    </row>
    <row r="43" spans="2:13" x14ac:dyDescent="0.25">
      <c r="K43" s="6"/>
      <c r="L43" s="6"/>
      <c r="M43" s="6"/>
    </row>
    <row r="49" spans="2:14" x14ac:dyDescent="0.25">
      <c r="B49" s="8"/>
      <c r="C49" s="8"/>
      <c r="D49" s="10"/>
      <c r="E49" s="8"/>
      <c r="F49" s="10"/>
      <c r="G49" s="10"/>
      <c r="H49" s="10"/>
      <c r="I49" s="10"/>
    </row>
    <row r="50" spans="2:14" x14ac:dyDescent="0.25">
      <c r="G50" s="10"/>
      <c r="H50" s="10"/>
      <c r="I50" s="10"/>
    </row>
    <row r="51" spans="2:14" x14ac:dyDescent="0.25">
      <c r="N51" s="35"/>
    </row>
    <row r="52" spans="2:14" x14ac:dyDescent="0.25">
      <c r="N52" s="21" t="s">
        <v>10</v>
      </c>
    </row>
  </sheetData>
  <sortState xmlns:xlrd2="http://schemas.microsoft.com/office/spreadsheetml/2017/richdata2" ref="B4:N13">
    <sortCondition sortBy="cellColor" ref="J4:J13" dxfId="70"/>
    <sortCondition sortBy="cellColor" ref="K4:K13" dxfId="69"/>
    <sortCondition sortBy="cellColor" ref="K4:K13" dxfId="68"/>
    <sortCondition sortBy="cellColor" ref="J4:J13" dxfId="67"/>
  </sortState>
  <mergeCells count="4">
    <mergeCell ref="B2:N2"/>
    <mergeCell ref="B15:J15"/>
    <mergeCell ref="C25:D25"/>
    <mergeCell ref="D34:G34"/>
  </mergeCells>
  <conditionalFormatting sqref="J4:J13 M13 G14 G17:G23 G26 E27 G28:G32">
    <cfRule type="containsText" dxfId="5" priority="34" operator="containsText" text="Alta">
      <formula>NOT(ISERROR(SEARCH("Alta",E4)))</formula>
    </cfRule>
    <cfRule type="containsText" dxfId="4" priority="35" operator="containsText" text="Media">
      <formula>NOT(ISERROR(SEARCH("Media",E4)))</formula>
    </cfRule>
    <cfRule type="containsText" dxfId="3" priority="36" operator="containsText" text="Bassa">
      <formula>NOT(ISERROR(SEARCH("Bassa",E4)))</formula>
    </cfRule>
  </conditionalFormatting>
  <conditionalFormatting sqref="K4:K14 H14 H17:H23 H26 F27 H28:H32">
    <cfRule type="containsText" dxfId="2" priority="31" operator="containsText" text="Catastrofico">
      <formula>NOT(ISERROR(SEARCH("Catastrofico",F4)))</formula>
    </cfRule>
    <cfRule type="containsText" dxfId="1" priority="32" operator="containsText" text="Grave">
      <formula>NOT(ISERROR(SEARCH("Grave",F4)))</formula>
    </cfRule>
    <cfRule type="containsText" dxfId="0" priority="33" operator="containsText" text="Tollerabile">
      <formula>NOT(ISERROR(SEARCH("Tollerabile",F4)))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F7C1803-C845-465B-8DDD-46D76D3CDA36}">
          <x14:formula1>
            <xm:f>Legenda!$H$5:$H$7</xm:f>
          </x14:formula1>
          <xm:sqref>J26 H27 J28:J32 M5:M8 J17:J23 J14 P13 M10:M13</xm:sqref>
        </x14:dataValidation>
        <x14:dataValidation type="list" allowBlank="1" showInputMessage="1" showErrorMessage="1" xr:uid="{4A2058C8-DB0F-4021-A8DA-3D7CF7A8D69A}">
          <x14:formula1>
            <xm:f>Legenda!$F$5:$F$7</xm:f>
          </x14:formula1>
          <xm:sqref>H26 F27 H28:H32 H17:H23 H14 K4:K14</xm:sqref>
        </x14:dataValidation>
        <x14:dataValidation type="list" allowBlank="1" showInputMessage="1" showErrorMessage="1" xr:uid="{FBE9553F-5E0B-40AC-9353-63C2200B87EB}">
          <x14:formula1>
            <xm:f>Legenda!$C$5:$C$7</xm:f>
          </x14:formula1>
          <xm:sqref>G26 E27 G28:G32 M10 G17:G23 G14 M13 J4:J13</xm:sqref>
        </x14:dataValidation>
        <x14:dataValidation type="list" allowBlank="1" showInputMessage="1" showErrorMessage="1" xr:uid="{05B6E9AD-187F-4C43-9120-AF866E188692}">
          <x14:formula1>
            <xm:f>Legenda!$J$5:$J$13</xm:f>
          </x14:formula1>
          <xm:sqref>N51:N52 N5:N8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RBS</vt:lpstr>
      <vt:lpstr>Legenda</vt:lpstr>
      <vt:lpstr>Rischi Positivi</vt:lpstr>
      <vt:lpstr>19-11-23</vt:lpstr>
      <vt:lpstr>4-12-23</vt:lpstr>
      <vt:lpstr>18-12-23</vt:lpstr>
      <vt:lpstr>1-01-24</vt:lpstr>
      <vt:lpstr>15-01-24</vt:lpstr>
      <vt:lpstr>29-01-24</vt:lpstr>
      <vt:lpstr>Riassunto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</dc:creator>
  <cp:keywords/>
  <dc:description/>
  <cp:lastModifiedBy>VINCENT MILIONE</cp:lastModifiedBy>
  <cp:revision/>
  <dcterms:created xsi:type="dcterms:W3CDTF">2023-11-26T11:46:33Z</dcterms:created>
  <dcterms:modified xsi:type="dcterms:W3CDTF">2024-02-04T20:05:39Z</dcterms:modified>
  <cp:category/>
  <cp:contentStatus/>
</cp:coreProperties>
</file>