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2 GJB 5000\04 合迅软件工程体系文件\修订V1.0\QHX-G5B-B07-2023 验证与确认（VV）实践域\模板_表单\"/>
    </mc:Choice>
  </mc:AlternateContent>
  <bookViews>
    <workbookView xWindow="0" yWindow="0" windowWidth="28800" windowHeight="12410"/>
  </bookViews>
  <sheets>
    <sheet name="xxx" sheetId="1" r:id="rId1"/>
    <sheet name="数据" sheetId="2" r:id="rId2"/>
  </sheets>
  <definedNames>
    <definedName name="_xlnm._FilterDatabase" localSheetId="0" hidden="1">xxx!$A$7:$L$44</definedName>
    <definedName name="安全问题">数据!$Q$2</definedName>
    <definedName name="功能问题">数据!$I$2:$I$9</definedName>
    <definedName name="兼容问题">数据!$K$2:$K$5</definedName>
    <definedName name="交互问题">数据!$S$2:$S$9</definedName>
    <definedName name="其它问题">数据!$U$2</definedName>
    <definedName name="数据问题">数据!$O$2:$O$7</definedName>
    <definedName name="系统问题">数据!$G$2:$G$6</definedName>
    <definedName name="性能问题">数据!$M$2:$M$4</definedName>
  </definedNames>
  <calcPr calcId="162913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B4" i="1" l="1"/>
  <c r="B5" i="1"/>
  <c r="B6" i="1"/>
  <c r="B3" i="1"/>
  <c r="B2" i="1" l="1"/>
</calcChain>
</file>

<file path=xl/sharedStrings.xml><?xml version="1.0" encoding="utf-8"?>
<sst xmlns="http://schemas.openxmlformats.org/spreadsheetml/2006/main" count="151" uniqueCount="120">
  <si>
    <t>复现步骤</t>
  </si>
  <si>
    <t>项目代号</t>
  </si>
  <si>
    <t>软件名称（或代号）</t>
  </si>
  <si>
    <t>软件版本</t>
  </si>
  <si>
    <t>缺陷分类</t>
  </si>
  <si>
    <t>缺陷等级</t>
  </si>
  <si>
    <t>缺陷主题</t>
  </si>
  <si>
    <t>缺陷图示</t>
  </si>
  <si>
    <t>出现频率</t>
  </si>
  <si>
    <t>测试人员</t>
  </si>
  <si>
    <t>严重</t>
    <phoneticPr fontId="1" type="noConversion"/>
  </si>
  <si>
    <t>致命</t>
    <phoneticPr fontId="1" type="noConversion"/>
  </si>
  <si>
    <t>一般</t>
    <phoneticPr fontId="1" type="noConversion"/>
  </si>
  <si>
    <t>建议</t>
    <phoneticPr fontId="1" type="noConversion"/>
  </si>
  <si>
    <t>偶尔</t>
    <phoneticPr fontId="1" type="noConversion"/>
  </si>
  <si>
    <t>1-3次</t>
    <phoneticPr fontId="1" type="noConversion"/>
  </si>
  <si>
    <t>3-5次</t>
    <phoneticPr fontId="1" type="noConversion"/>
  </si>
  <si>
    <t>5-7次</t>
    <phoneticPr fontId="1" type="noConversion"/>
  </si>
  <si>
    <t>其它问题</t>
    <phoneticPr fontId="1" type="noConversion"/>
  </si>
  <si>
    <t>必现</t>
    <phoneticPr fontId="1" type="noConversion"/>
  </si>
  <si>
    <t>缺陷子类</t>
    <phoneticPr fontId="1" type="noConversion"/>
  </si>
  <si>
    <t>对应用例编号</t>
    <phoneticPr fontId="1" type="noConversion"/>
  </si>
  <si>
    <t>系统问题</t>
    <phoneticPr fontId="1" type="noConversion"/>
  </si>
  <si>
    <t>功能问题</t>
    <phoneticPr fontId="1" type="noConversion"/>
  </si>
  <si>
    <t>兼容问题</t>
    <phoneticPr fontId="1" type="noConversion"/>
  </si>
  <si>
    <t>性能问题</t>
    <phoneticPr fontId="1" type="noConversion"/>
  </si>
  <si>
    <t>数据问题</t>
    <phoneticPr fontId="1" type="noConversion"/>
  </si>
  <si>
    <t>安全问题</t>
    <phoneticPr fontId="1" type="noConversion"/>
  </si>
  <si>
    <t>交互问题</t>
    <phoneticPr fontId="1" type="noConversion"/>
  </si>
  <si>
    <t>提示有误</t>
    <phoneticPr fontId="1" type="noConversion"/>
  </si>
  <si>
    <t>排版有误</t>
    <phoneticPr fontId="1" type="noConversion"/>
  </si>
  <si>
    <t>流程阻塞</t>
    <phoneticPr fontId="1" type="noConversion"/>
  </si>
  <si>
    <t>异常退出</t>
    <phoneticPr fontId="1" type="noConversion"/>
  </si>
  <si>
    <t>设备死机</t>
    <phoneticPr fontId="1" type="noConversion"/>
  </si>
  <si>
    <t>设备重启</t>
    <phoneticPr fontId="1" type="noConversion"/>
  </si>
  <si>
    <t>时间问题</t>
    <phoneticPr fontId="1" type="noConversion"/>
  </si>
  <si>
    <t>功能缺失</t>
    <phoneticPr fontId="1" type="noConversion"/>
  </si>
  <si>
    <t>通讯异常</t>
    <phoneticPr fontId="1" type="noConversion"/>
  </si>
  <si>
    <t>系统不稳定</t>
    <phoneticPr fontId="1" type="noConversion"/>
  </si>
  <si>
    <t>功能移位</t>
    <phoneticPr fontId="1" type="noConversion"/>
  </si>
  <si>
    <t>错误扩散</t>
    <phoneticPr fontId="1" type="noConversion"/>
  </si>
  <si>
    <t>功能有误</t>
    <phoneticPr fontId="1" type="noConversion"/>
  </si>
  <si>
    <t>接口故障</t>
    <phoneticPr fontId="1" type="noConversion"/>
  </si>
  <si>
    <t>功能超越</t>
    <phoneticPr fontId="1" type="noConversion"/>
  </si>
  <si>
    <t>分辨率兼容</t>
    <phoneticPr fontId="1" type="noConversion"/>
  </si>
  <si>
    <t>浏览器兼容</t>
    <phoneticPr fontId="1" type="noConversion"/>
  </si>
  <si>
    <t>系统兼容</t>
    <phoneticPr fontId="1" type="noConversion"/>
  </si>
  <si>
    <t>软件兼容</t>
    <phoneticPr fontId="1" type="noConversion"/>
  </si>
  <si>
    <t>响应超时</t>
    <phoneticPr fontId="1" type="noConversion"/>
  </si>
  <si>
    <t>吞吐量超时</t>
    <phoneticPr fontId="1" type="noConversion"/>
  </si>
  <si>
    <t>并发量不足</t>
    <phoneticPr fontId="1" type="noConversion"/>
  </si>
  <si>
    <t>存储问题</t>
    <phoneticPr fontId="1" type="noConversion"/>
  </si>
  <si>
    <t>字段缺失</t>
    <phoneticPr fontId="1" type="noConversion"/>
  </si>
  <si>
    <t>日志问题</t>
    <phoneticPr fontId="1" type="noConversion"/>
  </si>
  <si>
    <t>查询问题</t>
    <phoneticPr fontId="1" type="noConversion"/>
  </si>
  <si>
    <t>计算问题</t>
    <phoneticPr fontId="1" type="noConversion"/>
  </si>
  <si>
    <t>数据有效性问题</t>
    <phoneticPr fontId="1" type="noConversion"/>
  </si>
  <si>
    <t>安全问题</t>
    <phoneticPr fontId="1" type="noConversion"/>
  </si>
  <si>
    <t>提示缺失</t>
    <phoneticPr fontId="1" type="noConversion"/>
  </si>
  <si>
    <t>风格不统一</t>
    <phoneticPr fontId="1" type="noConversion"/>
  </si>
  <si>
    <t>等待友好性</t>
    <phoneticPr fontId="1" type="noConversion"/>
  </si>
  <si>
    <t>表述一致性</t>
    <phoneticPr fontId="1" type="noConversion"/>
  </si>
  <si>
    <t>文字存疑</t>
    <phoneticPr fontId="1" type="noConversion"/>
  </si>
  <si>
    <t>人性化不足</t>
    <phoneticPr fontId="1" type="noConversion"/>
  </si>
  <si>
    <t>其它问题</t>
    <phoneticPr fontId="1" type="noConversion"/>
  </si>
  <si>
    <t>一级</t>
    <phoneticPr fontId="1" type="noConversion"/>
  </si>
  <si>
    <t>二级</t>
    <phoneticPr fontId="1" type="noConversion"/>
  </si>
  <si>
    <t>BUG总数</t>
    <phoneticPr fontId="1" type="noConversion"/>
  </si>
  <si>
    <t>致命</t>
    <phoneticPr fontId="1" type="noConversion"/>
  </si>
  <si>
    <t>严重</t>
    <phoneticPr fontId="1" type="noConversion"/>
  </si>
  <si>
    <t>一般</t>
    <phoneticPr fontId="1" type="noConversion"/>
  </si>
  <si>
    <t>建议</t>
    <phoneticPr fontId="1" type="noConversion"/>
  </si>
  <si>
    <t>终止线，因为统计公式，请在终止线上方添加行。</t>
    <phoneticPr fontId="1" type="noConversion"/>
  </si>
  <si>
    <t>缺陷子类</t>
  </si>
  <si>
    <t>严重程度</t>
  </si>
  <si>
    <t>流程阻塞</t>
  </si>
  <si>
    <t>致命</t>
  </si>
  <si>
    <t>异常退出</t>
  </si>
  <si>
    <t>设备死机</t>
  </si>
  <si>
    <t>设备重启</t>
  </si>
  <si>
    <t>时间问题</t>
  </si>
  <si>
    <t>一般</t>
  </si>
  <si>
    <t>功能缺失</t>
  </si>
  <si>
    <t>通讯异常</t>
  </si>
  <si>
    <t>系统不稳定</t>
  </si>
  <si>
    <t>严重</t>
  </si>
  <si>
    <t>功能移位</t>
  </si>
  <si>
    <t>错误扩散</t>
  </si>
  <si>
    <t>功能有误</t>
  </si>
  <si>
    <t>接口故障</t>
  </si>
  <si>
    <t>功能超越</t>
  </si>
  <si>
    <t>分辨率兼容</t>
  </si>
  <si>
    <t>浏览器兼容</t>
  </si>
  <si>
    <t>系统兼容</t>
  </si>
  <si>
    <t>软件兼容</t>
  </si>
  <si>
    <t>响应超时</t>
  </si>
  <si>
    <t>吞吐率超时</t>
  </si>
  <si>
    <t>并发量不足</t>
  </si>
  <si>
    <t>存储问题</t>
  </si>
  <si>
    <t>字段缺失</t>
  </si>
  <si>
    <t>日志问题</t>
  </si>
  <si>
    <t>查询问题</t>
  </si>
  <si>
    <t>计算问题</t>
  </si>
  <si>
    <t>数据有效性问题</t>
  </si>
  <si>
    <t>安全问题</t>
  </si>
  <si>
    <t>提示缺失</t>
  </si>
  <si>
    <t>提示有误</t>
  </si>
  <si>
    <t>排版有误</t>
  </si>
  <si>
    <t>风格不统一</t>
  </si>
  <si>
    <t>等待友好性</t>
  </si>
  <si>
    <t>表述一致性</t>
  </si>
  <si>
    <t>建议</t>
  </si>
  <si>
    <t>文字存疑</t>
  </si>
  <si>
    <t>人性化不足</t>
  </si>
  <si>
    <t>其它问题</t>
  </si>
  <si>
    <t>xxx项目-BUG清单</t>
    <phoneticPr fontId="1" type="noConversion"/>
  </si>
  <si>
    <t>编号</t>
    <phoneticPr fontId="1" type="noConversion"/>
  </si>
  <si>
    <t>风险项：</t>
    <phoneticPr fontId="1" type="noConversion"/>
  </si>
  <si>
    <t xml:space="preserve">BUGQD-项目代号-产生日期    </t>
    <phoneticPr fontId="1" type="noConversion"/>
  </si>
  <si>
    <t>Q/HX-G5B-B07-D03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</si>
</sst>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indexed="8"/>
      <name val="等线"/>
      <family val="3"/>
      <charset val="134"/>
      <scheme val="minor"/>
    </font>
    <font>
      <b/>
      <sz val="10.5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0.5"/>
      <color indexed="8"/>
      <name val="宋体"/>
      <family val="3"/>
      <charset val="134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theme="0"/>
      </font>
      <numFmt numFmtId="0" formatCode="General"/>
    </dxf>
    <dxf>
      <font>
        <color theme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GridLines="0" tabSelected="1" zoomScale="85" zoomScaleNormal="85" workbookViewId="0">
      <pane xSplit="1" ySplit="7" topLeftCell="B8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ColWidth="9" defaultRowHeight="14" x14ac:dyDescent="0.3"/>
  <cols>
    <col min="1" max="1" width="11" style="2" customWidth="1"/>
    <col min="2" max="2" width="12.25" style="2" customWidth="1"/>
    <col min="3" max="3" width="12.33203125" style="2" customWidth="1"/>
    <col min="4" max="4" width="11.25" style="2" customWidth="1"/>
    <col min="5" max="5" width="11.75" style="2" customWidth="1"/>
    <col min="6" max="6" width="12.75" style="2" customWidth="1"/>
    <col min="7" max="7" width="34.5" style="2" customWidth="1"/>
    <col min="8" max="8" width="55.08203125" style="2" customWidth="1"/>
    <col min="9" max="9" width="14.08203125" style="2" bestFit="1" customWidth="1"/>
    <col min="10" max="10" width="24" style="2" customWidth="1"/>
    <col min="11" max="11" width="11.08203125" style="2" customWidth="1"/>
    <col min="12" max="12" width="11.33203125" style="2" customWidth="1"/>
    <col min="13" max="16384" width="9" style="3"/>
  </cols>
  <sheetData>
    <row r="1" spans="1:13" x14ac:dyDescent="0.3">
      <c r="A1" s="21" t="s">
        <v>119</v>
      </c>
    </row>
    <row r="2" spans="1:13" customFormat="1" ht="22.9" customHeight="1" x14ac:dyDescent="0.3">
      <c r="A2" s="10" t="s">
        <v>67</v>
      </c>
      <c r="B2" s="10">
        <f>SUM(B3:B6)</f>
        <v>0</v>
      </c>
      <c r="C2" s="2"/>
      <c r="D2" s="11"/>
      <c r="E2" s="23" t="s">
        <v>115</v>
      </c>
      <c r="F2" s="23"/>
      <c r="G2" s="23"/>
      <c r="H2" s="23"/>
      <c r="I2" s="23"/>
      <c r="J2" s="23"/>
      <c r="K2" s="23"/>
      <c r="L2" s="23"/>
      <c r="M2" s="3"/>
    </row>
    <row r="3" spans="1:13" x14ac:dyDescent="0.3">
      <c r="A3" s="10" t="s">
        <v>68</v>
      </c>
      <c r="B3" s="10">
        <f>COUNTIF($F$8:$F$979,A3)</f>
        <v>0</v>
      </c>
      <c r="C3" s="2" t="s">
        <v>117</v>
      </c>
      <c r="G3" s="8"/>
      <c r="H3" s="8"/>
      <c r="I3" s="9"/>
      <c r="K3" s="3"/>
    </row>
    <row r="4" spans="1:13" x14ac:dyDescent="0.3">
      <c r="A4" s="10" t="s">
        <v>69</v>
      </c>
      <c r="B4" s="10">
        <f>COUNTIF($F$8:$F$979,A4)</f>
        <v>0</v>
      </c>
      <c r="G4" s="8"/>
      <c r="H4" s="8"/>
      <c r="I4" s="9"/>
      <c r="K4" s="3"/>
    </row>
    <row r="5" spans="1:13" x14ac:dyDescent="0.3">
      <c r="A5" s="10" t="s">
        <v>70</v>
      </c>
      <c r="B5" s="10">
        <f>COUNTIF($F$8:$F$979,A5)</f>
        <v>0</v>
      </c>
      <c r="G5" s="8"/>
      <c r="H5" s="8"/>
      <c r="I5" s="9"/>
      <c r="K5" s="3"/>
    </row>
    <row r="6" spans="1:13" x14ac:dyDescent="0.3">
      <c r="A6" s="10" t="s">
        <v>71</v>
      </c>
      <c r="B6" s="10">
        <f>COUNTIF($F$8:$F$979,A6)</f>
        <v>0</v>
      </c>
      <c r="G6" s="8"/>
      <c r="H6" s="22" t="s">
        <v>116</v>
      </c>
      <c r="I6" s="21" t="s">
        <v>118</v>
      </c>
      <c r="K6" s="3"/>
    </row>
    <row r="7" spans="1:13" customFormat="1" ht="27" x14ac:dyDescent="0.3">
      <c r="A7" s="7" t="s">
        <v>1</v>
      </c>
      <c r="B7" s="7" t="s">
        <v>2</v>
      </c>
      <c r="C7" s="7" t="s">
        <v>3</v>
      </c>
      <c r="D7" s="7" t="s">
        <v>4</v>
      </c>
      <c r="E7" s="7" t="s">
        <v>20</v>
      </c>
      <c r="F7" s="1" t="s">
        <v>5</v>
      </c>
      <c r="G7" s="7" t="s">
        <v>6</v>
      </c>
      <c r="H7" s="7" t="s">
        <v>0</v>
      </c>
      <c r="I7" s="7" t="s">
        <v>7</v>
      </c>
      <c r="J7" s="7" t="s">
        <v>8</v>
      </c>
      <c r="K7" s="7" t="s">
        <v>21</v>
      </c>
      <c r="L7" s="7" t="s">
        <v>9</v>
      </c>
    </row>
    <row r="8" spans="1:13" customFormat="1" x14ac:dyDescent="0.3">
      <c r="A8" s="1"/>
      <c r="B8" s="1"/>
      <c r="C8" s="1"/>
      <c r="D8" s="1"/>
      <c r="E8" s="1"/>
      <c r="F8" s="1" t="e">
        <f>VLOOKUP(E8,数据!$C$18:$D$53,2,1)</f>
        <v>#N/A</v>
      </c>
      <c r="G8" s="12"/>
      <c r="H8" s="12"/>
      <c r="I8" s="6"/>
      <c r="J8" s="1"/>
      <c r="K8" s="4"/>
      <c r="L8" s="1"/>
    </row>
    <row r="9" spans="1:13" customFormat="1" x14ac:dyDescent="0.3">
      <c r="A9" s="1"/>
      <c r="B9" s="1"/>
      <c r="C9" s="1"/>
      <c r="D9" s="1"/>
      <c r="E9" s="1"/>
      <c r="F9" s="1" t="e">
        <f>VLOOKUP(E9,数据!$C$18:$D$53,2,1)</f>
        <v>#N/A</v>
      </c>
      <c r="G9" s="12"/>
      <c r="H9" s="12"/>
      <c r="I9" s="1"/>
      <c r="J9" s="1"/>
      <c r="K9" s="4"/>
      <c r="L9" s="1"/>
    </row>
    <row r="10" spans="1:13" customFormat="1" x14ac:dyDescent="0.3">
      <c r="A10" s="1"/>
      <c r="B10" s="1"/>
      <c r="C10" s="1"/>
      <c r="D10" s="1"/>
      <c r="E10" s="1"/>
      <c r="F10" s="1" t="e">
        <f>VLOOKUP(E10,数据!$C$18:$D$53,2,1)</f>
        <v>#N/A</v>
      </c>
      <c r="G10" s="12"/>
      <c r="H10" s="12"/>
      <c r="I10" s="1"/>
      <c r="J10" s="1"/>
      <c r="K10" s="4"/>
      <c r="L10" s="1"/>
    </row>
    <row r="11" spans="1:13" customFormat="1" x14ac:dyDescent="0.3">
      <c r="A11" s="1"/>
      <c r="B11" s="1"/>
      <c r="C11" s="1"/>
      <c r="D11" s="1"/>
      <c r="E11" s="1"/>
      <c r="F11" s="1" t="e">
        <f>VLOOKUP(E11,数据!$C$18:$D$53,2,1)</f>
        <v>#N/A</v>
      </c>
      <c r="G11" s="12"/>
      <c r="H11" s="12"/>
      <c r="I11" s="1"/>
      <c r="J11" s="1"/>
      <c r="K11" s="4"/>
      <c r="L11" s="1"/>
    </row>
    <row r="12" spans="1:13" customFormat="1" x14ac:dyDescent="0.3">
      <c r="A12" s="1"/>
      <c r="B12" s="1"/>
      <c r="C12" s="1"/>
      <c r="D12" s="1"/>
      <c r="E12" s="1"/>
      <c r="F12" s="1" t="e">
        <f>VLOOKUP(E12,数据!$C$18:$D$53,2,1)</f>
        <v>#N/A</v>
      </c>
      <c r="G12" s="12"/>
      <c r="H12" s="12"/>
      <c r="I12" s="1"/>
      <c r="J12" s="1"/>
      <c r="K12" s="4"/>
      <c r="L12" s="1"/>
    </row>
    <row r="13" spans="1:13" customFormat="1" x14ac:dyDescent="0.3">
      <c r="A13" s="1"/>
      <c r="B13" s="1"/>
      <c r="C13" s="1"/>
      <c r="D13" s="1"/>
      <c r="E13" s="1"/>
      <c r="F13" s="1" t="e">
        <f>VLOOKUP(E13,数据!$C$18:$D$53,2,1)</f>
        <v>#N/A</v>
      </c>
      <c r="G13" s="12"/>
      <c r="H13" s="12"/>
      <c r="I13" s="1"/>
      <c r="J13" s="1"/>
      <c r="K13" s="4"/>
      <c r="L13" s="1"/>
    </row>
    <row r="14" spans="1:13" customFormat="1" x14ac:dyDescent="0.3">
      <c r="A14" s="1"/>
      <c r="B14" s="1"/>
      <c r="C14" s="1"/>
      <c r="D14" s="1"/>
      <c r="E14" s="1"/>
      <c r="F14" s="1" t="e">
        <f>VLOOKUP(E14,数据!$C$18:$D$53,2,1)</f>
        <v>#N/A</v>
      </c>
      <c r="G14" s="12"/>
      <c r="H14" s="12"/>
      <c r="I14" s="1"/>
      <c r="J14" s="1"/>
      <c r="K14" s="4"/>
      <c r="L14" s="1"/>
    </row>
    <row r="15" spans="1:13" customFormat="1" x14ac:dyDescent="0.3">
      <c r="A15" s="1"/>
      <c r="B15" s="1"/>
      <c r="C15" s="1"/>
      <c r="D15" s="1"/>
      <c r="E15" s="1"/>
      <c r="F15" s="1" t="e">
        <f>VLOOKUP(E15,数据!$C$18:$D$53,2,1)</f>
        <v>#N/A</v>
      </c>
      <c r="G15" s="12"/>
      <c r="H15" s="12"/>
      <c r="I15" s="1"/>
      <c r="J15" s="1"/>
      <c r="K15" s="4"/>
      <c r="L15" s="1"/>
    </row>
    <row r="16" spans="1:13" customFormat="1" x14ac:dyDescent="0.3">
      <c r="A16" s="1"/>
      <c r="B16" s="1"/>
      <c r="C16" s="1"/>
      <c r="D16" s="1"/>
      <c r="E16" s="1"/>
      <c r="F16" s="1" t="e">
        <f>VLOOKUP(E16,数据!$C$18:$D$53,2,1)</f>
        <v>#N/A</v>
      </c>
      <c r="G16" s="12"/>
      <c r="H16" s="12"/>
      <c r="I16" s="1"/>
      <c r="J16" s="1"/>
      <c r="K16" s="4"/>
      <c r="L16" s="1"/>
    </row>
    <row r="17" spans="1:12" customFormat="1" x14ac:dyDescent="0.3">
      <c r="A17" s="1"/>
      <c r="B17" s="1"/>
      <c r="C17" s="1"/>
      <c r="D17" s="1"/>
      <c r="E17" s="1"/>
      <c r="F17" s="1" t="e">
        <f>VLOOKUP(E17,数据!$C$18:$D$53,2,1)</f>
        <v>#N/A</v>
      </c>
      <c r="G17" s="12"/>
      <c r="H17" s="12"/>
      <c r="I17" s="1"/>
      <c r="J17" s="1"/>
      <c r="K17" s="4"/>
      <c r="L17" s="1"/>
    </row>
    <row r="18" spans="1:12" customFormat="1" x14ac:dyDescent="0.3">
      <c r="A18" s="1"/>
      <c r="B18" s="1"/>
      <c r="C18" s="1"/>
      <c r="D18" s="1"/>
      <c r="E18" s="1"/>
      <c r="F18" s="1" t="e">
        <f>VLOOKUP(E18,数据!$C$18:$D$53,2,1)</f>
        <v>#N/A</v>
      </c>
      <c r="G18" s="12"/>
      <c r="H18" s="12"/>
      <c r="I18" s="1"/>
      <c r="J18" s="1"/>
      <c r="K18" s="4"/>
      <c r="L18" s="1"/>
    </row>
    <row r="19" spans="1:12" customFormat="1" x14ac:dyDescent="0.3">
      <c r="A19" s="1"/>
      <c r="B19" s="1"/>
      <c r="C19" s="1"/>
      <c r="D19" s="1"/>
      <c r="E19" s="1"/>
      <c r="F19" s="1" t="e">
        <f>VLOOKUP(E19,数据!$C$18:$D$53,2,1)</f>
        <v>#N/A</v>
      </c>
      <c r="G19" s="12"/>
      <c r="H19" s="12"/>
      <c r="I19" s="1"/>
      <c r="J19" s="1"/>
      <c r="K19" s="4"/>
      <c r="L19" s="1"/>
    </row>
    <row r="20" spans="1:12" customFormat="1" x14ac:dyDescent="0.3">
      <c r="A20" s="1"/>
      <c r="B20" s="1"/>
      <c r="C20" s="1"/>
      <c r="D20" s="1"/>
      <c r="E20" s="1"/>
      <c r="F20" s="1" t="e">
        <f>VLOOKUP(E20,数据!$C$18:$D$53,2,1)</f>
        <v>#N/A</v>
      </c>
      <c r="G20" s="12"/>
      <c r="H20" s="12"/>
      <c r="I20" s="1"/>
      <c r="J20" s="1"/>
      <c r="K20" s="4"/>
      <c r="L20" s="1"/>
    </row>
    <row r="21" spans="1:12" customFormat="1" x14ac:dyDescent="0.3">
      <c r="A21" s="1"/>
      <c r="B21" s="1"/>
      <c r="C21" s="1"/>
      <c r="D21" s="1"/>
      <c r="E21" s="1"/>
      <c r="F21" s="1" t="e">
        <f>VLOOKUP(E21,数据!$C$18:$D$53,2,1)</f>
        <v>#N/A</v>
      </c>
      <c r="G21" s="12"/>
      <c r="H21" s="12"/>
      <c r="I21" s="1"/>
      <c r="J21" s="1"/>
      <c r="K21" s="4"/>
      <c r="L21" s="1"/>
    </row>
    <row r="22" spans="1:12" customFormat="1" x14ac:dyDescent="0.3">
      <c r="A22" s="1"/>
      <c r="B22" s="1"/>
      <c r="C22" s="1"/>
      <c r="D22" s="1"/>
      <c r="E22" s="1"/>
      <c r="F22" s="1" t="e">
        <f>VLOOKUP(E22,数据!$C$18:$D$53,2,1)</f>
        <v>#N/A</v>
      </c>
      <c r="G22" s="12"/>
      <c r="H22" s="12"/>
      <c r="I22" s="1"/>
      <c r="J22" s="1"/>
      <c r="K22" s="4"/>
      <c r="L22" s="1"/>
    </row>
    <row r="23" spans="1:12" customFormat="1" x14ac:dyDescent="0.3">
      <c r="A23" s="1"/>
      <c r="B23" s="1"/>
      <c r="C23" s="1"/>
      <c r="D23" s="1"/>
      <c r="E23" s="1"/>
      <c r="F23" s="1" t="e">
        <f>VLOOKUP(E23,数据!$C$18:$D$53,2,1)</f>
        <v>#N/A</v>
      </c>
      <c r="G23" s="12"/>
      <c r="H23" s="12"/>
      <c r="I23" s="1"/>
      <c r="J23" s="1"/>
      <c r="K23" s="4"/>
      <c r="L23" s="1"/>
    </row>
    <row r="24" spans="1:12" customFormat="1" x14ac:dyDescent="0.3">
      <c r="A24" s="1"/>
      <c r="B24" s="1"/>
      <c r="C24" s="1"/>
      <c r="D24" s="1"/>
      <c r="E24" s="1"/>
      <c r="F24" s="1" t="e">
        <f>VLOOKUP(E24,数据!$C$18:$D$53,2,1)</f>
        <v>#N/A</v>
      </c>
      <c r="G24" s="12"/>
      <c r="H24" s="12"/>
      <c r="I24" s="1"/>
      <c r="J24" s="1"/>
      <c r="K24" s="4"/>
      <c r="L24" s="1"/>
    </row>
    <row r="25" spans="1:12" customFormat="1" x14ac:dyDescent="0.3">
      <c r="A25" s="1"/>
      <c r="B25" s="1"/>
      <c r="C25" s="1"/>
      <c r="D25" s="1"/>
      <c r="E25" s="1"/>
      <c r="F25" s="1" t="e">
        <f>VLOOKUP(E25,数据!$C$18:$D$53,2,1)</f>
        <v>#N/A</v>
      </c>
      <c r="G25" s="12"/>
      <c r="H25" s="12"/>
      <c r="I25" s="1"/>
      <c r="J25" s="1"/>
      <c r="K25" s="4"/>
      <c r="L25" s="1"/>
    </row>
    <row r="26" spans="1:12" customFormat="1" x14ac:dyDescent="0.3">
      <c r="A26" s="1"/>
      <c r="B26" s="1"/>
      <c r="C26" s="1"/>
      <c r="D26" s="1"/>
      <c r="E26" s="1"/>
      <c r="F26" s="1" t="e">
        <f>VLOOKUP(E26,数据!$C$18:$D$53,2,1)</f>
        <v>#N/A</v>
      </c>
      <c r="G26" s="12"/>
      <c r="H26" s="12"/>
      <c r="I26" s="1"/>
      <c r="J26" s="1"/>
      <c r="K26" s="4"/>
      <c r="L26" s="1"/>
    </row>
    <row r="27" spans="1:12" customFormat="1" x14ac:dyDescent="0.3">
      <c r="A27" s="1"/>
      <c r="B27" s="1"/>
      <c r="C27" s="1"/>
      <c r="D27" s="1"/>
      <c r="E27" s="1"/>
      <c r="F27" s="1" t="e">
        <f>VLOOKUP(E27,数据!$C$18:$D$53,2,1)</f>
        <v>#N/A</v>
      </c>
      <c r="G27" s="12"/>
      <c r="H27" s="12"/>
      <c r="I27" s="1"/>
      <c r="J27" s="1"/>
      <c r="K27" s="4"/>
      <c r="L27" s="1"/>
    </row>
    <row r="28" spans="1:12" customFormat="1" x14ac:dyDescent="0.3">
      <c r="A28" s="1"/>
      <c r="B28" s="1"/>
      <c r="C28" s="1"/>
      <c r="D28" s="1"/>
      <c r="E28" s="1"/>
      <c r="F28" s="1" t="e">
        <f>VLOOKUP(E28,数据!$C$18:$D$53,2,1)</f>
        <v>#N/A</v>
      </c>
      <c r="G28" s="12"/>
      <c r="H28" s="12"/>
      <c r="I28" s="1"/>
      <c r="J28" s="1"/>
      <c r="K28" s="4"/>
      <c r="L28" s="1"/>
    </row>
    <row r="29" spans="1:12" customFormat="1" x14ac:dyDescent="0.3">
      <c r="A29" s="1"/>
      <c r="B29" s="1"/>
      <c r="C29" s="1"/>
      <c r="D29" s="1"/>
      <c r="E29" s="1"/>
      <c r="F29" s="1" t="e">
        <f>VLOOKUP(E29,数据!$C$18:$D$53,2,1)</f>
        <v>#N/A</v>
      </c>
      <c r="G29" s="12"/>
      <c r="H29" s="12"/>
      <c r="I29" s="1"/>
      <c r="J29" s="1"/>
      <c r="K29" s="4"/>
      <c r="L29" s="1"/>
    </row>
    <row r="30" spans="1:12" customFormat="1" x14ac:dyDescent="0.3">
      <c r="A30" s="1"/>
      <c r="B30" s="1"/>
      <c r="C30" s="1"/>
      <c r="D30" s="1"/>
      <c r="E30" s="1"/>
      <c r="F30" s="1" t="e">
        <f>VLOOKUP(E30,数据!$C$18:$D$53,2,1)</f>
        <v>#N/A</v>
      </c>
      <c r="G30" s="12"/>
      <c r="H30" s="12"/>
      <c r="I30" s="1"/>
      <c r="J30" s="1"/>
      <c r="K30" s="4"/>
      <c r="L30" s="1"/>
    </row>
    <row r="31" spans="1:12" customFormat="1" x14ac:dyDescent="0.3">
      <c r="A31" s="1"/>
      <c r="B31" s="1"/>
      <c r="C31" s="1"/>
      <c r="D31" s="1"/>
      <c r="E31" s="1"/>
      <c r="F31" s="1" t="e">
        <f>VLOOKUP(E31,数据!$C$18:$D$53,2,1)</f>
        <v>#N/A</v>
      </c>
      <c r="G31" s="12"/>
      <c r="H31" s="12"/>
      <c r="I31" s="1"/>
      <c r="J31" s="1"/>
      <c r="K31" s="4"/>
      <c r="L31" s="1"/>
    </row>
    <row r="32" spans="1:12" customFormat="1" x14ac:dyDescent="0.3">
      <c r="A32" s="1"/>
      <c r="B32" s="1"/>
      <c r="C32" s="1"/>
      <c r="D32" s="1"/>
      <c r="E32" s="1"/>
      <c r="F32" s="1" t="e">
        <f>VLOOKUP(E32,数据!$C$18:$D$53,2,1)</f>
        <v>#N/A</v>
      </c>
      <c r="G32" s="12"/>
      <c r="H32" s="12"/>
      <c r="I32" s="1"/>
      <c r="J32" s="1"/>
      <c r="K32" s="4"/>
      <c r="L32" s="1"/>
    </row>
    <row r="33" spans="1:12" customFormat="1" x14ac:dyDescent="0.3">
      <c r="A33" s="1"/>
      <c r="B33" s="1"/>
      <c r="C33" s="1"/>
      <c r="D33" s="1"/>
      <c r="E33" s="1"/>
      <c r="F33" s="1" t="e">
        <f>VLOOKUP(E33,数据!$C$18:$D$53,2,1)</f>
        <v>#N/A</v>
      </c>
      <c r="G33" s="12"/>
      <c r="H33" s="12"/>
      <c r="I33" s="1"/>
      <c r="J33" s="1"/>
      <c r="K33" s="4"/>
      <c r="L33" s="1"/>
    </row>
    <row r="34" spans="1:12" customFormat="1" x14ac:dyDescent="0.3">
      <c r="A34" s="1"/>
      <c r="B34" s="1"/>
      <c r="C34" s="1"/>
      <c r="D34" s="1"/>
      <c r="E34" s="1"/>
      <c r="F34" s="1" t="e">
        <f>VLOOKUP(E34,数据!$C$18:$D$53,2,1)</f>
        <v>#N/A</v>
      </c>
      <c r="G34" s="12"/>
      <c r="H34" s="12"/>
      <c r="I34" s="1"/>
      <c r="J34" s="1"/>
      <c r="K34" s="4"/>
      <c r="L34" s="1"/>
    </row>
    <row r="35" spans="1:12" customFormat="1" x14ac:dyDescent="0.3">
      <c r="A35" s="1"/>
      <c r="B35" s="1"/>
      <c r="C35" s="1"/>
      <c r="D35" s="1"/>
      <c r="E35" s="1"/>
      <c r="F35" s="1" t="e">
        <f>VLOOKUP(E35,数据!$C$18:$D$53,2,1)</f>
        <v>#N/A</v>
      </c>
      <c r="G35" s="12"/>
      <c r="H35" s="12"/>
      <c r="I35" s="1"/>
      <c r="J35" s="1"/>
      <c r="K35" s="4"/>
      <c r="L35" s="1"/>
    </row>
    <row r="36" spans="1:12" customFormat="1" x14ac:dyDescent="0.3">
      <c r="A36" s="1"/>
      <c r="B36" s="1"/>
      <c r="C36" s="1"/>
      <c r="D36" s="1"/>
      <c r="E36" s="1"/>
      <c r="F36" s="1" t="e">
        <f>VLOOKUP(E36,数据!$C$18:$D$53,2,1)</f>
        <v>#N/A</v>
      </c>
      <c r="G36" s="12"/>
      <c r="H36" s="12"/>
      <c r="I36" s="1"/>
      <c r="J36" s="1"/>
      <c r="K36" s="4"/>
      <c r="L36" s="1"/>
    </row>
    <row r="37" spans="1:12" customFormat="1" x14ac:dyDescent="0.3">
      <c r="A37" s="1"/>
      <c r="B37" s="1"/>
      <c r="C37" s="1"/>
      <c r="D37" s="1"/>
      <c r="E37" s="1"/>
      <c r="F37" s="1" t="e">
        <f>VLOOKUP(E37,数据!$C$18:$D$53,2,1)</f>
        <v>#N/A</v>
      </c>
      <c r="G37" s="12"/>
      <c r="H37" s="12"/>
      <c r="I37" s="1"/>
      <c r="J37" s="1"/>
      <c r="K37" s="4"/>
      <c r="L37" s="1"/>
    </row>
    <row r="38" spans="1:12" customFormat="1" x14ac:dyDescent="0.3">
      <c r="A38" s="1"/>
      <c r="B38" s="1"/>
      <c r="C38" s="1"/>
      <c r="D38" s="1"/>
      <c r="E38" s="1"/>
      <c r="F38" s="1" t="e">
        <f>VLOOKUP(E38,数据!$C$18:$D$53,2,1)</f>
        <v>#N/A</v>
      </c>
      <c r="G38" s="12"/>
      <c r="H38" s="12"/>
      <c r="I38" s="1"/>
      <c r="J38" s="1"/>
      <c r="K38" s="4"/>
      <c r="L38" s="1"/>
    </row>
    <row r="39" spans="1:12" customFormat="1" x14ac:dyDescent="0.3">
      <c r="A39" s="1"/>
      <c r="B39" s="1"/>
      <c r="C39" s="1"/>
      <c r="D39" s="1"/>
      <c r="E39" s="1"/>
      <c r="F39" s="1" t="e">
        <f>VLOOKUP(E39,数据!$C$18:$D$53,2,1)</f>
        <v>#N/A</v>
      </c>
      <c r="G39" s="12"/>
      <c r="H39" s="12"/>
      <c r="I39" s="1"/>
      <c r="J39" s="1"/>
      <c r="K39" s="4"/>
      <c r="L39" s="1"/>
    </row>
    <row r="40" spans="1:12" customFormat="1" x14ac:dyDescent="0.3">
      <c r="A40" s="1"/>
      <c r="B40" s="1"/>
      <c r="C40" s="1"/>
      <c r="D40" s="1"/>
      <c r="E40" s="1"/>
      <c r="F40" s="1" t="e">
        <f>VLOOKUP(E40,数据!$C$18:$D$53,2,1)</f>
        <v>#N/A</v>
      </c>
      <c r="G40" s="12"/>
      <c r="H40" s="12"/>
      <c r="I40" s="1"/>
      <c r="J40" s="1"/>
      <c r="K40" s="4"/>
      <c r="L40" s="1"/>
    </row>
    <row r="41" spans="1:12" customFormat="1" x14ac:dyDescent="0.3">
      <c r="A41" s="1"/>
      <c r="B41" s="1"/>
      <c r="C41" s="1"/>
      <c r="D41" s="1"/>
      <c r="E41" s="1"/>
      <c r="F41" s="1" t="e">
        <f>VLOOKUP(E41,数据!$C$18:$D$53,2,1)</f>
        <v>#N/A</v>
      </c>
      <c r="G41" s="12"/>
      <c r="H41" s="12"/>
      <c r="I41" s="1"/>
      <c r="J41" s="1"/>
      <c r="K41" s="4"/>
      <c r="L41" s="1"/>
    </row>
    <row r="42" spans="1:12" customFormat="1" x14ac:dyDescent="0.3">
      <c r="A42" s="1"/>
      <c r="B42" s="1"/>
      <c r="C42" s="1"/>
      <c r="D42" s="1"/>
      <c r="E42" s="1"/>
      <c r="F42" s="1" t="e">
        <f>VLOOKUP(E42,数据!$C$18:$D$53,2,1)</f>
        <v>#N/A</v>
      </c>
      <c r="G42" s="12"/>
      <c r="H42" s="12"/>
      <c r="I42" s="1"/>
      <c r="J42" s="1"/>
      <c r="K42" s="4"/>
      <c r="L42" s="1"/>
    </row>
    <row r="43" spans="1:12" customFormat="1" x14ac:dyDescent="0.3">
      <c r="A43" s="1"/>
      <c r="B43" s="1"/>
      <c r="C43" s="1"/>
      <c r="D43" s="1"/>
      <c r="E43" s="1"/>
      <c r="F43" s="1" t="e">
        <f>VLOOKUP(E43,数据!$C$18:$D$53,2,1)</f>
        <v>#N/A</v>
      </c>
      <c r="G43" s="12"/>
      <c r="H43" s="12"/>
      <c r="I43" s="1"/>
      <c r="J43" s="1"/>
      <c r="K43" s="4"/>
      <c r="L43" s="1"/>
    </row>
    <row r="44" spans="1:12" customFormat="1" x14ac:dyDescent="0.3">
      <c r="A44" s="1"/>
      <c r="B44" s="1"/>
      <c r="C44" s="1"/>
      <c r="D44" s="1"/>
      <c r="E44" s="1"/>
      <c r="F44" s="1" t="e">
        <f>VLOOKUP(E44,数据!$C$18:$D$53,2,1)</f>
        <v>#N/A</v>
      </c>
      <c r="G44" s="5"/>
      <c r="H44" s="5"/>
      <c r="I44" s="1"/>
      <c r="J44" s="1"/>
      <c r="K44" s="4"/>
      <c r="L44" s="1"/>
    </row>
    <row r="48" spans="1:12" ht="14.5" thickBo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" ht="14.5" thickTop="1" x14ac:dyDescent="0.3">
      <c r="A49" s="14" t="s">
        <v>72</v>
      </c>
    </row>
  </sheetData>
  <autoFilter ref="A7:L44"/>
  <mergeCells count="1">
    <mergeCell ref="E2:L2"/>
  </mergeCells>
  <phoneticPr fontId="1" type="noConversion"/>
  <conditionalFormatting sqref="F8:F44">
    <cfRule type="expression" dxfId="1" priority="2">
      <formula>IF($E8=0,1,0)</formula>
    </cfRule>
  </conditionalFormatting>
  <conditionalFormatting sqref="F7">
    <cfRule type="expression" dxfId="0" priority="1">
      <formula>IF($E7=0,1,0)</formula>
    </cfRule>
  </conditionalFormatting>
  <dataValidations count="1">
    <dataValidation type="list" allowBlank="1" showInputMessage="1" showErrorMessage="1" sqref="E8:E44">
      <formula1>INDIRECT($D8)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数据!$E$2:$E$6</xm:f>
          </x14:formula1>
          <xm:sqref>J8:J44</xm:sqref>
        </x14:dataValidation>
        <x14:dataValidation type="list" allowBlank="1" showInputMessage="1" showErrorMessage="1">
          <x14:formula1>
            <xm:f>数据!$C$2:$C$9</xm:f>
          </x14:formula1>
          <xm:sqref>D8:D44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9" workbookViewId="0">
      <selection activeCell="D33" sqref="D33"/>
    </sheetView>
  </sheetViews>
  <sheetFormatPr defaultRowHeight="14" x14ac:dyDescent="0.3"/>
  <cols>
    <col min="3" max="3" width="11.58203125" bestFit="1" customWidth="1"/>
    <col min="9" max="9" width="11" bestFit="1" customWidth="1"/>
    <col min="11" max="11" width="11" bestFit="1" customWidth="1"/>
    <col min="13" max="13" width="11" bestFit="1" customWidth="1"/>
    <col min="15" max="15" width="15.08203125" bestFit="1" customWidth="1"/>
    <col min="19" max="19" width="11" bestFit="1" customWidth="1"/>
  </cols>
  <sheetData>
    <row r="1" spans="1:21" x14ac:dyDescent="0.3">
      <c r="C1" t="s">
        <v>65</v>
      </c>
      <c r="G1" t="s">
        <v>66</v>
      </c>
    </row>
    <row r="2" spans="1:21" x14ac:dyDescent="0.3">
      <c r="A2" t="s">
        <v>11</v>
      </c>
      <c r="C2" t="s">
        <v>22</v>
      </c>
      <c r="E2" t="s">
        <v>19</v>
      </c>
      <c r="G2" t="s">
        <v>31</v>
      </c>
      <c r="I2" t="s">
        <v>36</v>
      </c>
      <c r="K2" t="s">
        <v>44</v>
      </c>
      <c r="M2" t="s">
        <v>48</v>
      </c>
      <c r="O2" t="s">
        <v>51</v>
      </c>
      <c r="Q2" t="s">
        <v>57</v>
      </c>
      <c r="S2" t="s">
        <v>58</v>
      </c>
      <c r="U2" t="s">
        <v>64</v>
      </c>
    </row>
    <row r="3" spans="1:21" x14ac:dyDescent="0.3">
      <c r="A3" t="s">
        <v>10</v>
      </c>
      <c r="C3" t="s">
        <v>23</v>
      </c>
      <c r="E3" t="s">
        <v>14</v>
      </c>
      <c r="G3" t="s">
        <v>32</v>
      </c>
      <c r="I3" t="s">
        <v>37</v>
      </c>
      <c r="K3" t="s">
        <v>45</v>
      </c>
      <c r="M3" t="s">
        <v>49</v>
      </c>
      <c r="O3" t="s">
        <v>52</v>
      </c>
      <c r="S3" t="s">
        <v>29</v>
      </c>
    </row>
    <row r="4" spans="1:21" x14ac:dyDescent="0.3">
      <c r="A4" t="s">
        <v>12</v>
      </c>
      <c r="C4" t="s">
        <v>24</v>
      </c>
      <c r="E4" t="s">
        <v>15</v>
      </c>
      <c r="G4" t="s">
        <v>33</v>
      </c>
      <c r="I4" t="s">
        <v>38</v>
      </c>
      <c r="K4" t="s">
        <v>46</v>
      </c>
      <c r="M4" t="s">
        <v>50</v>
      </c>
      <c r="O4" t="s">
        <v>53</v>
      </c>
      <c r="S4" t="s">
        <v>30</v>
      </c>
    </row>
    <row r="5" spans="1:21" x14ac:dyDescent="0.3">
      <c r="A5" t="s">
        <v>13</v>
      </c>
      <c r="C5" t="s">
        <v>25</v>
      </c>
      <c r="E5" t="s">
        <v>16</v>
      </c>
      <c r="G5" t="s">
        <v>34</v>
      </c>
      <c r="I5" t="s">
        <v>39</v>
      </c>
      <c r="K5" t="s">
        <v>47</v>
      </c>
      <c r="O5" t="s">
        <v>54</v>
      </c>
      <c r="S5" t="s">
        <v>59</v>
      </c>
    </row>
    <row r="6" spans="1:21" x14ac:dyDescent="0.3">
      <c r="C6" t="s">
        <v>26</v>
      </c>
      <c r="E6" t="s">
        <v>17</v>
      </c>
      <c r="G6" t="s">
        <v>35</v>
      </c>
      <c r="I6" t="s">
        <v>40</v>
      </c>
      <c r="O6" t="s">
        <v>55</v>
      </c>
      <c r="S6" t="s">
        <v>60</v>
      </c>
    </row>
    <row r="7" spans="1:21" x14ac:dyDescent="0.3">
      <c r="C7" t="s">
        <v>27</v>
      </c>
      <c r="I7" t="s">
        <v>41</v>
      </c>
      <c r="O7" t="s">
        <v>56</v>
      </c>
      <c r="S7" t="s">
        <v>61</v>
      </c>
    </row>
    <row r="8" spans="1:21" x14ac:dyDescent="0.3">
      <c r="C8" t="s">
        <v>28</v>
      </c>
      <c r="I8" t="s">
        <v>42</v>
      </c>
      <c r="S8" t="s">
        <v>62</v>
      </c>
    </row>
    <row r="9" spans="1:21" x14ac:dyDescent="0.3">
      <c r="C9" t="s">
        <v>18</v>
      </c>
      <c r="I9" t="s">
        <v>43</v>
      </c>
      <c r="S9" t="s">
        <v>63</v>
      </c>
    </row>
    <row r="17" spans="3:4" x14ac:dyDescent="0.3">
      <c r="C17" s="15" t="s">
        <v>73</v>
      </c>
      <c r="D17" s="15" t="s">
        <v>74</v>
      </c>
    </row>
    <row r="18" spans="3:4" x14ac:dyDescent="0.3">
      <c r="C18" s="16" t="s">
        <v>104</v>
      </c>
      <c r="D18" s="17" t="s">
        <v>81</v>
      </c>
    </row>
    <row r="19" spans="3:4" x14ac:dyDescent="0.3">
      <c r="C19" s="16" t="s">
        <v>110</v>
      </c>
      <c r="D19" s="17" t="s">
        <v>111</v>
      </c>
    </row>
    <row r="20" spans="3:4" x14ac:dyDescent="0.3">
      <c r="C20" s="18" t="s">
        <v>97</v>
      </c>
      <c r="D20" s="19" t="s">
        <v>85</v>
      </c>
    </row>
    <row r="21" spans="3:4" x14ac:dyDescent="0.3">
      <c r="C21" s="16" t="s">
        <v>101</v>
      </c>
      <c r="D21" s="17" t="s">
        <v>81</v>
      </c>
    </row>
    <row r="22" spans="3:4" x14ac:dyDescent="0.3">
      <c r="C22" s="16" t="s">
        <v>98</v>
      </c>
      <c r="D22" s="17" t="s">
        <v>81</v>
      </c>
    </row>
    <row r="23" spans="3:4" x14ac:dyDescent="0.3">
      <c r="C23" s="16" t="s">
        <v>87</v>
      </c>
      <c r="D23" s="17" t="s">
        <v>85</v>
      </c>
    </row>
    <row r="24" spans="3:4" x14ac:dyDescent="0.3">
      <c r="C24" s="16" t="s">
        <v>109</v>
      </c>
      <c r="D24" s="17" t="s">
        <v>81</v>
      </c>
    </row>
    <row r="25" spans="3:4" x14ac:dyDescent="0.3">
      <c r="C25" s="16" t="s">
        <v>91</v>
      </c>
      <c r="D25" s="17" t="s">
        <v>85</v>
      </c>
    </row>
    <row r="26" spans="3:4" x14ac:dyDescent="0.3">
      <c r="C26" s="16" t="s">
        <v>108</v>
      </c>
      <c r="D26" s="17" t="s">
        <v>81</v>
      </c>
    </row>
    <row r="27" spans="3:4" x14ac:dyDescent="0.3">
      <c r="C27" s="16" t="s">
        <v>90</v>
      </c>
      <c r="D27" s="17" t="s">
        <v>85</v>
      </c>
    </row>
    <row r="28" spans="3:4" x14ac:dyDescent="0.3">
      <c r="C28" s="16" t="s">
        <v>82</v>
      </c>
      <c r="D28" s="17" t="s">
        <v>76</v>
      </c>
    </row>
    <row r="29" spans="3:4" x14ac:dyDescent="0.3">
      <c r="C29" s="16" t="s">
        <v>86</v>
      </c>
      <c r="D29" s="17" t="s">
        <v>85</v>
      </c>
    </row>
    <row r="30" spans="3:4" x14ac:dyDescent="0.3">
      <c r="C30" s="16" t="s">
        <v>88</v>
      </c>
      <c r="D30" s="17" t="s">
        <v>85</v>
      </c>
    </row>
    <row r="31" spans="3:4" x14ac:dyDescent="0.3">
      <c r="C31" s="16" t="s">
        <v>102</v>
      </c>
      <c r="D31" s="17" t="s">
        <v>81</v>
      </c>
    </row>
    <row r="32" spans="3:4" x14ac:dyDescent="0.3">
      <c r="C32" s="16" t="s">
        <v>89</v>
      </c>
      <c r="D32" s="17" t="s">
        <v>85</v>
      </c>
    </row>
    <row r="33" spans="3:4" x14ac:dyDescent="0.3">
      <c r="C33" s="16" t="s">
        <v>92</v>
      </c>
      <c r="D33" s="20" t="s">
        <v>85</v>
      </c>
    </row>
    <row r="34" spans="3:4" x14ac:dyDescent="0.3">
      <c r="C34" s="16" t="s">
        <v>75</v>
      </c>
      <c r="D34" s="17" t="s">
        <v>76</v>
      </c>
    </row>
    <row r="35" spans="3:4" x14ac:dyDescent="0.3">
      <c r="C35" s="16" t="s">
        <v>107</v>
      </c>
      <c r="D35" s="17" t="s">
        <v>81</v>
      </c>
    </row>
    <row r="36" spans="3:4" x14ac:dyDescent="0.3">
      <c r="C36" s="18" t="s">
        <v>114</v>
      </c>
      <c r="D36" s="19"/>
    </row>
    <row r="37" spans="3:4" x14ac:dyDescent="0.3">
      <c r="C37" s="16" t="s">
        <v>113</v>
      </c>
      <c r="D37" s="17" t="s">
        <v>111</v>
      </c>
    </row>
    <row r="38" spans="3:4" x14ac:dyDescent="0.3">
      <c r="C38" s="16" t="s">
        <v>100</v>
      </c>
      <c r="D38" s="17" t="s">
        <v>81</v>
      </c>
    </row>
    <row r="39" spans="3:4" x14ac:dyDescent="0.3">
      <c r="C39" s="16" t="s">
        <v>94</v>
      </c>
      <c r="D39" s="17" t="s">
        <v>85</v>
      </c>
    </row>
    <row r="40" spans="3:4" x14ac:dyDescent="0.3">
      <c r="C40" s="16" t="s">
        <v>78</v>
      </c>
      <c r="D40" s="17" t="s">
        <v>76</v>
      </c>
    </row>
    <row r="41" spans="3:4" x14ac:dyDescent="0.3">
      <c r="C41" s="16" t="s">
        <v>79</v>
      </c>
      <c r="D41" s="17" t="s">
        <v>76</v>
      </c>
    </row>
    <row r="42" spans="3:4" x14ac:dyDescent="0.3">
      <c r="C42" s="16" t="s">
        <v>80</v>
      </c>
      <c r="D42" s="17" t="s">
        <v>81</v>
      </c>
    </row>
    <row r="43" spans="3:4" ht="27" x14ac:dyDescent="0.3">
      <c r="C43" s="16" t="s">
        <v>103</v>
      </c>
      <c r="D43" s="17" t="s">
        <v>81</v>
      </c>
    </row>
    <row r="44" spans="3:4" x14ac:dyDescent="0.3">
      <c r="C44" s="16" t="s">
        <v>105</v>
      </c>
      <c r="D44" s="17" t="s">
        <v>85</v>
      </c>
    </row>
    <row r="45" spans="3:4" x14ac:dyDescent="0.3">
      <c r="C45" s="16" t="s">
        <v>106</v>
      </c>
      <c r="D45" s="17" t="s">
        <v>81</v>
      </c>
    </row>
    <row r="46" spans="3:4" x14ac:dyDescent="0.3">
      <c r="C46" s="16" t="s">
        <v>83</v>
      </c>
      <c r="D46" s="17" t="s">
        <v>76</v>
      </c>
    </row>
    <row r="47" spans="3:4" x14ac:dyDescent="0.3">
      <c r="C47" s="18" t="s">
        <v>96</v>
      </c>
      <c r="D47" s="19" t="s">
        <v>85</v>
      </c>
    </row>
    <row r="48" spans="3:4" x14ac:dyDescent="0.3">
      <c r="C48" s="16" t="s">
        <v>112</v>
      </c>
      <c r="D48" s="17" t="s">
        <v>111</v>
      </c>
    </row>
    <row r="49" spans="3:4" x14ac:dyDescent="0.3">
      <c r="C49" s="16" t="s">
        <v>84</v>
      </c>
      <c r="D49" s="17" t="s">
        <v>85</v>
      </c>
    </row>
    <row r="50" spans="3:4" x14ac:dyDescent="0.3">
      <c r="C50" s="16" t="s">
        <v>93</v>
      </c>
      <c r="D50" s="17" t="s">
        <v>85</v>
      </c>
    </row>
    <row r="51" spans="3:4" x14ac:dyDescent="0.3">
      <c r="C51" s="16" t="s">
        <v>95</v>
      </c>
      <c r="D51" s="19" t="s">
        <v>85</v>
      </c>
    </row>
    <row r="52" spans="3:4" x14ac:dyDescent="0.3">
      <c r="C52" s="16" t="s">
        <v>77</v>
      </c>
      <c r="D52" s="17" t="s">
        <v>76</v>
      </c>
    </row>
    <row r="53" spans="3:4" x14ac:dyDescent="0.3">
      <c r="C53" s="16" t="s">
        <v>99</v>
      </c>
      <c r="D53" s="17" t="s">
        <v>81</v>
      </c>
    </row>
  </sheetData>
  <sortState ref="C18:D54">
    <sortCondition ref="C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xxx</vt:lpstr>
      <vt:lpstr>数据</vt:lpstr>
      <vt:lpstr>安全问题</vt:lpstr>
      <vt:lpstr>功能问题</vt:lpstr>
      <vt:lpstr>兼容问题</vt:lpstr>
      <vt:lpstr>交互问题</vt:lpstr>
      <vt:lpstr>其它问题</vt:lpstr>
      <vt:lpstr>数据问题</vt:lpstr>
      <vt:lpstr>系统问题</vt:lpstr>
      <vt:lpstr>性能问题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王虹入</cp:lastModifiedBy>
  <cp:lastPrinted>2022-09-27T06:45:37Z</cp:lastPrinted>
  <dcterms:created xsi:type="dcterms:W3CDTF">2022-04-01T03:50:38Z</dcterms:created>
  <dcterms:modified xsi:type="dcterms:W3CDTF">2023-10-30T06:47:41Z</dcterms:modified>
</cp:coreProperties>
</file>