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CB SPECS(please fill in and se" sheetId="1" state="visible" r:id="rId2"/>
    <sheet name="BOM(please fill in)" sheetId="2" state="visible" r:id="rId3"/>
    <sheet name="Reference" sheetId="3" state="visible" r:id="rId4"/>
    <sheet name="Shipping Details" sheetId="4" state="visible" r:id="rId5"/>
  </sheets>
  <definedNames>
    <definedName function="false" hidden="false" name="__Anonymous_Sheet_DB__1" vbProcedure="false">'PCB SPECS(please fill in and se'!$A$1:$H$4</definedName>
    <definedName function="false" hidden="false" name="__Anonymous_Sheet_DB__2" vbProcedure="false">'PCB SPECS(please fill in and se'!$A$4:$L$4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<sst xmlns="http://schemas.openxmlformats.org/spreadsheetml/2006/main" count="341" uniqueCount="269">
  <si>
    <t>PCB Specification</t>
  </si>
  <si>
    <t>Test</t>
  </si>
  <si>
    <t>Quantity</t>
  </si>
  <si>
    <t>PCB Size(mm)</t>
  </si>
  <si>
    <t>Board Material</t>
  </si>
  <si>
    <t>Layers</t>
  </si>
  <si>
    <t>Thickness</t>
  </si>
  <si>
    <t>Copper</t>
  </si>
  <si>
    <t>Surface Finish</t>
  </si>
  <si>
    <t>Solder Mask Color</t>
  </si>
  <si>
    <t>Silkscreen Color</t>
  </si>
  <si>
    <t>X</t>
  </si>
  <si>
    <t>Y</t>
  </si>
  <si>
    <t>(mm)</t>
  </si>
  <si>
    <t>(µm)</t>
  </si>
  <si>
    <t>Method</t>
  </si>
  <si>
    <t>Qty</t>
  </si>
  <si>
    <t>FR-4</t>
  </si>
  <si>
    <t>2</t>
  </si>
  <si>
    <t>HASL Lead Free</t>
  </si>
  <si>
    <t>Green</t>
  </si>
  <si>
    <t>White</t>
  </si>
  <si>
    <t>Flying Probe</t>
  </si>
  <si>
    <t>BOM quantity (Required)</t>
  </si>
  <si>
    <t>PCB/Project Name</t>
  </si>
  <si>
    <t>Helios v1.0</t>
  </si>
  <si>
    <t>Part Identification</t>
  </si>
  <si>
    <t>Customer Information</t>
  </si>
  <si>
    <t>#</t>
  </si>
  <si>
    <t>Part ID /
Reference</t>
  </si>
  <si>
    <t>Manufacturer</t>
  </si>
  <si>
    <t>Part / Order
Number</t>
  </si>
  <si>
    <t>Description</t>
  </si>
  <si>
    <t>Value
(Required)</t>
  </si>
  <si>
    <t>Package
(Required)</t>
  </si>
  <si>
    <t>THT
(y/n)</t>
  </si>
  <si>
    <t>Pins /
Pads</t>
  </si>
  <si>
    <t>Source/Link/
Datasheet/Note</t>
  </si>
  <si>
    <t>Source /
Target Price</t>
  </si>
  <si>
    <t>Quantity
per BOM</t>
  </si>
  <si>
    <t>http://www.ebay.com/itm/361177086629</t>
  </si>
  <si>
    <t>C23, C1, C4, C5, C6, C7, C8, C10, C22, C29</t>
  </si>
  <si>
    <t>Samsung</t>
  </si>
  <si>
    <t>CL10A475MO8NNNC</t>
  </si>
  <si>
    <t>Cap Ceramic 4.7uF 16V X5R 20% SMD 0603 125</t>
  </si>
  <si>
    <t>4.7uF</t>
  </si>
  <si>
    <t>0603 (1608)</t>
  </si>
  <si>
    <t>n</t>
  </si>
  <si>
    <t>https://www.arrow.com/en/products/cl10a475mo8nnnc/samsung-electro-mechanics</t>
  </si>
  <si>
    <t>C2, C3, C9, C12, C13, C14,  C15, C16, C17, C18, C19,  C20, C21, C24, C25, C26,  C27</t>
  </si>
  <si>
    <t>CL05B104KO5NNNC </t>
  </si>
  <si>
    <t>0.10µF ±10% 16V X7R Ceramic Capacitor -55°C ~ 125°C Surface Mount, MLCC 0402</t>
  </si>
  <si>
    <t>100nF</t>
  </si>
  <si>
    <t>0402 (1005)</t>
  </si>
  <si>
    <t>http://www.digikey.hk/product-detail/en/samsung-electro-mechanics-america-inc/CL05B104KO5NNNC/1276-1001-1-ND/3889087</t>
  </si>
  <si>
    <t>C11, C28, C30, C31</t>
  </si>
  <si>
    <t>Murata</t>
  </si>
  <si>
    <t>GRM1555C1H150JA01D</t>
  </si>
  <si>
    <t>MLCC - SMD/SMT 0402 15pF 50volts C0G 5% </t>
  </si>
  <si>
    <t>15pF</t>
  </si>
  <si>
    <t>http://www.mouser.hk/search/ProductDetail.aspx?R=0virtualkey0virtualkeyGRM1555C1H150JA01D</t>
  </si>
  <si>
    <t>R1, R2</t>
  </si>
  <si>
    <t>Yageo</t>
  </si>
  <si>
    <t>RC0603JR-0727RL</t>
  </si>
  <si>
    <t>RES SMD 27 OHM 5% 1/10W 0603 </t>
  </si>
  <si>
    <t>27 ohm</t>
  </si>
  <si>
    <t>http://www.digikey.hk/product-detail/en/yageo/RC0603JR-0727RL/311-27GRTR-ND/726751</t>
  </si>
  <si>
    <t>R3, R4, R5, R6, R7, R8, R9,  R10, R11, R12, R13, R14,  R15, R16, R17</t>
  </si>
  <si>
    <t>RC0603JR-07150RL</t>
  </si>
  <si>
    <t>RES SMD 150 OHM 5% 1/10W 0603 </t>
  </si>
  <si>
    <t>150 ohm</t>
  </si>
  <si>
    <t>http://www.digikey.hk/product-detail/en/yageo/RC0603JR-07150RL/311-150GRTR-ND/726714</t>
  </si>
  <si>
    <t>R24, R32, R33, R40, R41,  R42, R43</t>
  </si>
  <si>
    <t>RC0603FR-071K65L </t>
  </si>
  <si>
    <t>RES SMD 1.65K OHM 1% 1/10W 0603 </t>
  </si>
  <si>
    <t>1.65k ohm</t>
  </si>
  <si>
    <t>http://www.digikey.hk/product-detail/en/yageo/RC0603FR-071K65L/311-1.65KHRTR-ND/726870</t>
  </si>
  <si>
    <t>R31</t>
  </si>
  <si>
    <t>RC0603FR-075K11L </t>
  </si>
  <si>
    <t>RES SMD 5.11K OHM 1% 1/10W 0603 </t>
  </si>
  <si>
    <t>5.11k ohm</t>
  </si>
  <si>
    <t>http://www.digikey.hk/product-detail/en/yageo/RC0603FR-075K11L/311-5.11KHRTR-ND/727270</t>
  </si>
  <si>
    <t>R35, R18, R19, R20, R21,  R22, R23, R25, R26, R27,  R28, R29, R30, R34, R36,  R37, R38, R39</t>
  </si>
  <si>
    <t>Susumu</t>
  </si>
  <si>
    <t>RR0816P-103-D </t>
  </si>
  <si>
    <t>RES SMD 10K OHM 0.5% 1/16W 0603 </t>
  </si>
  <si>
    <t>10k ohm</t>
  </si>
  <si>
    <t>http://www.digikey.hk/product-detail/en/susumu/RR0816P-103-D/RR08P10.0KDTR-ND/432209</t>
  </si>
  <si>
    <t>P1</t>
  </si>
  <si>
    <t>Pulse</t>
  </si>
  <si>
    <t>E8144-B02022-L </t>
  </si>
  <si>
    <t>USB - B Receptacle Connector 4 Position Through Hole, Right Angle</t>
  </si>
  <si>
    <t>USB-B F</t>
  </si>
  <si>
    <t>USB-B F THT</t>
  </si>
  <si>
    <t>y</t>
  </si>
  <si>
    <t>http://www.digikey.hk/product-detail/en/pulse-electronics-corporation/E8144-B02022-L/553-2272-ND/4868942</t>
  </si>
  <si>
    <t>P2</t>
  </si>
  <si>
    <t>D-sub-25-R</t>
  </si>
  <si>
    <t>D-sub 25 pin Right Angle Female Connector</t>
  </si>
  <si>
    <t>DB25 F</t>
  </si>
  <si>
    <t>DB25 THT</t>
  </si>
  <si>
    <t>www.ebay.com/itm/361177078691</t>
  </si>
  <si>
    <t>P3</t>
  </si>
  <si>
    <t>Pin header 2.54mm generic</t>
  </si>
  <si>
    <t>2.54mm pin header</t>
  </si>
  <si>
    <t>2.54mm THT</t>
  </si>
  <si>
    <t>http://www.digikey.hk/product-detail/en/harwin-inc/M20-9990346/952-2264-ND/3728228</t>
  </si>
  <si>
    <t>Pin header jumper</t>
  </si>
  <si>
    <t>Pin header jumper, PLACE ON POSITION 'RUN' on P3</t>
  </si>
  <si>
    <t>2pin jumper</t>
  </si>
  <si>
    <t>2.54mm jumper</t>
  </si>
  <si>
    <t>http://www.digikey.hk/product-detail/en/sullins-connector-solutions/STC02SYAN/S9000-ND/76372</t>
  </si>
  <si>
    <t>U1</t>
  </si>
  <si>
    <t>NXP</t>
  </si>
  <si>
    <t>IP4220CZ6,125</t>
  </si>
  <si>
    <t>ESD Suppressors USB2.0 ESD PROTECT DUAL </t>
  </si>
  <si>
    <t>IP4220CZ6</t>
  </si>
  <si>
    <t>SOT-457</t>
  </si>
  <si>
    <t>http://www.mouser.hk/search/ProductDetail.aspx?R=0virtualkey0virtualkeyIP4220CZ6125</t>
  </si>
  <si>
    <t>U2</t>
  </si>
  <si>
    <t>Diodes Inc</t>
  </si>
  <si>
    <t>AP2114H-3.3TRG1</t>
  </si>
  <si>
    <t>LDO Voltage Regulators 1.5MHz CMOS LDO 2.5V to 5V 600mV </t>
  </si>
  <si>
    <t>3.3v</t>
  </si>
  <si>
    <t>SOT-223-3</t>
  </si>
  <si>
    <t>http://www.mouser.hk/ProductDetail/Diodes-Incorporated/AP2114H-33TRG1/?qs=sGAEpiMZZMsGz1a6aV8DcGbRBi2StxQPb%252bT%2faM8fbWY%3d</t>
  </si>
  <si>
    <t>U3</t>
  </si>
  <si>
    <t>AN431AN-ATRG1</t>
  </si>
  <si>
    <t>Voltage References Adj Shunt Reg 4.5mV 2.5V to 36V 0.15Ohm </t>
  </si>
  <si>
    <t>2.5v</t>
  </si>
  <si>
    <t>SOT-23</t>
  </si>
  <si>
    <t>http://www.mouser.hk/ProductDetail/Diodes-Incorporated/AN431AN-ATRG1/?qs=sGAEpiMZZMuBck1X%252b7j9fFCKvuDsb5ZiJFuvtCWG1JA%3d</t>
  </si>
  <si>
    <t>U4</t>
  </si>
  <si>
    <t>XP Power</t>
  </si>
  <si>
    <t>ISA0512-TR </t>
  </si>
  <si>
    <t>DC/DC CONV 1W SMD DUAL OUT </t>
  </si>
  <si>
    <t>+-12V</t>
  </si>
  <si>
    <t>10-SMD (6)</t>
  </si>
  <si>
    <t>http://www.digikey.hk/product-detail/en/xp-power/ISA0512-TR/1470-2943-1-ND/5320865</t>
  </si>
  <si>
    <t>U5</t>
  </si>
  <si>
    <t>Texas Instruments</t>
  </si>
  <si>
    <t>DAC084S085CIMM/NOPB</t>
  </si>
  <si>
    <t>Digital to Analog Converters - DAC 8B MICRO PWR QUAD DAC </t>
  </si>
  <si>
    <t>4ch 8-bit DAC</t>
  </si>
  <si>
    <t>VSSOP-10</t>
  </si>
  <si>
    <t>http://www.mouser.hk/ProductDetail/Texas-Instruments/DAC084S085CIMM-NOPB/?qs=sGAEpiMZZMswix2y39yldayO4Q5Ro0gFmfoMBaxtWf4%3d</t>
  </si>
  <si>
    <t>U6, U8</t>
  </si>
  <si>
    <t>STMicroelectronics</t>
  </si>
  <si>
    <t>TL084IPT</t>
  </si>
  <si>
    <t>Op Amps Quad Gen Purp JFET</t>
  </si>
  <si>
    <t>4ch opamp</t>
  </si>
  <si>
    <t>TSSOP-14</t>
  </si>
  <si>
    <t>http://www.mouser.hk/ProductDetail/STMicroelectronics/TL084IPT/?qs=%2fha2pyFaduhke5DlRpMmOFDPf8qxXh1i%2froFZR5%252bMGI%3d</t>
  </si>
  <si>
    <t>U7</t>
  </si>
  <si>
    <t>LM358YDT</t>
  </si>
  <si>
    <t>OP AMP DUAL LP 8-SOIC </t>
  </si>
  <si>
    <t>2ch opamp</t>
  </si>
  <si>
    <t>8-SOIC</t>
  </si>
  <si>
    <t>http://www.mouser.hk/ProductDetail/STMicroelectronics/LM358YDT/?qs=sGAEpiMZZMtIfCzob2ABWSguAKNWEH0T</t>
  </si>
  <si>
    <t>U9</t>
  </si>
  <si>
    <t>Atmel</t>
  </si>
  <si>
    <t>ATSAM4S2BA-AU</t>
  </si>
  <si>
    <t>ARM Microcontrollers - MCU GRNIND TEMPMRL A </t>
  </si>
  <si>
    <t>mcu</t>
  </si>
  <si>
    <t>64-LQFP </t>
  </si>
  <si>
    <t>http://www.mouser.hk/ProductDetail/Atmel/ATSAM4S2BA-AU/?qs=%2fha2pyFadugIl7BDT7GkyUjzd9tAk75wEKMNlSVB3skN%252bAqxESYVPw%3d%3d</t>
  </si>
  <si>
    <t>Y1</t>
  </si>
  <si>
    <t>Abracon</t>
  </si>
  <si>
    <t>ABLS-16.000MHZ-D-4-T </t>
  </si>
  <si>
    <t>16MHz ±30ppm Crystal 18pF 40 Ohm -40°C ~ 85°C Surface Mount HC49/US </t>
  </si>
  <si>
    <t>16MHz 18pF</t>
  </si>
  <si>
    <t>HC49/US </t>
  </si>
  <si>
    <t>http://www.digikey.hk/product-detail/en/abracon-llc/ABLS-16.000MHZ-D-4-T/535-13436-1-ND/5980112</t>
  </si>
  <si>
    <t>F1</t>
  </si>
  <si>
    <t>Bel</t>
  </si>
  <si>
    <t>0ZCJ0050FF2G</t>
  </si>
  <si>
    <t>Resettable Fuses - PPTC </t>
  </si>
  <si>
    <t>0.5A / 1A fuse</t>
  </si>
  <si>
    <t>1206 (3216)</t>
  </si>
  <si>
    <t>http://www.mouser.hk/ProductDetail/Bel-Fuse/0ZCJ0050FF2G/?qs=sGAEpiMZZMsxR%252bBXi4wRUHZtKAyWcVPAe9Up34SNvqLhcboN%252b1Ln6A%3d%3d</t>
  </si>
  <si>
    <t>L1, L2</t>
  </si>
  <si>
    <t>CIC10P471NC </t>
  </si>
  <si>
    <t>FERRITE BEAD 470 OHM 0603 1LN</t>
  </si>
  <si>
    <t>470 ohm at 100MHz</t>
  </si>
  <si>
    <t>http://www.digikey.hk/product-detail/en/samsung-electro-mechanics-america-inc/CIC10P471NC/1276-6358-1-ND/3973742</t>
  </si>
  <si>
    <t>D1, D2</t>
  </si>
  <si>
    <t>Rohm Semiconductor</t>
  </si>
  <si>
    <t>SML-D12Y1WT86 </t>
  </si>
  <si>
    <t>LED 590nm 0603</t>
  </si>
  <si>
    <t>590nm &lt;20mA</t>
  </si>
  <si>
    <t>0603 (1608) </t>
  </si>
  <si>
    <t>http://www.digikey.hk/product-detail/en/rohm-semiconductor/SML-D12Y1WT86/SML-D12Y1WT86CT-ND/5843860</t>
  </si>
  <si>
    <t>BOM quantity</t>
  </si>
  <si>
    <t>Main Control V1.0</t>
  </si>
  <si>
    <t>Value</t>
  </si>
  <si>
    <t>Package</t>
  </si>
  <si>
    <t>C1, C2, C3, C4, C5, C7, C8, C9, C10, C11, C12, C13, C14, C15, C16, C17</t>
  </si>
  <si>
    <t>CL10B104KB8NNNC</t>
  </si>
  <si>
    <t>Capacitor SMD Cer 100nF 10% 50V X7R 0603</t>
  </si>
  <si>
    <t>0603</t>
  </si>
  <si>
    <t>478-5052-1-ND</t>
  </si>
  <si>
    <t>C6</t>
  </si>
  <si>
    <t>CL10A105K08NNNC</t>
  </si>
  <si>
    <t>Capacitor SMD Cer 1uF 10% 16V X5R 0603</t>
  </si>
  <si>
    <t>1uF</t>
  </si>
  <si>
    <t>445-1604-1-ND</t>
  </si>
  <si>
    <t> D3, D4, D5</t>
  </si>
  <si>
    <t>Kingbright</t>
  </si>
  <si>
    <t>APT1608SURCK</t>
  </si>
  <si>
    <t>LED 0603 SMD Hyper Red 630nm 220mcd 20mA</t>
  </si>
  <si>
    <t>LED_SMD_Red_0603_220mcd</t>
  </si>
  <si>
    <t>754-1123-1-ND</t>
  </si>
  <si>
    <t>D1</t>
  </si>
  <si>
    <t>Lite-On Inc</t>
  </si>
  <si>
    <t>LTL-4231N</t>
  </si>
  <si>
    <t>Trigger LED</t>
  </si>
  <si>
    <t>LED THT</t>
  </si>
  <si>
    <t>160-1142-ND</t>
  </si>
  <si>
    <t>D4</t>
  </si>
  <si>
    <t>LTL-4221N</t>
  </si>
  <si>
    <t>Power LED</t>
  </si>
  <si>
    <t>160-1139-ND</t>
  </si>
  <si>
    <t>D2</t>
  </si>
  <si>
    <t>APT1608CGCK</t>
  </si>
  <si>
    <t>LED 0603 SMD Green 570nm 50mcd 20mA</t>
  </si>
  <si>
    <t>LED_SMD_Green_0603_570nm</t>
  </si>
  <si>
    <t>754-1116-1-ND</t>
  </si>
  <si>
    <t>D5</t>
  </si>
  <si>
    <t>ON Semiconductor</t>
  </si>
  <si>
    <t>BAT54T1G</t>
  </si>
  <si>
    <t>Schottky Barrier Diode, 2-Pin SOD-123, Tape and Reel</t>
  </si>
  <si>
    <t>BAT54T1</t>
  </si>
  <si>
    <t>BAT54T1GOSCT-ND</t>
  </si>
  <si>
    <t>D6</t>
  </si>
  <si>
    <t>Micro Commercial Co</t>
  </si>
  <si>
    <t>BZT52C5V1-TP</t>
  </si>
  <si>
    <t>Diode Zener SMD 5.1V 0.5W SOD-123</t>
  </si>
  <si>
    <t>DIODE_ZENER_4.7V_500mW</t>
  </si>
  <si>
    <t>BZT52C5V1-TPMSCT-ND</t>
  </si>
  <si>
    <t>H1</t>
  </si>
  <si>
    <t>Male Header, 2-Pin, straight, 2.54mm pitch</t>
  </si>
  <si>
    <t>Header 2</t>
  </si>
  <si>
    <t>455-1749-1-ND</t>
  </si>
  <si>
    <t>ICSP1, J4</t>
  </si>
  <si>
    <t>Male Header, 3-Pin, Dual row, straight, 2.54mm pitch</t>
  </si>
  <si>
    <t>Header 3X2</t>
  </si>
  <si>
    <t>952-2092-ND</t>
  </si>
  <si>
    <t>J1, J3, J5</t>
  </si>
  <si>
    <t>CUI Inc</t>
  </si>
  <si>
    <t>SJ-2524-SMT-TR</t>
  </si>
  <si>
    <t>2.5mm Audio jack</t>
  </si>
  <si>
    <t>SJ-2524-SMT</t>
  </si>
  <si>
    <t>CP-2524SJTR-ND</t>
  </si>
  <si>
    <t>J2</t>
  </si>
  <si>
    <t>JAE Electronics</t>
  </si>
  <si>
    <t>DX4R005HJ5R2000</t>
  </si>
  <si>
    <t>Connector SMD USB Micro Type B middle mount</t>
  </si>
  <si>
    <t>USB_Micro_TypeB</t>
  </si>
  <si>
    <t>670-2674-1-ND</t>
  </si>
  <si>
    <t>Consignee</t>
  </si>
  <si>
    <t>Address 1</t>
  </si>
  <si>
    <t>Address 2</t>
  </si>
  <si>
    <t>City</t>
  </si>
  <si>
    <t>Postcode</t>
  </si>
  <si>
    <t>State</t>
  </si>
  <si>
    <t>Country</t>
  </si>
  <si>
    <t>Telephone Number</t>
  </si>
  <si>
    <t>Email Address</t>
  </si>
  <si>
    <t>PLEASE contact at gitlem@gmail.com when finished to arrange shipping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</si>
</sst>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"/>
  </numFmts>
  <fonts count="15">
    <font>
      <sz val="10"/>
      <name val="微软雅黑"/>
      <family val="2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微软雅黑"/>
      <family val="2"/>
      <charset val="134"/>
    </font>
    <font>
      <b val="true"/>
      <sz val="10"/>
      <name val="Arial"/>
      <family val="2"/>
      <charset val="128"/>
    </font>
    <font>
      <sz val="10"/>
      <name val="Arial"/>
      <family val="2"/>
      <charset val="128"/>
    </font>
    <font>
      <sz val="5"/>
      <name val="微软雅黑"/>
      <family val="2"/>
      <charset val="134"/>
    </font>
    <font>
      <b val="true"/>
      <sz val="5"/>
      <name val="微软雅黑"/>
      <family val="2"/>
      <charset val="134"/>
    </font>
    <font>
      <b val="true"/>
      <sz val="5"/>
      <color rgb="FF0000FF"/>
      <name val="Arial"/>
      <family val="2"/>
      <charset val="128"/>
    </font>
    <font>
      <b val="true"/>
      <sz val="5"/>
      <name val="Arial"/>
      <family val="2"/>
      <charset val="128"/>
    </font>
    <font>
      <sz val="10"/>
      <color rgb="FFEEEEEE"/>
      <name val="微软雅黑"/>
      <family val="2"/>
      <charset val="134"/>
    </font>
    <font>
      <sz val="5"/>
      <color rgb="FF0000FF"/>
      <name val="微软雅黑"/>
      <family val="2"/>
      <charset val="134"/>
    </font>
    <font>
      <sz val="5"/>
      <color rgb="FFEEEEEE"/>
      <name val="微软雅黑"/>
      <family val="2"/>
      <charset val="134"/>
    </font>
    <font>
      <sz val="10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rrow.com/en/products/cl10a475mo8nnnc/samsung-electro-mechanics" TargetMode="External"/><Relationship Id="rId2" Type="http://schemas.openxmlformats.org/officeDocument/2006/relationships/hyperlink" Target="http://www.digikey.hk/product-detail/en/samsung-electro-mechanics-america-inc/CL05B104KO5NNNC/1276-1001-1-ND/3889087" TargetMode="External"/><Relationship Id="rId3" Type="http://schemas.openxmlformats.org/officeDocument/2006/relationships/hyperlink" Target="http://www.mouser.hk/search/ProductDetail.aspx?R=0virtualkey0virtualkeyGRM1555C1H150JA01D" TargetMode="External"/><Relationship Id="rId4" Type="http://schemas.openxmlformats.org/officeDocument/2006/relationships/hyperlink" Target="http://www.digikey.hk/product-detail/en/yageo/RC0603JR-0727RL/311-27GRTR-ND/726751" TargetMode="External"/><Relationship Id="rId5" Type="http://schemas.openxmlformats.org/officeDocument/2006/relationships/hyperlink" Target="http://www.digikey.hk/product-detail/en/yageo/RC0603JR-07150RL/311-150GRTR-ND/726714" TargetMode="External"/><Relationship Id="rId6" Type="http://schemas.openxmlformats.org/officeDocument/2006/relationships/hyperlink" Target="http://www.digikey.hk/product-detail/en/yageo/RC0603FR-071K65L/311-1.65KHRTR-ND/726870" TargetMode="External"/><Relationship Id="rId7" Type="http://schemas.openxmlformats.org/officeDocument/2006/relationships/hyperlink" Target="http://www.digikey.hk/product-detail/en/yageo/RC0603FR-075K11L/311-5.11KHRTR-ND/727270" TargetMode="External"/><Relationship Id="rId8" Type="http://schemas.openxmlformats.org/officeDocument/2006/relationships/hyperlink" Target="http://www.digikey.hk/product-detail/en/susumu/RR0816P-103-D/RR08P10.0KDTR-ND/432209" TargetMode="External"/><Relationship Id="rId9" Type="http://schemas.openxmlformats.org/officeDocument/2006/relationships/hyperlink" Target="http://www.digikey.hk/product-detail/en/pulse-electronics-corporation/E8144-B02022-L/553-2272-ND/4868942" TargetMode="External"/><Relationship Id="rId10" Type="http://schemas.openxmlformats.org/officeDocument/2006/relationships/hyperlink" Target="http://www.ebay.com/itm/361177078691" TargetMode="External"/><Relationship Id="rId11" Type="http://schemas.openxmlformats.org/officeDocument/2006/relationships/hyperlink" Target="http://www.digikey.hk/product-detail/en/harwin-inc/M20-9990346/952-2264-ND/3728228" TargetMode="External"/><Relationship Id="rId12" Type="http://schemas.openxmlformats.org/officeDocument/2006/relationships/hyperlink" Target="http://www.digikey.hk/product-detail/en/sullins-connector-solutions/STC02SYAN/S9000-ND/76372" TargetMode="External"/><Relationship Id="rId13" Type="http://schemas.openxmlformats.org/officeDocument/2006/relationships/hyperlink" Target="http://www.mouser.hk/search/ProductDetail.aspx?R=0virtualkey0virtualkeyIP4220CZ6125" TargetMode="External"/><Relationship Id="rId14" Type="http://schemas.openxmlformats.org/officeDocument/2006/relationships/hyperlink" Target="http://www.mouser.hk/ProductDetail/Diodes-Incorporated/AP2114H-33TRG1/?qs=sGAEpiMZZMsGz1a6aV8DcGbRBi2StxQPb%2BT/aM8fbWY=" TargetMode="External"/><Relationship Id="rId15" Type="http://schemas.openxmlformats.org/officeDocument/2006/relationships/hyperlink" Target="http://www.mouser.hk/ProductDetail/Diodes-Incorporated/AN431AN-ATRG1/?qs=sGAEpiMZZMuBck1X%2B7j9fFCKvuDsb5ZiJFuvtCWG1JA=" TargetMode="External"/><Relationship Id="rId16" Type="http://schemas.openxmlformats.org/officeDocument/2006/relationships/hyperlink" Target="http://www.digikey.hk/product-detail/en/xp-power/ISA0512-TR/1470-2943-1-ND/5320865" TargetMode="External"/><Relationship Id="rId17" Type="http://schemas.openxmlformats.org/officeDocument/2006/relationships/hyperlink" Target="http://www.mouser.hk/ProductDetail/Texas-Instruments/DAC084S085CIMM-NOPB/?qs=sGAEpiMZZMswix2y39yldayO4Q5Ro0gFmfoMBaxtWf4=" TargetMode="External"/><Relationship Id="rId18" Type="http://schemas.openxmlformats.org/officeDocument/2006/relationships/hyperlink" Target="http://www.mouser.hk/ProductDetail/STMicroelectronics/TL084IPT/?qs=/ha2pyFaduhke5DlRpMmOFDPf8qxXh1i/roFZR5%2BMGI=" TargetMode="External"/><Relationship Id="rId19" Type="http://schemas.openxmlformats.org/officeDocument/2006/relationships/hyperlink" Target="http://www.mouser.hk/ProductDetail/STMicroelectronics/LM358YDT/?qs=sGAEpiMZZMtIfCzob2ABWSguAKNWEH0T" TargetMode="External"/><Relationship Id="rId20" Type="http://schemas.openxmlformats.org/officeDocument/2006/relationships/hyperlink" Target="http://www.mouser.hk/ProductDetail/Atmel/ATSAM4S2BA-AU/?qs=/ha2pyFadugIl7BDT7GkyUjzd9tAk75wEKMNlSVB3skN%2BAqxESYVPw==" TargetMode="External"/><Relationship Id="rId21" Type="http://schemas.openxmlformats.org/officeDocument/2006/relationships/hyperlink" Target="http://www.digikey.hk/product-detail/en/abracon-llc/ABLS-16.000MHZ-D-4-T/535-13436-1-ND/5980112" TargetMode="External"/><Relationship Id="rId22" Type="http://schemas.openxmlformats.org/officeDocument/2006/relationships/hyperlink" Target="http://www.mouser.hk/ProductDetail/Bel-Fuse/0ZCJ0050FF2G/?qs=sGAEpiMZZMsxR%2BBXi4wRUHZtKAyWcVPAe9Up34SNvqLhcboN%2B1Ln6A==" TargetMode="External"/><Relationship Id="rId23" Type="http://schemas.openxmlformats.org/officeDocument/2006/relationships/hyperlink" Target="http://www.digikey.hk/product-detail/en/samsung-electro-mechanics-america-inc/CIC10P471NC/1276-6358-1-ND/3973742" TargetMode="External"/><Relationship Id="rId24" Type="http://schemas.openxmlformats.org/officeDocument/2006/relationships/hyperlink" Target="http://www.digikey.hk/product-detail/en/rohm-semiconductor/SML-D12Y1WT86/SML-D12Y1WT86CT-ND/584386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gitlem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RowHeight="16.5"/>
  <cols>
    <col collapsed="false" hidden="false" max="1" min="1" style="0" width="19.4126213592233"/>
    <col collapsed="false" hidden="false" max="2" min="2" style="0" width="7.97087378640777"/>
    <col collapsed="false" hidden="false" max="3" min="3" style="0" width="7.38834951456311"/>
    <col collapsed="false" hidden="false" max="7" min="4" style="0" width="8.68932038834952"/>
    <col collapsed="false" hidden="false" max="8" min="8" style="0" width="18.9563106796117"/>
    <col collapsed="false" hidden="false" max="10" min="9" style="0" width="15.6504854368932"/>
    <col collapsed="false" hidden="false" max="11" min="11" style="0" width="11.6456310679612"/>
    <col collapsed="false" hidden="false" max="12" min="12" style="0" width="14.8980582524272"/>
    <col collapsed="false" hidden="false" max="16" min="13" style="0" width="8.68932038834952"/>
    <col collapsed="false" hidden="false" max="17" min="17" style="0" width="10.0194174757282"/>
    <col collapsed="false" hidden="false" max="1025" min="18" style="0" width="8.68932038834952"/>
  </cols>
  <sheetData>
    <row r="1" customFormat="false" ht="18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 t="s">
        <v>1</v>
      </c>
      <c r="L1" s="2"/>
      <c r="M1" s="3"/>
    </row>
    <row r="2" customFormat="false" ht="17.25" hidden="false" customHeight="true" outlineLevel="0" collapsed="false">
      <c r="A2" s="4" t="s">
        <v>2</v>
      </c>
      <c r="B2" s="5" t="s">
        <v>3</v>
      </c>
      <c r="C2" s="5"/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5" t="s">
        <v>1</v>
      </c>
      <c r="L2" s="5" t="s">
        <v>1</v>
      </c>
      <c r="M2" s="3"/>
    </row>
    <row r="3" customFormat="false" ht="30" hidden="false" customHeight="true" outlineLevel="0" collapsed="false">
      <c r="A3" s="4"/>
      <c r="B3" s="4" t="s">
        <v>11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5" t="s">
        <v>15</v>
      </c>
      <c r="L3" s="5" t="s">
        <v>16</v>
      </c>
      <c r="M3" s="3"/>
    </row>
    <row r="4" customFormat="false" ht="27" hidden="false" customHeight="true" outlineLevel="0" collapsed="false">
      <c r="A4" s="6" t="n">
        <v>2</v>
      </c>
      <c r="B4" s="3" t="n">
        <v>75</v>
      </c>
      <c r="C4" s="3" t="n">
        <v>61</v>
      </c>
      <c r="D4" s="7" t="s">
        <v>17</v>
      </c>
      <c r="E4" s="7" t="s">
        <v>18</v>
      </c>
      <c r="F4" s="8" t="n">
        <v>1.6</v>
      </c>
      <c r="G4" s="8" t="n">
        <v>35</v>
      </c>
      <c r="H4" s="9" t="s">
        <v>19</v>
      </c>
      <c r="I4" s="7" t="s">
        <v>20</v>
      </c>
      <c r="J4" s="7" t="s">
        <v>21</v>
      </c>
      <c r="K4" s="10" t="s">
        <v>22</v>
      </c>
      <c r="L4" s="11" t="n">
        <v>1</v>
      </c>
      <c r="M4" s="3"/>
    </row>
    <row r="20" customFormat="false" ht="12.8" hidden="false" customHeight="false" outlineLevel="0" collapsed="false"/>
  </sheetData>
  <mergeCells count="9">
    <mergeCell ref="C1:J1"/>
    <mergeCell ref="K1:L1"/>
    <mergeCell ref="A2:A3"/>
    <mergeCell ref="B2:C2"/>
    <mergeCell ref="D2:D3"/>
    <mergeCell ref="E2:E3"/>
    <mergeCell ref="H2:H3"/>
    <mergeCell ref="I2:I3"/>
    <mergeCell ref="J2:J3"/>
  </mergeCells>
  <dataValidations count="9">
    <dataValidation allowBlank="true" operator="between" prompt="5,10,15,20,25,30,50,75,100,150,200,300,400,500,1000" showDropDown="false" showErrorMessage="true" showInputMessage="true" sqref="A3:C3 F3:G3" type="none">
      <formula1>0</formula1>
      <formula2>0</formula2>
    </dataValidation>
    <dataValidation allowBlank="true" operator="equal" showDropDown="false" showErrorMessage="true" showInputMessage="false" sqref="J4" type="list">
      <formula1>"White,Black"</formula1>
      <formula2>0</formula2>
    </dataValidation>
    <dataValidation allowBlank="true" operator="equal" showDropDown="false" showErrorMessage="true" showInputMessage="false" sqref="D4" type="list">
      <formula1>"FR-4,Flexible Circuit Board"</formula1>
      <formula2>0</formula2>
    </dataValidation>
    <dataValidation allowBlank="true" operator="equal" showDropDown="false" showErrorMessage="true" showInputMessage="false" sqref="E4" type="list">
      <formula1>"1,2,4,6"</formula1>
      <formula2>0</formula2>
    </dataValidation>
    <dataValidation allowBlank="true" operator="equal" showDropDown="false" showErrorMessage="true" showInputMessage="false" sqref="F4" type="list">
      <formula1>"0.6,0.8,1.0,1.2,1.6,2.0"</formula1>
      <formula2>0</formula2>
    </dataValidation>
    <dataValidation allowBlank="true" operator="equal" showDropDown="false" showErrorMessage="true" showInputMessage="false" sqref="G4" type="list">
      <formula1>"35,70 (1.6mm PCB thickness)"</formula1>
      <formula2>0</formula2>
    </dataValidation>
    <dataValidation allowBlank="true" operator="equal" showDropDown="false" showErrorMessage="true" showInputMessage="false" sqref="H4" type="list">
      <formula1>"HASL (Hot Air Surface Leveling),HASL Lead Free,ENIG (Electroless Nickel Immersion Gold)"</formula1>
      <formula2>0</formula2>
    </dataValidation>
    <dataValidation allowBlank="true" operator="equal" showDropDown="false" showErrorMessage="true" showInputMessage="false" sqref="I4" type="list">
      <formula1>"Green,Red,Yellow,Blue,White,Black"</formula1>
      <formula2>0</formula2>
    </dataValidation>
    <dataValidation allowBlank="true" operator="equal" showDropDown="false" showErrorMessage="true" showInputMessage="false" sqref="L4" type="list">
      <formula1>"95%,100%"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12" width="2.81067961165049"/>
    <col collapsed="false" hidden="false" max="2" min="2" style="12" width="11.368932038835"/>
    <col collapsed="false" hidden="false" max="3" min="3" style="12" width="11.1165048543689"/>
    <col collapsed="false" hidden="false" max="4" min="4" style="12" width="13.2038834951456"/>
    <col collapsed="false" hidden="false" max="5" min="5" style="13" width="11.2427184466019"/>
    <col collapsed="false" hidden="false" max="6" min="6" style="12" width="10.0291262135922"/>
    <col collapsed="false" hidden="false" max="7" min="7" style="12" width="8.54368932038835"/>
    <col collapsed="false" hidden="false" max="8" min="8" style="14" width="3.25242718446602"/>
    <col collapsed="false" hidden="false" max="9" min="9" style="14" width="3.55339805825243"/>
    <col collapsed="false" hidden="false" max="10" min="10" style="13" width="10.8058252427184"/>
    <col collapsed="false" hidden="false" max="11" min="11" style="12" width="6.64563106796117"/>
    <col collapsed="false" hidden="false" max="12" min="12" style="12" width="6.79126213592233"/>
    <col collapsed="false" hidden="false" max="253" min="13" style="12" width="10.995145631068"/>
    <col collapsed="false" hidden="false" max="257" min="254" style="15" width="10.995145631068"/>
    <col collapsed="false" hidden="false" max="1025" min="258" style="0" width="10.995145631068"/>
  </cols>
  <sheetData>
    <row r="1" s="12" customFormat="true" ht="13.55" hidden="false" customHeight="true" outlineLevel="0" collapsed="false">
      <c r="A1" s="16"/>
      <c r="B1" s="17" t="s">
        <v>23</v>
      </c>
      <c r="C1" s="18" t="n">
        <v>2</v>
      </c>
      <c r="D1" s="19" t="s">
        <v>24</v>
      </c>
      <c r="E1" s="20" t="s">
        <v>25</v>
      </c>
      <c r="F1" s="18"/>
      <c r="G1" s="18"/>
      <c r="H1" s="18"/>
      <c r="I1" s="18"/>
      <c r="J1" s="20"/>
      <c r="K1" s="18"/>
      <c r="L1" s="21"/>
    </row>
    <row r="2" customFormat="false" ht="9.45" hidden="false" customHeight="true" outlineLevel="0" collapsed="false">
      <c r="A2" s="22"/>
      <c r="B2" s="23" t="s">
        <v>26</v>
      </c>
      <c r="C2" s="23"/>
      <c r="D2" s="23"/>
      <c r="E2" s="23"/>
      <c r="F2" s="23"/>
      <c r="G2" s="23"/>
      <c r="H2" s="23"/>
      <c r="I2" s="23"/>
      <c r="J2" s="24" t="s">
        <v>27</v>
      </c>
      <c r="K2" s="24"/>
      <c r="L2" s="25" t="s">
        <v>2</v>
      </c>
      <c r="M2" s="0"/>
      <c r="N2" s="0"/>
      <c r="O2" s="0"/>
      <c r="P2" s="0"/>
    </row>
    <row r="3" customFormat="false" ht="18.45" hidden="false" customHeight="true" outlineLevel="0" collapsed="false">
      <c r="A3" s="19" t="s">
        <v>28</v>
      </c>
      <c r="B3" s="17" t="s">
        <v>29</v>
      </c>
      <c r="C3" s="19" t="s">
        <v>30</v>
      </c>
      <c r="D3" s="17" t="s">
        <v>31</v>
      </c>
      <c r="E3" s="19" t="s">
        <v>32</v>
      </c>
      <c r="F3" s="17" t="s">
        <v>33</v>
      </c>
      <c r="G3" s="17" t="s">
        <v>34</v>
      </c>
      <c r="H3" s="26" t="s">
        <v>35</v>
      </c>
      <c r="I3" s="26" t="s">
        <v>36</v>
      </c>
      <c r="J3" s="19" t="s">
        <v>37</v>
      </c>
      <c r="K3" s="19" t="s">
        <v>38</v>
      </c>
      <c r="L3" s="27" t="s">
        <v>39</v>
      </c>
      <c r="M3" s="0"/>
      <c r="N3" s="28" t="s">
        <v>40</v>
      </c>
      <c r="O3" s="0"/>
      <c r="P3" s="0"/>
    </row>
    <row r="4" customFormat="false" ht="21.6" hidden="false" customHeight="false" outlineLevel="0" collapsed="false">
      <c r="A4" s="12" t="n">
        <v>1</v>
      </c>
      <c r="B4" s="29" t="s">
        <v>41</v>
      </c>
      <c r="C4" s="30" t="s">
        <v>42</v>
      </c>
      <c r="D4" s="30" t="s">
        <v>43</v>
      </c>
      <c r="E4" s="29" t="s">
        <v>44</v>
      </c>
      <c r="F4" s="30" t="s">
        <v>45</v>
      </c>
      <c r="G4" s="30" t="s">
        <v>46</v>
      </c>
      <c r="H4" s="31" t="s">
        <v>47</v>
      </c>
      <c r="I4" s="31" t="n">
        <v>2</v>
      </c>
      <c r="J4" s="32" t="s">
        <v>48</v>
      </c>
      <c r="K4" s="30"/>
      <c r="L4" s="30" t="n">
        <v>10</v>
      </c>
      <c r="M4" s="33" t="n">
        <f aca="false">SUM(L4:L27)-3</f>
        <v>90</v>
      </c>
      <c r="N4" s="33" t="n">
        <f aca="false">L4*I4</f>
        <v>20</v>
      </c>
      <c r="O4" s="33" t="n">
        <f aca="false">SUM(N4:N11,N15:N17,N18:N27)</f>
        <v>289</v>
      </c>
      <c r="P4" s="33" t="n">
        <f aca="false">O4*0.01+O5*0.05</f>
        <v>4.69</v>
      </c>
    </row>
    <row r="5" customFormat="false" ht="35.3" hidden="false" customHeight="true" outlineLevel="0" collapsed="false">
      <c r="A5" s="12" t="n">
        <v>2</v>
      </c>
      <c r="B5" s="29" t="s">
        <v>49</v>
      </c>
      <c r="C5" s="30" t="s">
        <v>42</v>
      </c>
      <c r="D5" s="30" t="s">
        <v>50</v>
      </c>
      <c r="E5" s="29" t="s">
        <v>51</v>
      </c>
      <c r="F5" s="30" t="s">
        <v>52</v>
      </c>
      <c r="G5" s="30" t="s">
        <v>53</v>
      </c>
      <c r="H5" s="31" t="s">
        <v>47</v>
      </c>
      <c r="I5" s="31" t="n">
        <v>2</v>
      </c>
      <c r="J5" s="32" t="s">
        <v>54</v>
      </c>
      <c r="K5" s="30"/>
      <c r="L5" s="30" t="n">
        <v>17</v>
      </c>
      <c r="N5" s="33" t="n">
        <f aca="false">L5*I5</f>
        <v>34</v>
      </c>
      <c r="O5" s="33" t="n">
        <f aca="false">SUM(I12:I14)</f>
        <v>36</v>
      </c>
      <c r="P5" s="33" t="n">
        <f aca="false">O4*0.03+O5*0.05</f>
        <v>10.47</v>
      </c>
    </row>
    <row r="6" customFormat="false" ht="18.05" hidden="false" customHeight="true" outlineLevel="0" collapsed="false">
      <c r="A6" s="12" t="n">
        <v>3</v>
      </c>
      <c r="B6" s="29" t="s">
        <v>55</v>
      </c>
      <c r="C6" s="30" t="s">
        <v>56</v>
      </c>
      <c r="D6" s="30" t="s">
        <v>57</v>
      </c>
      <c r="E6" s="29" t="s">
        <v>58</v>
      </c>
      <c r="F6" s="30" t="s">
        <v>59</v>
      </c>
      <c r="G6" s="30" t="s">
        <v>53</v>
      </c>
      <c r="H6" s="31" t="s">
        <v>47</v>
      </c>
      <c r="I6" s="31" t="n">
        <v>2</v>
      </c>
      <c r="J6" s="32" t="s">
        <v>60</v>
      </c>
      <c r="K6" s="30"/>
      <c r="L6" s="30" t="n">
        <v>4</v>
      </c>
      <c r="N6" s="33" t="n">
        <f aca="false">L6*I6</f>
        <v>8</v>
      </c>
      <c r="O6" s="33"/>
      <c r="P6" s="33"/>
    </row>
    <row r="7" customFormat="false" ht="16.45" hidden="false" customHeight="false" outlineLevel="0" collapsed="false">
      <c r="A7" s="12" t="n">
        <v>4</v>
      </c>
      <c r="B7" s="29" t="s">
        <v>61</v>
      </c>
      <c r="C7" s="30" t="s">
        <v>62</v>
      </c>
      <c r="D7" s="30" t="s">
        <v>63</v>
      </c>
      <c r="E7" s="29" t="s">
        <v>64</v>
      </c>
      <c r="F7" s="30" t="s">
        <v>65</v>
      </c>
      <c r="G7" s="30" t="s">
        <v>46</v>
      </c>
      <c r="H7" s="31" t="s">
        <v>47</v>
      </c>
      <c r="I7" s="31" t="n">
        <v>2</v>
      </c>
      <c r="J7" s="32" t="s">
        <v>66</v>
      </c>
      <c r="K7" s="30"/>
      <c r="L7" s="30" t="n">
        <v>2</v>
      </c>
      <c r="N7" s="33" t="n">
        <f aca="false">L7*I7</f>
        <v>4</v>
      </c>
      <c r="O7" s="33"/>
      <c r="P7" s="33"/>
    </row>
    <row r="8" customFormat="false" ht="26.3" hidden="false" customHeight="true" outlineLevel="0" collapsed="false">
      <c r="A8" s="12" t="n">
        <v>5</v>
      </c>
      <c r="B8" s="29" t="s">
        <v>67</v>
      </c>
      <c r="C8" s="30" t="s">
        <v>62</v>
      </c>
      <c r="D8" s="30" t="s">
        <v>68</v>
      </c>
      <c r="E8" s="29" t="s">
        <v>69</v>
      </c>
      <c r="F8" s="30" t="s">
        <v>70</v>
      </c>
      <c r="G8" s="30" t="s">
        <v>46</v>
      </c>
      <c r="H8" s="31" t="s">
        <v>47</v>
      </c>
      <c r="I8" s="31" t="n">
        <v>2</v>
      </c>
      <c r="J8" s="32" t="s">
        <v>71</v>
      </c>
      <c r="K8" s="30"/>
      <c r="L8" s="30" t="n">
        <v>15</v>
      </c>
      <c r="N8" s="33" t="n">
        <f aca="false">L8*I8</f>
        <v>30</v>
      </c>
      <c r="O8" s="33"/>
      <c r="P8" s="33"/>
    </row>
    <row r="9" customFormat="false" ht="19.6" hidden="false" customHeight="true" outlineLevel="0" collapsed="false">
      <c r="A9" s="12" t="n">
        <v>6</v>
      </c>
      <c r="B9" s="29" t="s">
        <v>72</v>
      </c>
      <c r="C9" s="30" t="s">
        <v>62</v>
      </c>
      <c r="D9" s="30" t="s">
        <v>73</v>
      </c>
      <c r="E9" s="29" t="s">
        <v>74</v>
      </c>
      <c r="F9" s="30" t="s">
        <v>75</v>
      </c>
      <c r="G9" s="30" t="s">
        <v>46</v>
      </c>
      <c r="H9" s="31" t="s">
        <v>47</v>
      </c>
      <c r="I9" s="31" t="n">
        <v>2</v>
      </c>
      <c r="J9" s="32" t="s">
        <v>76</v>
      </c>
      <c r="K9" s="30"/>
      <c r="L9" s="30" t="n">
        <v>7</v>
      </c>
      <c r="N9" s="33" t="n">
        <f aca="false">L9*I9</f>
        <v>14</v>
      </c>
      <c r="O9" s="33"/>
      <c r="P9" s="33"/>
    </row>
    <row r="10" customFormat="false" ht="18.05" hidden="false" customHeight="true" outlineLevel="0" collapsed="false">
      <c r="A10" s="12" t="n">
        <v>7</v>
      </c>
      <c r="B10" s="29" t="s">
        <v>77</v>
      </c>
      <c r="C10" s="30" t="s">
        <v>62</v>
      </c>
      <c r="D10" s="30" t="s">
        <v>78</v>
      </c>
      <c r="E10" s="29" t="s">
        <v>79</v>
      </c>
      <c r="F10" s="30" t="s">
        <v>80</v>
      </c>
      <c r="G10" s="30" t="s">
        <v>46</v>
      </c>
      <c r="H10" s="31" t="s">
        <v>47</v>
      </c>
      <c r="I10" s="31" t="n">
        <v>2</v>
      </c>
      <c r="J10" s="32" t="s">
        <v>81</v>
      </c>
      <c r="K10" s="30"/>
      <c r="L10" s="30" t="n">
        <v>1</v>
      </c>
      <c r="N10" s="33" t="n">
        <f aca="false">L10*I10</f>
        <v>2</v>
      </c>
      <c r="O10" s="33"/>
      <c r="P10" s="33"/>
    </row>
    <row r="11" customFormat="false" ht="34.15" hidden="false" customHeight="true" outlineLevel="0" collapsed="false">
      <c r="A11" s="12" t="n">
        <v>8</v>
      </c>
      <c r="B11" s="29" t="s">
        <v>82</v>
      </c>
      <c r="C11" s="30" t="s">
        <v>83</v>
      </c>
      <c r="D11" s="30" t="s">
        <v>84</v>
      </c>
      <c r="E11" s="29" t="s">
        <v>85</v>
      </c>
      <c r="F11" s="30" t="s">
        <v>86</v>
      </c>
      <c r="G11" s="30" t="s">
        <v>46</v>
      </c>
      <c r="H11" s="31" t="s">
        <v>47</v>
      </c>
      <c r="I11" s="31" t="n">
        <v>2</v>
      </c>
      <c r="J11" s="32" t="s">
        <v>87</v>
      </c>
      <c r="K11" s="30"/>
      <c r="L11" s="30" t="n">
        <v>18</v>
      </c>
      <c r="N11" s="33" t="n">
        <f aca="false">L11*I11</f>
        <v>36</v>
      </c>
      <c r="O11" s="33"/>
      <c r="P11" s="33"/>
    </row>
    <row r="12" customFormat="false" ht="31.8" hidden="false" customHeight="true" outlineLevel="0" collapsed="false">
      <c r="A12" s="12" t="n">
        <v>9</v>
      </c>
      <c r="B12" s="29" t="s">
        <v>88</v>
      </c>
      <c r="C12" s="30" t="s">
        <v>89</v>
      </c>
      <c r="D12" s="30" t="s">
        <v>90</v>
      </c>
      <c r="E12" s="29" t="s">
        <v>91</v>
      </c>
      <c r="F12" s="30" t="s">
        <v>92</v>
      </c>
      <c r="G12" s="30" t="s">
        <v>93</v>
      </c>
      <c r="H12" s="21" t="s">
        <v>94</v>
      </c>
      <c r="I12" s="31" t="n">
        <v>6</v>
      </c>
      <c r="J12" s="32" t="s">
        <v>95</v>
      </c>
      <c r="K12" s="30"/>
      <c r="L12" s="30" t="n">
        <v>1</v>
      </c>
      <c r="N12" s="33" t="n">
        <f aca="false">L12*I12</f>
        <v>6</v>
      </c>
      <c r="O12" s="33"/>
      <c r="P12" s="33"/>
    </row>
    <row r="13" customFormat="false" ht="29.85" hidden="false" customHeight="true" outlineLevel="0" collapsed="false">
      <c r="A13" s="12" t="n">
        <v>10</v>
      </c>
      <c r="B13" s="29" t="s">
        <v>96</v>
      </c>
      <c r="C13" s="30"/>
      <c r="D13" s="30" t="s">
        <v>97</v>
      </c>
      <c r="E13" s="29" t="s">
        <v>98</v>
      </c>
      <c r="F13" s="30" t="s">
        <v>99</v>
      </c>
      <c r="G13" s="30" t="s">
        <v>100</v>
      </c>
      <c r="H13" s="21" t="s">
        <v>94</v>
      </c>
      <c r="I13" s="31" t="n">
        <v>27</v>
      </c>
      <c r="J13" s="32" t="s">
        <v>101</v>
      </c>
      <c r="K13" s="30"/>
      <c r="L13" s="30" t="n">
        <v>1</v>
      </c>
      <c r="N13" s="33" t="n">
        <f aca="false">L13*I13</f>
        <v>27</v>
      </c>
      <c r="O13" s="33"/>
      <c r="P13" s="33"/>
    </row>
    <row r="14" customFormat="false" ht="16.45" hidden="false" customHeight="false" outlineLevel="0" collapsed="false">
      <c r="A14" s="12" t="n">
        <v>11</v>
      </c>
      <c r="B14" s="29" t="s">
        <v>102</v>
      </c>
      <c r="C14" s="30"/>
      <c r="D14" s="30" t="s">
        <v>103</v>
      </c>
      <c r="E14" s="29" t="s">
        <v>103</v>
      </c>
      <c r="F14" s="29" t="s">
        <v>104</v>
      </c>
      <c r="G14" s="30" t="s">
        <v>105</v>
      </c>
      <c r="H14" s="21" t="s">
        <v>94</v>
      </c>
      <c r="I14" s="31" t="n">
        <v>3</v>
      </c>
      <c r="J14" s="34" t="s">
        <v>106</v>
      </c>
      <c r="K14" s="30"/>
      <c r="L14" s="30" t="n">
        <v>1</v>
      </c>
      <c r="N14" s="33" t="n">
        <f aca="false">L14*I14</f>
        <v>3</v>
      </c>
      <c r="O14" s="33"/>
      <c r="P14" s="33"/>
    </row>
    <row r="15" customFormat="false" ht="27.85" hidden="false" customHeight="true" outlineLevel="0" collapsed="false">
      <c r="A15" s="12" t="n">
        <v>12</v>
      </c>
      <c r="B15" s="29"/>
      <c r="C15" s="30"/>
      <c r="D15" s="30" t="s">
        <v>107</v>
      </c>
      <c r="E15" s="29" t="s">
        <v>108</v>
      </c>
      <c r="F15" s="30" t="s">
        <v>109</v>
      </c>
      <c r="G15" s="30" t="s">
        <v>110</v>
      </c>
      <c r="H15" s="31"/>
      <c r="I15" s="31"/>
      <c r="J15" s="34" t="s">
        <v>111</v>
      </c>
      <c r="K15" s="30"/>
      <c r="L15" s="30" t="n">
        <v>1</v>
      </c>
      <c r="N15" s="33" t="n">
        <f aca="false">L15*I15</f>
        <v>0</v>
      </c>
      <c r="O15" s="33"/>
      <c r="P15" s="33"/>
    </row>
    <row r="16" customFormat="false" ht="16.45" hidden="false" customHeight="false" outlineLevel="0" collapsed="false">
      <c r="A16" s="12" t="n">
        <v>13</v>
      </c>
      <c r="B16" s="29" t="s">
        <v>112</v>
      </c>
      <c r="C16" s="30" t="s">
        <v>113</v>
      </c>
      <c r="D16" s="30" t="s">
        <v>114</v>
      </c>
      <c r="E16" s="29" t="s">
        <v>115</v>
      </c>
      <c r="F16" s="30" t="s">
        <v>116</v>
      </c>
      <c r="G16" s="30" t="s">
        <v>117</v>
      </c>
      <c r="H16" s="31" t="s">
        <v>47</v>
      </c>
      <c r="I16" s="31" t="n">
        <v>6</v>
      </c>
      <c r="J16" s="34" t="s">
        <v>118</v>
      </c>
      <c r="K16" s="30"/>
      <c r="L16" s="30" t="n">
        <v>1</v>
      </c>
      <c r="N16" s="33" t="n">
        <f aca="false">L16*I16</f>
        <v>6</v>
      </c>
      <c r="O16" s="33"/>
      <c r="P16" s="33"/>
    </row>
    <row r="17" customFormat="false" ht="23.95" hidden="false" customHeight="false" outlineLevel="0" collapsed="false">
      <c r="A17" s="12" t="n">
        <v>14</v>
      </c>
      <c r="B17" s="29" t="s">
        <v>119</v>
      </c>
      <c r="C17" s="30" t="s">
        <v>120</v>
      </c>
      <c r="D17" s="30" t="s">
        <v>121</v>
      </c>
      <c r="E17" s="29" t="s">
        <v>122</v>
      </c>
      <c r="F17" s="30" t="s">
        <v>123</v>
      </c>
      <c r="G17" s="30" t="s">
        <v>124</v>
      </c>
      <c r="H17" s="31" t="s">
        <v>47</v>
      </c>
      <c r="I17" s="31" t="n">
        <v>4</v>
      </c>
      <c r="J17" s="34" t="s">
        <v>125</v>
      </c>
      <c r="K17" s="30"/>
      <c r="L17" s="30" t="n">
        <v>1</v>
      </c>
      <c r="N17" s="33" t="n">
        <f aca="false">L17*I17</f>
        <v>4</v>
      </c>
      <c r="O17" s="33"/>
      <c r="P17" s="33"/>
    </row>
    <row r="18" customFormat="false" ht="23.95" hidden="false" customHeight="false" outlineLevel="0" collapsed="false">
      <c r="A18" s="12" t="n">
        <v>15</v>
      </c>
      <c r="B18" s="29" t="s">
        <v>126</v>
      </c>
      <c r="C18" s="30" t="s">
        <v>120</v>
      </c>
      <c r="D18" s="30" t="s">
        <v>127</v>
      </c>
      <c r="E18" s="29" t="s">
        <v>128</v>
      </c>
      <c r="F18" s="30" t="s">
        <v>129</v>
      </c>
      <c r="G18" s="30" t="s">
        <v>130</v>
      </c>
      <c r="H18" s="31" t="s">
        <v>47</v>
      </c>
      <c r="I18" s="31" t="n">
        <v>3</v>
      </c>
      <c r="J18" s="34" t="s">
        <v>131</v>
      </c>
      <c r="K18" s="30"/>
      <c r="L18" s="30" t="n">
        <v>1</v>
      </c>
      <c r="N18" s="33" t="n">
        <f aca="false">L18*I18</f>
        <v>3</v>
      </c>
      <c r="O18" s="33"/>
      <c r="P18" s="33"/>
    </row>
    <row r="19" customFormat="false" ht="16.45" hidden="false" customHeight="false" outlineLevel="0" collapsed="false">
      <c r="A19" s="12" t="n">
        <v>16</v>
      </c>
      <c r="B19" s="29" t="s">
        <v>132</v>
      </c>
      <c r="C19" s="30" t="s">
        <v>133</v>
      </c>
      <c r="D19" s="30" t="s">
        <v>134</v>
      </c>
      <c r="E19" s="29" t="s">
        <v>135</v>
      </c>
      <c r="F19" s="30" t="s">
        <v>136</v>
      </c>
      <c r="G19" s="30" t="s">
        <v>137</v>
      </c>
      <c r="H19" s="31" t="s">
        <v>47</v>
      </c>
      <c r="I19" s="31" t="n">
        <v>6</v>
      </c>
      <c r="J19" s="34" t="s">
        <v>138</v>
      </c>
      <c r="K19" s="30"/>
      <c r="L19" s="30" t="n">
        <v>1</v>
      </c>
      <c r="N19" s="33" t="n">
        <f aca="false">L19*I19</f>
        <v>6</v>
      </c>
      <c r="O19" s="33"/>
      <c r="P19" s="33"/>
    </row>
    <row r="20" customFormat="false" ht="30.6" hidden="false" customHeight="true" outlineLevel="0" collapsed="false">
      <c r="A20" s="12" t="n">
        <v>17</v>
      </c>
      <c r="B20" s="29" t="s">
        <v>139</v>
      </c>
      <c r="C20" s="30" t="s">
        <v>140</v>
      </c>
      <c r="D20" s="30" t="s">
        <v>141</v>
      </c>
      <c r="E20" s="29" t="s">
        <v>142</v>
      </c>
      <c r="F20" s="30" t="s">
        <v>143</v>
      </c>
      <c r="G20" s="30" t="s">
        <v>144</v>
      </c>
      <c r="H20" s="31" t="s">
        <v>47</v>
      </c>
      <c r="I20" s="31" t="n">
        <v>10</v>
      </c>
      <c r="J20" s="34" t="s">
        <v>145</v>
      </c>
      <c r="K20" s="30"/>
      <c r="L20" s="30" t="n">
        <v>1</v>
      </c>
      <c r="N20" s="33" t="n">
        <f aca="false">L20*I20</f>
        <v>10</v>
      </c>
      <c r="O20" s="33"/>
      <c r="P20" s="33"/>
    </row>
    <row r="21" customFormat="false" ht="16.45" hidden="false" customHeight="false" outlineLevel="0" collapsed="false">
      <c r="A21" s="12" t="n">
        <v>18</v>
      </c>
      <c r="B21" s="29" t="s">
        <v>146</v>
      </c>
      <c r="C21" s="30" t="s">
        <v>147</v>
      </c>
      <c r="D21" s="30" t="s">
        <v>148</v>
      </c>
      <c r="E21" s="29" t="s">
        <v>149</v>
      </c>
      <c r="F21" s="30" t="s">
        <v>150</v>
      </c>
      <c r="G21" s="30" t="s">
        <v>151</v>
      </c>
      <c r="H21" s="31" t="s">
        <v>47</v>
      </c>
      <c r="I21" s="31" t="n">
        <v>14</v>
      </c>
      <c r="J21" s="34" t="s">
        <v>152</v>
      </c>
      <c r="K21" s="30"/>
      <c r="L21" s="30" t="n">
        <v>2</v>
      </c>
      <c r="N21" s="33" t="n">
        <f aca="false">L21*I21</f>
        <v>28</v>
      </c>
      <c r="O21" s="33"/>
      <c r="P21" s="33"/>
    </row>
    <row r="22" customFormat="false" ht="16.45" hidden="false" customHeight="false" outlineLevel="0" collapsed="false">
      <c r="A22" s="12" t="n">
        <v>19</v>
      </c>
      <c r="B22" s="29" t="s">
        <v>153</v>
      </c>
      <c r="C22" s="30" t="s">
        <v>147</v>
      </c>
      <c r="D22" s="30" t="s">
        <v>154</v>
      </c>
      <c r="E22" s="29" t="s">
        <v>155</v>
      </c>
      <c r="F22" s="30" t="s">
        <v>156</v>
      </c>
      <c r="G22" s="30" t="s">
        <v>157</v>
      </c>
      <c r="H22" s="31" t="s">
        <v>47</v>
      </c>
      <c r="I22" s="31" t="n">
        <v>8</v>
      </c>
      <c r="J22" s="34" t="s">
        <v>158</v>
      </c>
      <c r="K22" s="30"/>
      <c r="L22" s="30" t="n">
        <v>1</v>
      </c>
      <c r="N22" s="33" t="n">
        <f aca="false">L22*I22</f>
        <v>8</v>
      </c>
      <c r="O22" s="33"/>
      <c r="P22" s="33"/>
    </row>
    <row r="23" customFormat="false" ht="23.95" hidden="false" customHeight="false" outlineLevel="0" collapsed="false">
      <c r="A23" s="12" t="n">
        <v>20</v>
      </c>
      <c r="B23" s="29" t="s">
        <v>159</v>
      </c>
      <c r="C23" s="30" t="s">
        <v>160</v>
      </c>
      <c r="D23" s="30" t="s">
        <v>161</v>
      </c>
      <c r="E23" s="29" t="s">
        <v>162</v>
      </c>
      <c r="F23" s="30" t="s">
        <v>163</v>
      </c>
      <c r="G23" s="30" t="s">
        <v>164</v>
      </c>
      <c r="H23" s="31" t="s">
        <v>47</v>
      </c>
      <c r="I23" s="31" t="n">
        <v>64</v>
      </c>
      <c r="J23" s="34" t="s">
        <v>165</v>
      </c>
      <c r="K23" s="30"/>
      <c r="L23" s="30" t="n">
        <v>1</v>
      </c>
      <c r="N23" s="33" t="n">
        <f aca="false">L23*I23</f>
        <v>64</v>
      </c>
      <c r="O23" s="33"/>
      <c r="P23" s="33"/>
    </row>
    <row r="24" customFormat="false" ht="31.4" hidden="false" customHeight="false" outlineLevel="0" collapsed="false">
      <c r="A24" s="12" t="n">
        <v>21</v>
      </c>
      <c r="B24" s="29" t="s">
        <v>166</v>
      </c>
      <c r="C24" s="30" t="s">
        <v>167</v>
      </c>
      <c r="D24" s="30" t="s">
        <v>168</v>
      </c>
      <c r="E24" s="29" t="s">
        <v>169</v>
      </c>
      <c r="F24" s="30" t="s">
        <v>170</v>
      </c>
      <c r="G24" s="30" t="s">
        <v>171</v>
      </c>
      <c r="H24" s="31" t="s">
        <v>47</v>
      </c>
      <c r="I24" s="31" t="n">
        <v>2</v>
      </c>
      <c r="J24" s="34" t="s">
        <v>172</v>
      </c>
      <c r="K24" s="30"/>
      <c r="L24" s="30" t="n">
        <v>1</v>
      </c>
      <c r="N24" s="33" t="n">
        <f aca="false">L24*I24</f>
        <v>2</v>
      </c>
      <c r="O24" s="33"/>
      <c r="P24" s="33"/>
    </row>
    <row r="25" customFormat="false" ht="12.8" hidden="false" customHeight="false" outlineLevel="0" collapsed="false">
      <c r="A25" s="12" t="n">
        <v>22</v>
      </c>
      <c r="B25" s="29" t="s">
        <v>173</v>
      </c>
      <c r="C25" s="30" t="s">
        <v>174</v>
      </c>
      <c r="D25" s="30" t="s">
        <v>175</v>
      </c>
      <c r="E25" s="29" t="s">
        <v>176</v>
      </c>
      <c r="F25" s="30" t="s">
        <v>177</v>
      </c>
      <c r="G25" s="30" t="s">
        <v>178</v>
      </c>
      <c r="H25" s="31" t="s">
        <v>47</v>
      </c>
      <c r="I25" s="31" t="n">
        <v>2</v>
      </c>
      <c r="J25" s="34" t="s">
        <v>179</v>
      </c>
      <c r="K25" s="30"/>
      <c r="L25" s="30" t="n">
        <v>1</v>
      </c>
      <c r="N25" s="33" t="n">
        <f aca="false">L25*I25</f>
        <v>2</v>
      </c>
      <c r="O25" s="33"/>
      <c r="P25" s="33"/>
    </row>
    <row r="26" customFormat="false" ht="16.45" hidden="false" customHeight="false" outlineLevel="0" collapsed="false">
      <c r="A26" s="12" t="n">
        <v>23</v>
      </c>
      <c r="B26" s="29" t="s">
        <v>180</v>
      </c>
      <c r="C26" s="30" t="s">
        <v>42</v>
      </c>
      <c r="D26" s="30" t="s">
        <v>181</v>
      </c>
      <c r="E26" s="29" t="s">
        <v>182</v>
      </c>
      <c r="F26" s="30" t="s">
        <v>183</v>
      </c>
      <c r="G26" s="30" t="s">
        <v>46</v>
      </c>
      <c r="H26" s="31" t="s">
        <v>47</v>
      </c>
      <c r="I26" s="31" t="n">
        <v>2</v>
      </c>
      <c r="J26" s="34" t="s">
        <v>184</v>
      </c>
      <c r="K26" s="30"/>
      <c r="L26" s="30" t="n">
        <v>2</v>
      </c>
      <c r="N26" s="33" t="n">
        <f aca="false">L26*I26</f>
        <v>4</v>
      </c>
      <c r="O26" s="33"/>
      <c r="P26" s="33"/>
    </row>
    <row r="27" customFormat="false" ht="11.75" hidden="false" customHeight="true" outlineLevel="0" collapsed="false">
      <c r="A27" s="12" t="n">
        <v>24</v>
      </c>
      <c r="B27" s="12" t="s">
        <v>185</v>
      </c>
      <c r="C27" s="12" t="s">
        <v>186</v>
      </c>
      <c r="D27" s="12" t="s">
        <v>187</v>
      </c>
      <c r="E27" s="13" t="s">
        <v>188</v>
      </c>
      <c r="F27" s="12" t="s">
        <v>189</v>
      </c>
      <c r="G27" s="12" t="s">
        <v>190</v>
      </c>
      <c r="H27" s="14" t="s">
        <v>47</v>
      </c>
      <c r="I27" s="14" t="n">
        <v>2</v>
      </c>
      <c r="J27" s="35" t="s">
        <v>191</v>
      </c>
      <c r="L27" s="30" t="n">
        <v>2</v>
      </c>
      <c r="N27" s="33" t="n">
        <f aca="false">L27*I27</f>
        <v>4</v>
      </c>
      <c r="O27" s="33"/>
      <c r="P27" s="33"/>
    </row>
    <row r="28" customFormat="false" ht="7.2" hidden="false" customHeight="true" outlineLevel="0" collapsed="false"/>
    <row r="29" customFormat="false" ht="7.2" hidden="false" customHeight="true" outlineLevel="0" collapsed="false"/>
    <row r="30" customFormat="false" ht="7.2" hidden="false" customHeight="true" outlineLevel="0" collapsed="false"/>
    <row r="31" customFormat="false" ht="7.2" hidden="false" customHeight="true" outlineLevel="0" collapsed="false"/>
    <row r="32" customFormat="false" ht="7.2" hidden="false" customHeight="true" outlineLevel="0" collapsed="false"/>
    <row r="33" customFormat="false" ht="7.2" hidden="false" customHeight="true" outlineLevel="0" collapsed="false"/>
    <row r="34" customFormat="false" ht="7.2" hidden="false" customHeight="true" outlineLevel="0" collapsed="false"/>
    <row r="35" customFormat="false" ht="7.2" hidden="false" customHeight="true" outlineLevel="0" collapsed="false"/>
    <row r="36" customFormat="false" ht="7.2" hidden="false" customHeight="true" outlineLevel="0" collapsed="false"/>
    <row r="37" customFormat="false" ht="7.2" hidden="false" customHeight="true" outlineLevel="0" collapsed="false"/>
    <row r="38" customFormat="false" ht="7.2" hidden="false" customHeight="true" outlineLevel="0" collapsed="false"/>
    <row r="39" customFormat="false" ht="7.2" hidden="false" customHeight="true" outlineLevel="0" collapsed="false"/>
    <row r="40" customFormat="false" ht="7.2" hidden="false" customHeight="true" outlineLevel="0" collapsed="false"/>
    <row r="41" customFormat="false" ht="7.2" hidden="false" customHeight="true" outlineLevel="0" collapsed="false"/>
    <row r="42" customFormat="false" ht="7.2" hidden="false" customHeight="true" outlineLevel="0" collapsed="false"/>
    <row r="43" customFormat="false" ht="7.2" hidden="false" customHeight="true" outlineLevel="0" collapsed="false"/>
    <row r="44" customFormat="false" ht="7.2" hidden="false" customHeight="true" outlineLevel="0" collapsed="false"/>
    <row r="45" customFormat="false" ht="7.2" hidden="false" customHeight="true" outlineLevel="0" collapsed="false"/>
    <row r="46" customFormat="false" ht="7.2" hidden="false" customHeight="true" outlineLevel="0" collapsed="false"/>
    <row r="47" customFormat="false" ht="7.2" hidden="false" customHeight="true" outlineLevel="0" collapsed="false"/>
    <row r="48" customFormat="false" ht="7.2" hidden="false" customHeight="true" outlineLevel="0" collapsed="false"/>
    <row r="49" customFormat="false" ht="7.2" hidden="false" customHeight="true" outlineLevel="0" collapsed="false"/>
    <row r="50" customFormat="false" ht="7.2" hidden="false" customHeight="true" outlineLevel="0" collapsed="false"/>
    <row r="51" customFormat="false" ht="7.2" hidden="false" customHeight="true" outlineLevel="0" collapsed="false"/>
    <row r="52" customFormat="false" ht="7.2" hidden="false" customHeight="true" outlineLevel="0" collapsed="false"/>
    <row r="53" customFormat="false" ht="7.2" hidden="false" customHeight="true" outlineLevel="0" collapsed="false"/>
    <row r="54" customFormat="false" ht="7.2" hidden="false" customHeight="true" outlineLevel="0" collapsed="false"/>
    <row r="55" customFormat="false" ht="7.2" hidden="false" customHeight="true" outlineLevel="0" collapsed="false"/>
    <row r="56" customFormat="false" ht="7.2" hidden="false" customHeight="true" outlineLevel="0" collapsed="false"/>
    <row r="57" customFormat="false" ht="7.2" hidden="false" customHeight="true" outlineLevel="0" collapsed="false"/>
    <row r="58" customFormat="false" ht="7.2" hidden="false" customHeight="true" outlineLevel="0" collapsed="false"/>
    <row r="59" customFormat="false" ht="7.2" hidden="false" customHeight="true" outlineLevel="0" collapsed="false"/>
    <row r="60" customFormat="false" ht="7.2" hidden="false" customHeight="true" outlineLevel="0" collapsed="false"/>
    <row r="61" customFormat="false" ht="7.2" hidden="false" customHeight="true" outlineLevel="0" collapsed="false"/>
    <row r="62" customFormat="false" ht="7.2" hidden="false" customHeight="true" outlineLevel="0" collapsed="false"/>
    <row r="63" customFormat="false" ht="7.2" hidden="false" customHeight="true" outlineLevel="0" collapsed="false"/>
    <row r="64" customFormat="false" ht="7.2" hidden="false" customHeight="true" outlineLevel="0" collapsed="false"/>
    <row r="65" customFormat="false" ht="7.2" hidden="false" customHeight="true" outlineLevel="0" collapsed="false"/>
    <row r="66" customFormat="false" ht="7.2" hidden="false" customHeight="true" outlineLevel="0" collapsed="false"/>
    <row r="67" customFormat="false" ht="7.2" hidden="false" customHeight="true" outlineLevel="0" collapsed="false"/>
    <row r="68" customFormat="false" ht="7.2" hidden="false" customHeight="true" outlineLevel="0" collapsed="false"/>
    <row r="69" customFormat="false" ht="7.2" hidden="false" customHeight="true" outlineLevel="0" collapsed="false"/>
    <row r="70" customFormat="false" ht="7.2" hidden="false" customHeight="true" outlineLevel="0" collapsed="false"/>
    <row r="71" customFormat="false" ht="7.2" hidden="false" customHeight="true" outlineLevel="0" collapsed="false"/>
    <row r="72" customFormat="false" ht="7.2" hidden="false" customHeight="true" outlineLevel="0" collapsed="false"/>
    <row r="73" customFormat="false" ht="7.2" hidden="false" customHeight="true" outlineLevel="0" collapsed="false"/>
    <row r="74" customFormat="false" ht="7.2" hidden="false" customHeight="true" outlineLevel="0" collapsed="false"/>
    <row r="75" customFormat="false" ht="7.2" hidden="false" customHeight="true" outlineLevel="0" collapsed="false"/>
    <row r="76" customFormat="false" ht="7.2" hidden="false" customHeight="true" outlineLevel="0" collapsed="false"/>
    <row r="77" customFormat="false" ht="7.2" hidden="false" customHeight="true" outlineLevel="0" collapsed="false"/>
  </sheetData>
  <mergeCells count="2">
    <mergeCell ref="B2:I2"/>
    <mergeCell ref="J2:K2"/>
  </mergeCells>
  <hyperlinks>
    <hyperlink ref="J4" r:id="rId1" display="https://www.arrow.com/en/products/cl10a475mo8nnnc/samsung-electro-mechanics"/>
    <hyperlink ref="J5" r:id="rId2" display="http://www.digikey.hk/product-detail/en/samsung-electro-mechanics-america-inc/CL05B104KO5NNNC/1276-1001-1-ND/3889087"/>
    <hyperlink ref="J6" r:id="rId3" display="http://www.mouser.hk/search/ProductDetail.aspx?R=0virtualkey0virtualkeyGRM1555C1H150JA01D"/>
    <hyperlink ref="J7" r:id="rId4" display="http://www.digikey.hk/product-detail/en/yageo/RC0603JR-0727RL/311-27GRTR-ND/726751"/>
    <hyperlink ref="J8" r:id="rId5" display="http://www.digikey.hk/product-detail/en/yageo/RC0603JR-07150RL/311-150GRTR-ND/726714"/>
    <hyperlink ref="J9" r:id="rId6" display="http://www.digikey.hk/product-detail/en/yageo/RC0603FR-071K65L/311-1.65KHRTR-ND/726870"/>
    <hyperlink ref="J10" r:id="rId7" display="http://www.digikey.hk/product-detail/en/yageo/RC0603FR-075K11L/311-5.11KHRTR-ND/727270"/>
    <hyperlink ref="J11" r:id="rId8" display="http://www.digikey.hk/product-detail/en/susumu/RR0816P-103-D/RR08P10.0KDTR-ND/432209"/>
    <hyperlink ref="J12" r:id="rId9" display="http://www.digikey.hk/product-detail/en/pulse-electronics-corporation/E8144-B02022-L/553-2272-ND/4868942"/>
    <hyperlink ref="J13" r:id="rId10" display="www.ebay.com/itm/361177078691"/>
    <hyperlink ref="J14" r:id="rId11" display="http://www.digikey.hk/product-detail/en/harwin-inc/M20-9990346/952-2264-ND/3728228"/>
    <hyperlink ref="J15" r:id="rId12" display="http://www.digikey.hk/product-detail/en/sullins-connector-solutions/STC02SYAN/S9000-ND/76372"/>
    <hyperlink ref="J16" r:id="rId13" display="http://www.mouser.hk/search/ProductDetail.aspx?R=0virtualkey0virtualkeyIP4220CZ6125"/>
    <hyperlink ref="J17" r:id="rId14" display="http://www.mouser.hk/ProductDetail/Diodes-Incorporated/AP2114H-33TRG1/?qs=sGAEpiMZZMsGz1a6aV8DcGbRBi2StxQPb%252bT%2faM8fbWY%3d"/>
    <hyperlink ref="J18" r:id="rId15" display="http://www.mouser.hk/ProductDetail/Diodes-Incorporated/AN431AN-ATRG1/?qs=sGAEpiMZZMuBck1X%252b7j9fFCKvuDsb5ZiJFuvtCWG1JA%3d"/>
    <hyperlink ref="J19" r:id="rId16" display="http://www.digikey.hk/product-detail/en/xp-power/ISA0512-TR/1470-2943-1-ND/5320865"/>
    <hyperlink ref="J20" r:id="rId17" display="http://www.mouser.hk/ProductDetail/Texas-Instruments/DAC084S085CIMM-NOPB/?qs=sGAEpiMZZMswix2y39yldayO4Q5Ro0gFmfoMBaxtWf4%3d"/>
    <hyperlink ref="J21" r:id="rId18" display="http://www.mouser.hk/ProductDetail/STMicroelectronics/TL084IPT/?qs=%2fha2pyFaduhke5DlRpMmOFDPf8qxXh1i%2froFZR5%252bMGI%3d"/>
    <hyperlink ref="J22" r:id="rId19" display="http://www.mouser.hk/ProductDetail/STMicroelectronics/LM358YDT/?qs=sGAEpiMZZMtIfCzob2ABWSguAKNWEH0T"/>
    <hyperlink ref="J23" r:id="rId20" display="http://www.mouser.hk/ProductDetail/Atmel/ATSAM4S2BA-AU/?qs=%2fha2pyFadugIl7BDT7GkyUjzd9tAk75wEKMNlSVB3skN%252bAqxESYVPw%3d%3d"/>
    <hyperlink ref="J24" r:id="rId21" display="http://www.digikey.hk/product-detail/en/abracon-llc/ABLS-16.000MHZ-D-4-T/535-13436-1-ND/5980112"/>
    <hyperlink ref="J25" r:id="rId22" display="http://www.mouser.hk/ProductDetail/Bel-Fuse/0ZCJ0050FF2G/?qs=sGAEpiMZZMsxR%252bBXi4wRUHZtKAyWcVPAe9Up34SNvqLhcboN%252b1Ln6A%3d%3d"/>
    <hyperlink ref="J26" r:id="rId23" display="http://www.digikey.hk/product-detail/en/samsung-electro-mechanics-america-inc/CIC10P471NC/1276-6358-1-ND/3973742"/>
    <hyperlink ref="J27" r:id="rId24" display="http://www.digikey.hk/product-detail/en/rohm-semiconductor/SML-D12Y1WT86/SML-D12Y1WT86CT-ND/5843860"/>
  </hyperlink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6.5"/>
  <cols>
    <col collapsed="false" hidden="false" max="1" min="1" style="0" width="5.92718446601942"/>
    <col collapsed="false" hidden="false" max="2" min="2" style="0" width="15.4805825242718"/>
    <col collapsed="false" hidden="false" max="3" min="3" style="0" width="12.5873786407767"/>
    <col collapsed="false" hidden="false" max="4" min="4" style="0" width="10.995145631068"/>
    <col collapsed="false" hidden="false" max="5" min="5" style="0" width="33.6747572815534"/>
    <col collapsed="false" hidden="false" max="6" min="6" style="0" width="17.373786407767"/>
    <col collapsed="false" hidden="false" max="9" min="7" style="0" width="10.995145631068"/>
    <col collapsed="false" hidden="false" max="10" min="10" style="0" width="14.121359223301"/>
    <col collapsed="false" hidden="false" max="1025" min="11" style="0" width="10.995145631068"/>
  </cols>
  <sheetData>
    <row r="1" customFormat="false" ht="16.5" hidden="false" customHeight="false" outlineLevel="0" collapsed="false">
      <c r="A1" s="36"/>
      <c r="B1" s="37" t="s">
        <v>192</v>
      </c>
      <c r="C1" s="38" t="n">
        <v>10</v>
      </c>
      <c r="D1" s="38"/>
      <c r="E1" s="37" t="s">
        <v>24</v>
      </c>
      <c r="F1" s="38" t="s">
        <v>193</v>
      </c>
      <c r="G1" s="38"/>
      <c r="H1" s="38"/>
      <c r="I1" s="38"/>
      <c r="J1" s="38"/>
      <c r="K1" s="38"/>
      <c r="L1" s="38"/>
    </row>
    <row r="2" customFormat="false" ht="16.5" hidden="false" customHeight="true" outlineLevel="0" collapsed="false">
      <c r="A2" s="36"/>
      <c r="B2" s="38" t="s">
        <v>26</v>
      </c>
      <c r="C2" s="38"/>
      <c r="D2" s="38"/>
      <c r="E2" s="38"/>
      <c r="F2" s="38"/>
      <c r="G2" s="38"/>
      <c r="H2" s="38"/>
      <c r="I2" s="38"/>
      <c r="J2" s="38" t="s">
        <v>27</v>
      </c>
      <c r="K2" s="38"/>
      <c r="L2" s="38" t="s">
        <v>2</v>
      </c>
    </row>
    <row r="3" customFormat="false" ht="25.5" hidden="false" customHeight="false" outlineLevel="0" collapsed="false">
      <c r="A3" s="39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194</v>
      </c>
      <c r="G3" s="40" t="s">
        <v>195</v>
      </c>
      <c r="H3" s="41" t="s">
        <v>35</v>
      </c>
      <c r="I3" s="41" t="s">
        <v>36</v>
      </c>
      <c r="J3" s="40" t="s">
        <v>37</v>
      </c>
      <c r="K3" s="40" t="s">
        <v>38</v>
      </c>
      <c r="L3" s="40" t="s">
        <v>39</v>
      </c>
    </row>
    <row r="4" customFormat="false" ht="51" hidden="false" customHeight="false" outlineLevel="0" collapsed="false">
      <c r="A4" s="42" t="n">
        <v>1</v>
      </c>
      <c r="B4" s="43" t="s">
        <v>196</v>
      </c>
      <c r="C4" s="43" t="s">
        <v>42</v>
      </c>
      <c r="D4" s="43" t="s">
        <v>197</v>
      </c>
      <c r="E4" s="43" t="s">
        <v>198</v>
      </c>
      <c r="F4" s="43" t="s">
        <v>52</v>
      </c>
      <c r="G4" s="43" t="s">
        <v>199</v>
      </c>
      <c r="H4" s="44" t="s">
        <v>47</v>
      </c>
      <c r="I4" s="44" t="n">
        <v>2</v>
      </c>
      <c r="J4" s="43" t="s">
        <v>200</v>
      </c>
      <c r="K4" s="45"/>
      <c r="L4" s="46" t="n">
        <v>16</v>
      </c>
    </row>
    <row r="5" customFormat="false" ht="25.5" hidden="false" customHeight="false" outlineLevel="0" collapsed="false">
      <c r="A5" s="42" t="n">
        <v>2</v>
      </c>
      <c r="B5" s="43" t="s">
        <v>201</v>
      </c>
      <c r="C5" s="43" t="s">
        <v>42</v>
      </c>
      <c r="D5" s="43" t="s">
        <v>202</v>
      </c>
      <c r="E5" s="43" t="s">
        <v>203</v>
      </c>
      <c r="F5" s="43" t="s">
        <v>204</v>
      </c>
      <c r="G5" s="43" t="s">
        <v>199</v>
      </c>
      <c r="H5" s="44" t="s">
        <v>47</v>
      </c>
      <c r="I5" s="44" t="n">
        <v>2</v>
      </c>
      <c r="J5" s="43" t="s">
        <v>205</v>
      </c>
      <c r="K5" s="45"/>
      <c r="L5" s="46" t="n">
        <v>1</v>
      </c>
    </row>
    <row r="6" customFormat="false" ht="25.5" hidden="false" customHeight="false" outlineLevel="0" collapsed="false">
      <c r="A6" s="42" t="n">
        <v>3</v>
      </c>
      <c r="B6" s="43" t="s">
        <v>206</v>
      </c>
      <c r="C6" s="43" t="s">
        <v>207</v>
      </c>
      <c r="D6" s="43" t="s">
        <v>208</v>
      </c>
      <c r="E6" s="43" t="s">
        <v>209</v>
      </c>
      <c r="F6" s="43" t="s">
        <v>210</v>
      </c>
      <c r="G6" s="43"/>
      <c r="H6" s="44" t="s">
        <v>47</v>
      </c>
      <c r="I6" s="44" t="n">
        <v>2</v>
      </c>
      <c r="J6" s="43" t="s">
        <v>211</v>
      </c>
      <c r="K6" s="45"/>
      <c r="L6" s="46" t="n">
        <v>4</v>
      </c>
    </row>
    <row r="7" customFormat="false" ht="16.5" hidden="false" customHeight="false" outlineLevel="0" collapsed="false">
      <c r="A7" s="42" t="n">
        <v>4</v>
      </c>
      <c r="B7" s="43" t="s">
        <v>212</v>
      </c>
      <c r="C7" s="43" t="s">
        <v>213</v>
      </c>
      <c r="D7" s="43" t="s">
        <v>214</v>
      </c>
      <c r="E7" s="43" t="s">
        <v>215</v>
      </c>
      <c r="F7" s="43" t="s">
        <v>216</v>
      </c>
      <c r="G7" s="43"/>
      <c r="H7" s="44" t="s">
        <v>94</v>
      </c>
      <c r="I7" s="44" t="n">
        <v>2</v>
      </c>
      <c r="J7" s="43" t="s">
        <v>217</v>
      </c>
      <c r="K7" s="45"/>
      <c r="L7" s="46" t="n">
        <v>1</v>
      </c>
    </row>
    <row r="8" customFormat="false" ht="16.5" hidden="false" customHeight="false" outlineLevel="0" collapsed="false">
      <c r="A8" s="42" t="n">
        <v>5</v>
      </c>
      <c r="B8" s="43" t="s">
        <v>218</v>
      </c>
      <c r="C8" s="43" t="s">
        <v>213</v>
      </c>
      <c r="D8" s="43" t="s">
        <v>219</v>
      </c>
      <c r="E8" s="43" t="s">
        <v>220</v>
      </c>
      <c r="F8" s="43" t="s">
        <v>216</v>
      </c>
      <c r="G8" s="43"/>
      <c r="H8" s="44" t="s">
        <v>94</v>
      </c>
      <c r="I8" s="44" t="n">
        <v>2</v>
      </c>
      <c r="J8" s="43" t="s">
        <v>221</v>
      </c>
      <c r="K8" s="45"/>
      <c r="L8" s="46" t="n">
        <v>1</v>
      </c>
    </row>
    <row r="9" customFormat="false" ht="25.5" hidden="false" customHeight="false" outlineLevel="0" collapsed="false">
      <c r="A9" s="42" t="n">
        <v>6</v>
      </c>
      <c r="B9" s="43" t="s">
        <v>222</v>
      </c>
      <c r="C9" s="43" t="s">
        <v>207</v>
      </c>
      <c r="D9" s="43" t="s">
        <v>223</v>
      </c>
      <c r="E9" s="43" t="s">
        <v>224</v>
      </c>
      <c r="F9" s="43" t="s">
        <v>225</v>
      </c>
      <c r="G9" s="43"/>
      <c r="H9" s="44" t="s">
        <v>47</v>
      </c>
      <c r="I9" s="44" t="n">
        <v>2</v>
      </c>
      <c r="J9" s="43" t="s">
        <v>226</v>
      </c>
      <c r="K9" s="45"/>
      <c r="L9" s="46" t="n">
        <v>1</v>
      </c>
    </row>
    <row r="10" customFormat="false" ht="38.25" hidden="false" customHeight="false" outlineLevel="0" collapsed="false">
      <c r="A10" s="42" t="n">
        <v>7</v>
      </c>
      <c r="B10" s="43" t="s">
        <v>227</v>
      </c>
      <c r="C10" s="43" t="s">
        <v>228</v>
      </c>
      <c r="D10" s="43" t="s">
        <v>229</v>
      </c>
      <c r="E10" s="43" t="s">
        <v>230</v>
      </c>
      <c r="F10" s="43" t="s">
        <v>231</v>
      </c>
      <c r="G10" s="43"/>
      <c r="H10" s="44" t="s">
        <v>47</v>
      </c>
      <c r="I10" s="44" t="n">
        <v>2</v>
      </c>
      <c r="J10" s="43" t="s">
        <v>232</v>
      </c>
      <c r="K10" s="45"/>
      <c r="L10" s="46" t="n">
        <v>1</v>
      </c>
    </row>
    <row r="11" customFormat="false" ht="38.25" hidden="false" customHeight="false" outlineLevel="0" collapsed="false">
      <c r="A11" s="42" t="n">
        <v>8</v>
      </c>
      <c r="B11" s="43" t="s">
        <v>233</v>
      </c>
      <c r="C11" s="43" t="s">
        <v>234</v>
      </c>
      <c r="D11" s="43" t="s">
        <v>235</v>
      </c>
      <c r="E11" s="43" t="s">
        <v>236</v>
      </c>
      <c r="F11" s="43" t="s">
        <v>237</v>
      </c>
      <c r="G11" s="43"/>
      <c r="H11" s="44" t="s">
        <v>47</v>
      </c>
      <c r="I11" s="44" t="n">
        <v>2</v>
      </c>
      <c r="J11" s="43" t="s">
        <v>238</v>
      </c>
      <c r="K11" s="45"/>
      <c r="L11" s="46" t="n">
        <v>1</v>
      </c>
    </row>
    <row r="12" customFormat="false" ht="16.5" hidden="false" customHeight="false" outlineLevel="0" collapsed="false">
      <c r="A12" s="42" t="n">
        <v>9</v>
      </c>
      <c r="B12" s="43" t="s">
        <v>239</v>
      </c>
      <c r="C12" s="43"/>
      <c r="D12" s="43"/>
      <c r="E12" s="43" t="s">
        <v>240</v>
      </c>
      <c r="F12" s="43" t="s">
        <v>241</v>
      </c>
      <c r="G12" s="43"/>
      <c r="H12" s="44" t="s">
        <v>94</v>
      </c>
      <c r="I12" s="44" t="n">
        <v>2</v>
      </c>
      <c r="J12" s="43" t="s">
        <v>242</v>
      </c>
      <c r="K12" s="45"/>
      <c r="L12" s="46" t="n">
        <v>1</v>
      </c>
    </row>
    <row r="13" customFormat="false" ht="25.5" hidden="false" customHeight="false" outlineLevel="0" collapsed="false">
      <c r="A13" s="42" t="n">
        <v>10</v>
      </c>
      <c r="B13" s="43" t="s">
        <v>243</v>
      </c>
      <c r="C13" s="43"/>
      <c r="D13" s="43"/>
      <c r="E13" s="43" t="s">
        <v>244</v>
      </c>
      <c r="F13" s="43" t="s">
        <v>245</v>
      </c>
      <c r="G13" s="43"/>
      <c r="H13" s="44" t="s">
        <v>94</v>
      </c>
      <c r="I13" s="44" t="n">
        <v>6</v>
      </c>
      <c r="J13" s="43" t="s">
        <v>246</v>
      </c>
      <c r="K13" s="45"/>
      <c r="L13" s="46" t="n">
        <v>2</v>
      </c>
    </row>
    <row r="14" customFormat="false" ht="25.5" hidden="false" customHeight="false" outlineLevel="0" collapsed="false">
      <c r="A14" s="42" t="n">
        <v>11</v>
      </c>
      <c r="B14" s="43" t="s">
        <v>247</v>
      </c>
      <c r="C14" s="43" t="s">
        <v>248</v>
      </c>
      <c r="D14" s="43" t="s">
        <v>249</v>
      </c>
      <c r="E14" s="43" t="s">
        <v>250</v>
      </c>
      <c r="F14" s="43" t="s">
        <v>251</v>
      </c>
      <c r="G14" s="43"/>
      <c r="H14" s="44" t="s">
        <v>47</v>
      </c>
      <c r="I14" s="44" t="n">
        <v>4</v>
      </c>
      <c r="J14" s="43" t="s">
        <v>252</v>
      </c>
      <c r="K14" s="45"/>
      <c r="L14" s="46" t="n">
        <v>3</v>
      </c>
    </row>
    <row r="15" customFormat="false" ht="25.5" hidden="false" customHeight="false" outlineLevel="0" collapsed="false">
      <c r="A15" s="42" t="n">
        <v>12</v>
      </c>
      <c r="B15" s="43" t="s">
        <v>253</v>
      </c>
      <c r="C15" s="43" t="s">
        <v>254</v>
      </c>
      <c r="D15" s="43" t="s">
        <v>255</v>
      </c>
      <c r="E15" s="43" t="s">
        <v>256</v>
      </c>
      <c r="F15" s="43" t="s">
        <v>257</v>
      </c>
      <c r="G15" s="43"/>
      <c r="H15" s="44" t="s">
        <v>47</v>
      </c>
      <c r="I15" s="44" t="n">
        <v>9</v>
      </c>
      <c r="J15" s="43" t="s">
        <v>258</v>
      </c>
      <c r="K15" s="45"/>
      <c r="L15" s="46" t="n">
        <v>1</v>
      </c>
    </row>
    <row r="16" customFormat="false" ht="16.5" hidden="false" customHeight="false" outlineLevel="0" collapsed="false">
      <c r="A16" s="47"/>
      <c r="B16" s="47"/>
      <c r="C16" s="47"/>
      <c r="D16" s="47"/>
      <c r="E16" s="47"/>
      <c r="F16" s="48"/>
      <c r="G16" s="48"/>
      <c r="H16" s="49"/>
      <c r="I16" s="50"/>
      <c r="J16" s="49"/>
      <c r="K16" s="49"/>
      <c r="L16" s="49"/>
    </row>
    <row r="17" customFormat="false" ht="16.5" hidden="false" customHeight="false" outlineLevel="0" collapsed="false">
      <c r="A17" s="51"/>
      <c r="B17" s="51"/>
      <c r="C17" s="51"/>
      <c r="D17" s="51"/>
      <c r="E17" s="51"/>
      <c r="F17" s="52"/>
      <c r="G17" s="52"/>
      <c r="H17" s="53"/>
      <c r="I17" s="54"/>
      <c r="J17" s="53"/>
      <c r="K17" s="53"/>
      <c r="L17" s="53"/>
    </row>
    <row r="18" customFormat="false" ht="16.5" hidden="false" customHeight="false" outlineLevel="0" collapsed="false">
      <c r="A18" s="51"/>
      <c r="B18" s="51"/>
      <c r="C18" s="51"/>
      <c r="D18" s="51"/>
      <c r="E18" s="51"/>
      <c r="F18" s="52"/>
      <c r="G18" s="52"/>
      <c r="H18" s="53"/>
      <c r="I18" s="54"/>
      <c r="J18" s="53"/>
      <c r="K18" s="53"/>
      <c r="L18" s="53"/>
    </row>
    <row r="19" customFormat="false" ht="16.5" hidden="false" customHeight="false" outlineLevel="0" collapsed="false">
      <c r="A19" s="51"/>
      <c r="B19" s="51"/>
      <c r="C19" s="51"/>
      <c r="D19" s="51"/>
      <c r="E19" s="51"/>
      <c r="F19" s="52"/>
      <c r="G19" s="52"/>
      <c r="H19" s="53"/>
      <c r="I19" s="54"/>
      <c r="J19" s="53"/>
      <c r="K19" s="53"/>
      <c r="L19" s="53"/>
    </row>
    <row r="20" customFormat="false" ht="16.5" hidden="false" customHeight="false" outlineLevel="0" collapsed="false">
      <c r="A20" s="51"/>
      <c r="B20" s="51"/>
      <c r="C20" s="51"/>
      <c r="D20" s="51"/>
      <c r="E20" s="51"/>
      <c r="F20" s="52"/>
      <c r="G20" s="52"/>
      <c r="H20" s="53"/>
      <c r="I20" s="54"/>
      <c r="J20" s="53"/>
      <c r="K20" s="53"/>
      <c r="L20" s="53"/>
    </row>
    <row r="21" customFormat="false" ht="16.5" hidden="false" customHeight="false" outlineLevel="0" collapsed="false">
      <c r="A21" s="51"/>
      <c r="B21" s="51"/>
      <c r="C21" s="51"/>
      <c r="D21" s="51"/>
      <c r="E21" s="51"/>
      <c r="F21" s="52"/>
      <c r="G21" s="52"/>
      <c r="H21" s="53"/>
      <c r="I21" s="54"/>
      <c r="J21" s="53"/>
      <c r="K21" s="53"/>
      <c r="L21" s="53"/>
    </row>
  </sheetData>
  <mergeCells count="2">
    <mergeCell ref="B2:I2"/>
    <mergeCell ref="J2:K2"/>
  </mergeCells>
  <dataValidations count="1">
    <dataValidation allowBlank="true" operator="equal" showDropDown="false" showErrorMessage="false" showInputMessage="false" sqref="H4:I15" type="list">
      <formula1>"y,n"</formula1>
      <formula2>0</formula2>
    </dataValidation>
  </dataValidation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6.5"/>
  <cols>
    <col collapsed="false" hidden="false" max="1" min="1" style="0" width="17.004854368932"/>
    <col collapsed="false" hidden="false" max="2" min="2" style="0" width="54.4757281553398"/>
    <col collapsed="false" hidden="false" max="1025" min="3" style="0" width="8.68932038834952"/>
  </cols>
  <sheetData>
    <row r="1" customFormat="false" ht="16.5" hidden="false" customHeight="false" outlineLevel="0" collapsed="false">
      <c r="A1" s="0" t="s">
        <v>259</v>
      </c>
    </row>
    <row r="2" customFormat="false" ht="16.5" hidden="false" customHeight="false" outlineLevel="0" collapsed="false">
      <c r="A2" s="0" t="s">
        <v>260</v>
      </c>
    </row>
    <row r="3" customFormat="false" ht="16.5" hidden="false" customHeight="false" outlineLevel="0" collapsed="false">
      <c r="A3" s="0" t="s">
        <v>261</v>
      </c>
    </row>
    <row r="4" customFormat="false" ht="16.5" hidden="false" customHeight="false" outlineLevel="0" collapsed="false">
      <c r="A4" s="0" t="s">
        <v>262</v>
      </c>
    </row>
    <row r="5" customFormat="false" ht="16.5" hidden="false" customHeight="false" outlineLevel="0" collapsed="false">
      <c r="A5" s="0" t="s">
        <v>263</v>
      </c>
    </row>
    <row r="6" customFormat="false" ht="16.5" hidden="false" customHeight="false" outlineLevel="0" collapsed="false">
      <c r="A6" s="0" t="s">
        <v>264</v>
      </c>
    </row>
    <row r="7" customFormat="false" ht="16.5" hidden="false" customHeight="false" outlineLevel="0" collapsed="false">
      <c r="A7" s="0" t="s">
        <v>265</v>
      </c>
    </row>
    <row r="8" customFormat="false" ht="16.5" hidden="false" customHeight="false" outlineLevel="0" collapsed="false">
      <c r="A8" s="0" t="s">
        <v>266</v>
      </c>
    </row>
    <row r="9" customFormat="false" ht="16.5" hidden="false" customHeight="false" outlineLevel="0" collapsed="false">
      <c r="A9" s="0" t="s">
        <v>267</v>
      </c>
    </row>
    <row r="11" customFormat="false" ht="14.3" hidden="false" customHeight="false" outlineLevel="0" collapsed="false">
      <c r="B11" s="55" t="s">
        <v>268</v>
      </c>
    </row>
  </sheetData>
  <hyperlinks>
    <hyperlink ref="B11" r:id="rId1" display="PLEASE contact at gitlem@gmail.com when finished to arrange shippin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2013-11-11T08:54:31Z</dcterms:created>
  <dc:language>nb-NO</dc:language>
  <dcterms:modified xsi:type="dcterms:W3CDTF">2016-07-22T21:26:00Z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