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Scripts\result\"/>
    </mc:Choice>
  </mc:AlternateContent>
  <bookViews>
    <workbookView xWindow="0" yWindow="0" windowWidth="4275" windowHeight="11655"/>
  </bookViews>
  <sheets>
    <sheet name="outcome_statistics_meeting_offi" sheetId="1" r:id="rId1"/>
    <sheet name="outcome_stats_average_sd" sheetId="3" r:id="rId2"/>
    <sheet name="outcome_stats_table" sheetId="2" r:id="rId3"/>
  </sheets>
  <definedNames>
    <definedName name="_xlnm._FilterDatabase" localSheetId="0" hidden="1">outcome_statistics_meeting_offi!$C$1:$C$161</definedName>
  </definedNames>
  <calcPr calcId="0"/>
</workbook>
</file>

<file path=xl/calcChain.xml><?xml version="1.0" encoding="utf-8"?>
<calcChain xmlns="http://schemas.openxmlformats.org/spreadsheetml/2006/main">
  <c r="L31" i="3" l="1"/>
  <c r="M31" i="3"/>
  <c r="N31" i="3"/>
  <c r="L32" i="3"/>
  <c r="M32" i="3"/>
  <c r="N32" i="3"/>
  <c r="L33" i="3"/>
  <c r="M33" i="3"/>
  <c r="N33" i="3"/>
  <c r="M30" i="3"/>
  <c r="N30" i="3"/>
  <c r="L30" i="3"/>
  <c r="L27" i="3"/>
  <c r="M27" i="3"/>
  <c r="N27" i="3"/>
  <c r="L28" i="3"/>
  <c r="M28" i="3"/>
  <c r="N28" i="3"/>
  <c r="L29" i="3"/>
  <c r="M29" i="3"/>
  <c r="N29" i="3"/>
  <c r="M26" i="3"/>
  <c r="N26" i="3"/>
  <c r="L26" i="3"/>
  <c r="M22" i="3"/>
  <c r="N22" i="3"/>
  <c r="M23" i="3"/>
  <c r="N23" i="3"/>
  <c r="M24" i="3"/>
  <c r="N24" i="3"/>
  <c r="M25" i="3"/>
  <c r="N25" i="3"/>
  <c r="L23" i="3"/>
  <c r="L24" i="3"/>
  <c r="L25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M2" i="3"/>
  <c r="N2" i="3"/>
  <c r="L2" i="3"/>
  <c r="Q3" i="1"/>
  <c r="Q6" i="1"/>
  <c r="R6" i="1"/>
  <c r="Z6" i="1" s="1"/>
  <c r="S6" i="1"/>
  <c r="T6" i="1"/>
  <c r="U6" i="1"/>
  <c r="AC6" i="1" s="1"/>
  <c r="V6" i="1"/>
  <c r="W6" i="1"/>
  <c r="Y6" i="1"/>
  <c r="Q7" i="1"/>
  <c r="R7" i="1"/>
  <c r="S7" i="1"/>
  <c r="T7" i="1"/>
  <c r="U7" i="1"/>
  <c r="V7" i="1"/>
  <c r="W7" i="1"/>
  <c r="Q10" i="1"/>
  <c r="R10" i="1"/>
  <c r="S10" i="1"/>
  <c r="T10" i="1"/>
  <c r="U10" i="1"/>
  <c r="V10" i="1"/>
  <c r="AD10" i="1" s="1"/>
  <c r="W10" i="1"/>
  <c r="AB10" i="1"/>
  <c r="Q11" i="1"/>
  <c r="Y10" i="1" s="1"/>
  <c r="R11" i="1"/>
  <c r="S11" i="1"/>
  <c r="T11" i="1"/>
  <c r="U11" i="1"/>
  <c r="V11" i="1"/>
  <c r="W11" i="1"/>
  <c r="Q14" i="1"/>
  <c r="Y14" i="1" s="1"/>
  <c r="R14" i="1"/>
  <c r="S14" i="1"/>
  <c r="T14" i="1"/>
  <c r="U14" i="1"/>
  <c r="V14" i="1"/>
  <c r="W14" i="1"/>
  <c r="AE14" i="1" s="1"/>
  <c r="AA14" i="1"/>
  <c r="Q15" i="1"/>
  <c r="R15" i="1"/>
  <c r="S15" i="1"/>
  <c r="T15" i="1"/>
  <c r="AB14" i="1" s="1"/>
  <c r="U15" i="1"/>
  <c r="V15" i="1"/>
  <c r="W15" i="1"/>
  <c r="Q18" i="1"/>
  <c r="Y18" i="1" s="1"/>
  <c r="R18" i="1"/>
  <c r="S18" i="1"/>
  <c r="T18" i="1"/>
  <c r="U18" i="1"/>
  <c r="V18" i="1"/>
  <c r="AD18" i="1" s="1"/>
  <c r="W18" i="1"/>
  <c r="Z18" i="1"/>
  <c r="Q19" i="1"/>
  <c r="R19" i="1"/>
  <c r="S19" i="1"/>
  <c r="T19" i="1"/>
  <c r="U19" i="1"/>
  <c r="V19" i="1"/>
  <c r="W19" i="1"/>
  <c r="Q22" i="1"/>
  <c r="Y22" i="1" s="1"/>
  <c r="R22" i="1"/>
  <c r="S22" i="1"/>
  <c r="AA22" i="1" s="1"/>
  <c r="T22" i="1"/>
  <c r="U22" i="1"/>
  <c r="V22" i="1"/>
  <c r="W22" i="1"/>
  <c r="AE22" i="1" s="1"/>
  <c r="Q23" i="1"/>
  <c r="R23" i="1"/>
  <c r="Z22" i="1" s="1"/>
  <c r="S23" i="1"/>
  <c r="T23" i="1"/>
  <c r="U23" i="1"/>
  <c r="AC22" i="1" s="1"/>
  <c r="V23" i="1"/>
  <c r="W23" i="1"/>
  <c r="Q26" i="1"/>
  <c r="R26" i="1"/>
  <c r="S26" i="1"/>
  <c r="T26" i="1"/>
  <c r="U26" i="1"/>
  <c r="V26" i="1"/>
  <c r="AD26" i="1" s="1"/>
  <c r="W26" i="1"/>
  <c r="AB26" i="1"/>
  <c r="Q27" i="1"/>
  <c r="R27" i="1"/>
  <c r="S27" i="1"/>
  <c r="T27" i="1"/>
  <c r="U27" i="1"/>
  <c r="AC26" i="1" s="1"/>
  <c r="V27" i="1"/>
  <c r="W27" i="1"/>
  <c r="Q30" i="1"/>
  <c r="R30" i="1"/>
  <c r="Z30" i="1" s="1"/>
  <c r="S30" i="1"/>
  <c r="T30" i="1"/>
  <c r="U30" i="1"/>
  <c r="V30" i="1"/>
  <c r="W30" i="1"/>
  <c r="AE30" i="1" s="1"/>
  <c r="AA30" i="1"/>
  <c r="Q31" i="1"/>
  <c r="R31" i="1"/>
  <c r="S31" i="1"/>
  <c r="T31" i="1"/>
  <c r="U31" i="1"/>
  <c r="V31" i="1"/>
  <c r="W31" i="1"/>
  <c r="Q34" i="1"/>
  <c r="R34" i="1"/>
  <c r="S34" i="1"/>
  <c r="T34" i="1"/>
  <c r="AB34" i="1" s="1"/>
  <c r="U34" i="1"/>
  <c r="V34" i="1"/>
  <c r="AD34" i="1" s="1"/>
  <c r="W34" i="1"/>
  <c r="Z34" i="1"/>
  <c r="Q35" i="1"/>
  <c r="R35" i="1"/>
  <c r="S35" i="1"/>
  <c r="AA34" i="1" s="1"/>
  <c r="T35" i="1"/>
  <c r="U35" i="1"/>
  <c r="V35" i="1"/>
  <c r="W35" i="1"/>
  <c r="Q38" i="1"/>
  <c r="R38" i="1"/>
  <c r="Z38" i="1" s="1"/>
  <c r="S38" i="1"/>
  <c r="T38" i="1"/>
  <c r="AB38" i="1" s="1"/>
  <c r="U38" i="1"/>
  <c r="V38" i="1"/>
  <c r="W38" i="1"/>
  <c r="Y38" i="1"/>
  <c r="Q39" i="1"/>
  <c r="R39" i="1"/>
  <c r="S39" i="1"/>
  <c r="T39" i="1"/>
  <c r="U39" i="1"/>
  <c r="AC38" i="1" s="1"/>
  <c r="V39" i="1"/>
  <c r="AD38" i="1" s="1"/>
  <c r="W39" i="1"/>
  <c r="Q42" i="1"/>
  <c r="R42" i="1"/>
  <c r="S42" i="1"/>
  <c r="T42" i="1"/>
  <c r="U42" i="1"/>
  <c r="V42" i="1"/>
  <c r="W42" i="1"/>
  <c r="AE42" i="1" s="1"/>
  <c r="AB42" i="1"/>
  <c r="Q43" i="1"/>
  <c r="Y42" i="1" s="1"/>
  <c r="R43" i="1"/>
  <c r="S43" i="1"/>
  <c r="T43" i="1"/>
  <c r="U43" i="1"/>
  <c r="V43" i="1"/>
  <c r="W43" i="1"/>
  <c r="Q46" i="1"/>
  <c r="Y46" i="1" s="1"/>
  <c r="R46" i="1"/>
  <c r="S46" i="1"/>
  <c r="AA46" i="1" s="1"/>
  <c r="T46" i="1"/>
  <c r="U46" i="1"/>
  <c r="AC46" i="1" s="1"/>
  <c r="V46" i="1"/>
  <c r="W46" i="1"/>
  <c r="AE46" i="1"/>
  <c r="Q47" i="1"/>
  <c r="R47" i="1"/>
  <c r="S47" i="1"/>
  <c r="T47" i="1"/>
  <c r="U47" i="1"/>
  <c r="V47" i="1"/>
  <c r="W47" i="1"/>
  <c r="Q50" i="1"/>
  <c r="Y50" i="1" s="1"/>
  <c r="R50" i="1"/>
  <c r="S50" i="1"/>
  <c r="AA50" i="1" s="1"/>
  <c r="T50" i="1"/>
  <c r="U50" i="1"/>
  <c r="AC50" i="1" s="1"/>
  <c r="V50" i="1"/>
  <c r="W50" i="1"/>
  <c r="AD50" i="1"/>
  <c r="Q51" i="1"/>
  <c r="R51" i="1"/>
  <c r="Z50" i="1" s="1"/>
  <c r="S51" i="1"/>
  <c r="T51" i="1"/>
  <c r="U51" i="1"/>
  <c r="V51" i="1"/>
  <c r="W51" i="1"/>
  <c r="Q54" i="1"/>
  <c r="Y54" i="1" s="1"/>
  <c r="R54" i="1"/>
  <c r="S54" i="1"/>
  <c r="AA54" i="1" s="1"/>
  <c r="T54" i="1"/>
  <c r="U54" i="1"/>
  <c r="V54" i="1"/>
  <c r="W54" i="1"/>
  <c r="AC54" i="1"/>
  <c r="Q55" i="1"/>
  <c r="R55" i="1"/>
  <c r="S55" i="1"/>
  <c r="T55" i="1"/>
  <c r="U55" i="1"/>
  <c r="V55" i="1"/>
  <c r="W55" i="1"/>
  <c r="Q58" i="1"/>
  <c r="R58" i="1"/>
  <c r="S58" i="1"/>
  <c r="T58" i="1"/>
  <c r="U58" i="1"/>
  <c r="V58" i="1"/>
  <c r="W58" i="1"/>
  <c r="AE58" i="1" s="1"/>
  <c r="AB58" i="1"/>
  <c r="Q59" i="1"/>
  <c r="R59" i="1"/>
  <c r="S59" i="1"/>
  <c r="T59" i="1"/>
  <c r="U59" i="1"/>
  <c r="V59" i="1"/>
  <c r="W59" i="1"/>
  <c r="Q62" i="1"/>
  <c r="R62" i="1"/>
  <c r="Z62" i="1" s="1"/>
  <c r="S62" i="1"/>
  <c r="T62" i="1"/>
  <c r="AB62" i="1" s="1"/>
  <c r="U62" i="1"/>
  <c r="V62" i="1"/>
  <c r="AD62" i="1" s="1"/>
  <c r="W62" i="1"/>
  <c r="AE62" i="1"/>
  <c r="Q63" i="1"/>
  <c r="R63" i="1"/>
  <c r="S63" i="1"/>
  <c r="AA62" i="1" s="1"/>
  <c r="T63" i="1"/>
  <c r="U63" i="1"/>
  <c r="V63" i="1"/>
  <c r="W63" i="1"/>
  <c r="Q66" i="1"/>
  <c r="R66" i="1"/>
  <c r="Z66" i="1" s="1"/>
  <c r="S66" i="1"/>
  <c r="T66" i="1"/>
  <c r="AB66" i="1" s="1"/>
  <c r="U66" i="1"/>
  <c r="V66" i="1"/>
  <c r="W66" i="1"/>
  <c r="AD66" i="1"/>
  <c r="Q67" i="1"/>
  <c r="R67" i="1"/>
  <c r="S67" i="1"/>
  <c r="T67" i="1"/>
  <c r="U67" i="1"/>
  <c r="V67" i="1"/>
  <c r="W67" i="1"/>
  <c r="Q70" i="1"/>
  <c r="Y70" i="1" s="1"/>
  <c r="R70" i="1"/>
  <c r="S70" i="1"/>
  <c r="T70" i="1"/>
  <c r="AB70" i="1" s="1"/>
  <c r="U70" i="1"/>
  <c r="V70" i="1"/>
  <c r="W70" i="1"/>
  <c r="AC70" i="1"/>
  <c r="Q71" i="1"/>
  <c r="R71" i="1"/>
  <c r="S71" i="1"/>
  <c r="T71" i="1"/>
  <c r="U71" i="1"/>
  <c r="V71" i="1"/>
  <c r="W71" i="1"/>
  <c r="Q74" i="1"/>
  <c r="R74" i="1"/>
  <c r="Z74" i="1" s="1"/>
  <c r="S74" i="1"/>
  <c r="T74" i="1"/>
  <c r="AB74" i="1" s="1"/>
  <c r="U74" i="1"/>
  <c r="V74" i="1"/>
  <c r="W74" i="1"/>
  <c r="Q75" i="1"/>
  <c r="R75" i="1"/>
  <c r="S75" i="1"/>
  <c r="T75" i="1"/>
  <c r="U75" i="1"/>
  <c r="V75" i="1"/>
  <c r="W75" i="1"/>
  <c r="Q78" i="1"/>
  <c r="R78" i="1"/>
  <c r="Z78" i="1" s="1"/>
  <c r="S78" i="1"/>
  <c r="T78" i="1"/>
  <c r="U78" i="1"/>
  <c r="AC78" i="1" s="1"/>
  <c r="V78" i="1"/>
  <c r="W78" i="1"/>
  <c r="AE78" i="1"/>
  <c r="Q79" i="1"/>
  <c r="R79" i="1"/>
  <c r="S79" i="1"/>
  <c r="T79" i="1"/>
  <c r="U79" i="1"/>
  <c r="V79" i="1"/>
  <c r="W79" i="1"/>
  <c r="Q82" i="1"/>
  <c r="Y82" i="1" s="1"/>
  <c r="R82" i="1"/>
  <c r="Z82" i="1" s="1"/>
  <c r="S82" i="1"/>
  <c r="AA82" i="1" s="1"/>
  <c r="T82" i="1"/>
  <c r="U82" i="1"/>
  <c r="V82" i="1"/>
  <c r="W82" i="1"/>
  <c r="Q83" i="1"/>
  <c r="R83" i="1"/>
  <c r="S83" i="1"/>
  <c r="T83" i="1"/>
  <c r="U83" i="1"/>
  <c r="V83" i="1"/>
  <c r="AD82" i="1" s="1"/>
  <c r="W83" i="1"/>
  <c r="Q86" i="1"/>
  <c r="R86" i="1"/>
  <c r="S86" i="1"/>
  <c r="AA86" i="1" s="1"/>
  <c r="T86" i="1"/>
  <c r="U86" i="1"/>
  <c r="V86" i="1"/>
  <c r="W86" i="1"/>
  <c r="AC86" i="1"/>
  <c r="Q87" i="1"/>
  <c r="Y86" i="1" s="1"/>
  <c r="R87" i="1"/>
  <c r="S87" i="1"/>
  <c r="T87" i="1"/>
  <c r="U87" i="1"/>
  <c r="V87" i="1"/>
  <c r="W87" i="1"/>
  <c r="Q90" i="1"/>
  <c r="R90" i="1"/>
  <c r="S90" i="1"/>
  <c r="AA90" i="1" s="1"/>
  <c r="T90" i="1"/>
  <c r="AB90" i="1" s="1"/>
  <c r="U90" i="1"/>
  <c r="V90" i="1"/>
  <c r="W90" i="1"/>
  <c r="Q91" i="1"/>
  <c r="R91" i="1"/>
  <c r="S91" i="1"/>
  <c r="T91" i="1"/>
  <c r="U91" i="1"/>
  <c r="V91" i="1"/>
  <c r="W91" i="1"/>
  <c r="Q94" i="1"/>
  <c r="R94" i="1"/>
  <c r="Z94" i="1" s="1"/>
  <c r="S94" i="1"/>
  <c r="T94" i="1"/>
  <c r="U94" i="1"/>
  <c r="V94" i="1"/>
  <c r="AD94" i="1" s="1"/>
  <c r="W94" i="1"/>
  <c r="AE94" i="1" s="1"/>
  <c r="AA94" i="1"/>
  <c r="Q95" i="1"/>
  <c r="R95" i="1"/>
  <c r="S95" i="1"/>
  <c r="T95" i="1"/>
  <c r="U95" i="1"/>
  <c r="V95" i="1"/>
  <c r="W95" i="1"/>
  <c r="Q98" i="1"/>
  <c r="R98" i="1"/>
  <c r="S98" i="1"/>
  <c r="T98" i="1"/>
  <c r="U98" i="1"/>
  <c r="V98" i="1"/>
  <c r="AD98" i="1" s="1"/>
  <c r="W98" i="1"/>
  <c r="Z98" i="1"/>
  <c r="Q99" i="1"/>
  <c r="R99" i="1"/>
  <c r="S99" i="1"/>
  <c r="T99" i="1"/>
  <c r="U99" i="1"/>
  <c r="V99" i="1"/>
  <c r="W99" i="1"/>
  <c r="Q102" i="1"/>
  <c r="R102" i="1"/>
  <c r="S102" i="1"/>
  <c r="T102" i="1"/>
  <c r="AB102" i="1" s="1"/>
  <c r="U102" i="1"/>
  <c r="V102" i="1"/>
  <c r="W102" i="1"/>
  <c r="Y102" i="1"/>
  <c r="Q103" i="1"/>
  <c r="R103" i="1"/>
  <c r="S103" i="1"/>
  <c r="T103" i="1"/>
  <c r="U103" i="1"/>
  <c r="AC102" i="1" s="1"/>
  <c r="V103" i="1"/>
  <c r="W103" i="1"/>
  <c r="Q106" i="1"/>
  <c r="R106" i="1"/>
  <c r="S106" i="1"/>
  <c r="T106" i="1"/>
  <c r="U106" i="1"/>
  <c r="V106" i="1"/>
  <c r="W106" i="1"/>
  <c r="AB106" i="1"/>
  <c r="Q107" i="1"/>
  <c r="R107" i="1"/>
  <c r="S107" i="1"/>
  <c r="T107" i="1"/>
  <c r="U107" i="1"/>
  <c r="V107" i="1"/>
  <c r="W107" i="1"/>
  <c r="Q110" i="1"/>
  <c r="Y110" i="1" s="1"/>
  <c r="R110" i="1"/>
  <c r="S110" i="1"/>
  <c r="T110" i="1"/>
  <c r="U110" i="1"/>
  <c r="V110" i="1"/>
  <c r="AD110" i="1" s="1"/>
  <c r="W110" i="1"/>
  <c r="AE110" i="1" s="1"/>
  <c r="Z110" i="1"/>
  <c r="AA110" i="1"/>
  <c r="Q111" i="1"/>
  <c r="R111" i="1"/>
  <c r="S111" i="1"/>
  <c r="T111" i="1"/>
  <c r="U111" i="1"/>
  <c r="V111" i="1"/>
  <c r="W111" i="1"/>
  <c r="Q114" i="1"/>
  <c r="R114" i="1"/>
  <c r="S114" i="1"/>
  <c r="T114" i="1"/>
  <c r="U114" i="1"/>
  <c r="V114" i="1"/>
  <c r="AD114" i="1" s="1"/>
  <c r="W114" i="1"/>
  <c r="Z114" i="1"/>
  <c r="Q115" i="1"/>
  <c r="R115" i="1"/>
  <c r="S115" i="1"/>
  <c r="T115" i="1"/>
  <c r="U115" i="1"/>
  <c r="V115" i="1"/>
  <c r="W115" i="1"/>
  <c r="Q118" i="1"/>
  <c r="R118" i="1"/>
  <c r="Z118" i="1" s="1"/>
  <c r="S118" i="1"/>
  <c r="T118" i="1"/>
  <c r="AB118" i="1" s="1"/>
  <c r="U118" i="1"/>
  <c r="V118" i="1"/>
  <c r="AD118" i="1" s="1"/>
  <c r="W118" i="1"/>
  <c r="AC118" i="1"/>
  <c r="Q119" i="1"/>
  <c r="Y118" i="1" s="1"/>
  <c r="R119" i="1"/>
  <c r="S119" i="1"/>
  <c r="T119" i="1"/>
  <c r="U119" i="1"/>
  <c r="V119" i="1"/>
  <c r="W119" i="1"/>
  <c r="Q122" i="1"/>
  <c r="R122" i="1"/>
  <c r="S122" i="1"/>
  <c r="AA122" i="1" s="1"/>
  <c r="T122" i="1"/>
  <c r="U122" i="1"/>
  <c r="V122" i="1"/>
  <c r="AD122" i="1" s="1"/>
  <c r="W122" i="1"/>
  <c r="AE122" i="1" s="1"/>
  <c r="Q123" i="1"/>
  <c r="R123" i="1"/>
  <c r="S123" i="1"/>
  <c r="T123" i="1"/>
  <c r="AB122" i="1" s="1"/>
  <c r="U123" i="1"/>
  <c r="V123" i="1"/>
  <c r="W123" i="1"/>
  <c r="Q126" i="1"/>
  <c r="R126" i="1"/>
  <c r="Z126" i="1" s="1"/>
  <c r="S126" i="1"/>
  <c r="T126" i="1"/>
  <c r="U126" i="1"/>
  <c r="V126" i="1"/>
  <c r="W126" i="1"/>
  <c r="AE126" i="1" s="1"/>
  <c r="AA126" i="1"/>
  <c r="Q127" i="1"/>
  <c r="R127" i="1"/>
  <c r="S127" i="1"/>
  <c r="T127" i="1"/>
  <c r="U127" i="1"/>
  <c r="V127" i="1"/>
  <c r="W127" i="1"/>
  <c r="Q130" i="1"/>
  <c r="R130" i="1"/>
  <c r="S130" i="1"/>
  <c r="T130" i="1"/>
  <c r="U130" i="1"/>
  <c r="V130" i="1"/>
  <c r="W130" i="1"/>
  <c r="AD130" i="1"/>
  <c r="Q131" i="1"/>
  <c r="R131" i="1"/>
  <c r="Z130" i="1" s="1"/>
  <c r="S131" i="1"/>
  <c r="T131" i="1"/>
  <c r="U131" i="1"/>
  <c r="V131" i="1"/>
  <c r="W131" i="1"/>
  <c r="Q134" i="1"/>
  <c r="Y134" i="1" s="1"/>
  <c r="R134" i="1"/>
  <c r="S134" i="1"/>
  <c r="T134" i="1"/>
  <c r="U134" i="1"/>
  <c r="V134" i="1"/>
  <c r="W134" i="1"/>
  <c r="AE134" i="1" s="1"/>
  <c r="Q135" i="1"/>
  <c r="R135" i="1"/>
  <c r="S135" i="1"/>
  <c r="T135" i="1"/>
  <c r="U135" i="1"/>
  <c r="AC134" i="1" s="1"/>
  <c r="V135" i="1"/>
  <c r="W135" i="1"/>
  <c r="Q138" i="1"/>
  <c r="R138" i="1"/>
  <c r="Z138" i="1" s="1"/>
  <c r="S138" i="1"/>
  <c r="T138" i="1"/>
  <c r="AB138" i="1" s="1"/>
  <c r="U138" i="1"/>
  <c r="V138" i="1"/>
  <c r="W138" i="1"/>
  <c r="Q139" i="1"/>
  <c r="R139" i="1"/>
  <c r="S139" i="1"/>
  <c r="T139" i="1"/>
  <c r="U139" i="1"/>
  <c r="V139" i="1"/>
  <c r="W139" i="1"/>
  <c r="Q142" i="1"/>
  <c r="R142" i="1"/>
  <c r="S142" i="1"/>
  <c r="AA142" i="1" s="1"/>
  <c r="T142" i="1"/>
  <c r="U142" i="1"/>
  <c r="AC142" i="1" s="1"/>
  <c r="V142" i="1"/>
  <c r="W142" i="1"/>
  <c r="AE142" i="1"/>
  <c r="Q143" i="1"/>
  <c r="R143" i="1"/>
  <c r="S143" i="1"/>
  <c r="T143" i="1"/>
  <c r="U143" i="1"/>
  <c r="V143" i="1"/>
  <c r="W143" i="1"/>
  <c r="Q146" i="1"/>
  <c r="R146" i="1"/>
  <c r="Z146" i="1" s="1"/>
  <c r="S146" i="1"/>
  <c r="T146" i="1"/>
  <c r="AB146" i="1" s="1"/>
  <c r="U146" i="1"/>
  <c r="AC146" i="1" s="1"/>
  <c r="V146" i="1"/>
  <c r="W146" i="1"/>
  <c r="AD146" i="1"/>
  <c r="Q147" i="1"/>
  <c r="R147" i="1"/>
  <c r="S147" i="1"/>
  <c r="T147" i="1"/>
  <c r="U147" i="1"/>
  <c r="V147" i="1"/>
  <c r="W147" i="1"/>
  <c r="Q150" i="1"/>
  <c r="Y150" i="1" s="1"/>
  <c r="R150" i="1"/>
  <c r="S150" i="1"/>
  <c r="T150" i="1"/>
  <c r="AB150" i="1" s="1"/>
  <c r="U150" i="1"/>
  <c r="V150" i="1"/>
  <c r="W150" i="1"/>
  <c r="AC150" i="1"/>
  <c r="Q151" i="1"/>
  <c r="R151" i="1"/>
  <c r="S151" i="1"/>
  <c r="T151" i="1"/>
  <c r="U151" i="1"/>
  <c r="V151" i="1"/>
  <c r="W151" i="1"/>
  <c r="Q154" i="1"/>
  <c r="R154" i="1"/>
  <c r="Z154" i="1" s="1"/>
  <c r="S154" i="1"/>
  <c r="T154" i="1"/>
  <c r="AB154" i="1" s="1"/>
  <c r="U154" i="1"/>
  <c r="V154" i="1"/>
  <c r="AD154" i="1" s="1"/>
  <c r="W154" i="1"/>
  <c r="Q155" i="1"/>
  <c r="R155" i="1"/>
  <c r="S155" i="1"/>
  <c r="AA154" i="1" s="1"/>
  <c r="T155" i="1"/>
  <c r="U155" i="1"/>
  <c r="V155" i="1"/>
  <c r="W155" i="1"/>
  <c r="Q158" i="1"/>
  <c r="R158" i="1"/>
  <c r="Z158" i="1" s="1"/>
  <c r="S158" i="1"/>
  <c r="T158" i="1"/>
  <c r="AB158" i="1" s="1"/>
  <c r="U158" i="1"/>
  <c r="V158" i="1"/>
  <c r="W158" i="1"/>
  <c r="AD158" i="1"/>
  <c r="Q159" i="1"/>
  <c r="R159" i="1"/>
  <c r="S159" i="1"/>
  <c r="AA158" i="1" s="1"/>
  <c r="T159" i="1"/>
  <c r="U159" i="1"/>
  <c r="V159" i="1"/>
  <c r="W159" i="1"/>
  <c r="AE158" i="1" s="1"/>
  <c r="Q2" i="1"/>
  <c r="W3" i="1"/>
  <c r="AE2" i="1" s="1"/>
  <c r="V3" i="1"/>
  <c r="U3" i="1"/>
  <c r="AC2" i="1" s="1"/>
  <c r="T3" i="1"/>
  <c r="S3" i="1"/>
  <c r="R3" i="1"/>
  <c r="AB2" i="1"/>
  <c r="Z2" i="1"/>
  <c r="W2" i="1"/>
  <c r="V2" i="1"/>
  <c r="U2" i="1"/>
  <c r="T2" i="1"/>
  <c r="S2" i="1"/>
  <c r="R2" i="1"/>
  <c r="Y2" i="1"/>
  <c r="L22" i="3" l="1"/>
  <c r="AA134" i="1"/>
  <c r="AE90" i="1"/>
  <c r="AC82" i="1"/>
  <c r="AA58" i="1"/>
  <c r="Z42" i="1"/>
  <c r="AD2" i="1"/>
  <c r="AA150" i="1"/>
  <c r="AA138" i="1"/>
  <c r="Y130" i="1"/>
  <c r="Y126" i="1"/>
  <c r="AE118" i="1"/>
  <c r="AE114" i="1"/>
  <c r="AE106" i="1"/>
  <c r="AE102" i="1"/>
  <c r="AD90" i="1"/>
  <c r="AB82" i="1"/>
  <c r="AA78" i="1"/>
  <c r="AB78" i="1"/>
  <c r="AA74" i="1"/>
  <c r="AA70" i="1"/>
  <c r="Z58" i="1"/>
  <c r="Z46" i="1"/>
  <c r="Y34" i="1"/>
  <c r="Y30" i="1"/>
  <c r="AE18" i="1"/>
  <c r="AE10" i="1"/>
  <c r="AD6" i="1"/>
  <c r="AE6" i="1"/>
  <c r="AD106" i="1"/>
  <c r="AB86" i="1"/>
  <c r="AE26" i="1"/>
  <c r="Y154" i="1"/>
  <c r="Z142" i="1"/>
  <c r="AD14" i="1"/>
  <c r="AB114" i="1"/>
  <c r="AE54" i="1"/>
  <c r="AE50" i="1"/>
  <c r="AD42" i="1"/>
  <c r="AD30" i="1"/>
  <c r="AC18" i="1"/>
  <c r="AC14" i="1"/>
  <c r="AB6" i="1"/>
  <c r="AA2" i="1"/>
  <c r="AE154" i="1"/>
  <c r="AE150" i="1"/>
  <c r="AE138" i="1"/>
  <c r="AC130" i="1"/>
  <c r="AC126" i="1"/>
  <c r="AA118" i="1"/>
  <c r="AA114" i="1"/>
  <c r="AB110" i="1"/>
  <c r="AA106" i="1"/>
  <c r="AA102" i="1"/>
  <c r="Z90" i="1"/>
  <c r="AE74" i="1"/>
  <c r="AE70" i="1"/>
  <c r="AD58" i="1"/>
  <c r="AD46" i="1"/>
  <c r="AC34" i="1"/>
  <c r="AC30" i="1"/>
  <c r="AB22" i="1"/>
  <c r="AB18" i="1"/>
  <c r="AA10" i="1"/>
  <c r="AA6" i="1"/>
  <c r="Y158" i="1"/>
  <c r="AC114" i="1"/>
  <c r="AC98" i="1"/>
  <c r="Y146" i="1"/>
  <c r="Y142" i="1"/>
  <c r="AD126" i="1"/>
  <c r="AC110" i="1"/>
  <c r="AB98" i="1"/>
  <c r="AD138" i="1"/>
  <c r="AB130" i="1"/>
  <c r="Z106" i="1"/>
  <c r="AE82" i="1"/>
  <c r="AD74" i="1"/>
  <c r="AA26" i="1"/>
  <c r="Z10" i="1"/>
  <c r="AC94" i="1"/>
  <c r="Y66" i="1"/>
  <c r="Y62" i="1"/>
  <c r="AE38" i="1"/>
  <c r="Y78" i="1"/>
  <c r="AC158" i="1"/>
  <c r="AC154" i="1"/>
  <c r="AD142" i="1"/>
  <c r="AB134" i="1"/>
  <c r="Z122" i="1"/>
  <c r="Y114" i="1"/>
  <c r="Y98" i="1"/>
  <c r="Y94" i="1"/>
  <c r="AE86" i="1"/>
  <c r="AD78" i="1"/>
  <c r="AC66" i="1"/>
  <c r="AC62" i="1"/>
  <c r="AB54" i="1"/>
  <c r="AB50" i="1"/>
  <c r="AA42" i="1"/>
  <c r="AA38" i="1"/>
  <c r="Z26" i="1"/>
  <c r="Z14" i="1"/>
  <c r="Y26" i="1"/>
  <c r="Z86" i="1"/>
  <c r="Z54" i="1"/>
  <c r="Y138" i="1"/>
  <c r="Z134" i="1"/>
  <c r="AA130" i="1"/>
  <c r="AB126" i="1"/>
  <c r="Y90" i="1"/>
  <c r="Z70" i="1"/>
  <c r="Y58" i="1"/>
  <c r="AD150" i="1"/>
  <c r="AE146" i="1"/>
  <c r="AC106" i="1"/>
  <c r="AD102" i="1"/>
  <c r="AE98" i="1"/>
  <c r="Y74" i="1"/>
  <c r="AE34" i="1"/>
  <c r="AD22" i="1"/>
  <c r="AC10" i="1"/>
  <c r="AC122" i="1"/>
  <c r="AD86" i="1"/>
  <c r="AE66" i="1"/>
  <c r="AC42" i="1"/>
  <c r="AD134" i="1"/>
  <c r="AE130" i="1"/>
  <c r="AC90" i="1"/>
  <c r="AD70" i="1"/>
  <c r="AC58" i="1"/>
  <c r="AB30" i="1"/>
  <c r="AA18" i="1"/>
  <c r="AA66" i="1"/>
  <c r="Y122" i="1"/>
  <c r="AD54" i="1"/>
  <c r="AC138" i="1"/>
  <c r="Z150" i="1"/>
  <c r="AA146" i="1"/>
  <c r="AB142" i="1"/>
  <c r="Y106" i="1"/>
  <c r="Z102" i="1"/>
  <c r="AA98" i="1"/>
  <c r="AB94" i="1"/>
  <c r="AC74" i="1"/>
  <c r="AB46" i="1"/>
</calcChain>
</file>

<file path=xl/sharedStrings.xml><?xml version="1.0" encoding="utf-8"?>
<sst xmlns="http://schemas.openxmlformats.org/spreadsheetml/2006/main" count="985" uniqueCount="112">
  <si>
    <t>building_class</t>
  </si>
  <si>
    <t>fov</t>
  </si>
  <si>
    <t>architecture</t>
  </si>
  <si>
    <t>iteration</t>
  </si>
  <si>
    <t>train_n</t>
  </si>
  <si>
    <t>validation_n</t>
  </si>
  <si>
    <t>test_n</t>
  </si>
  <si>
    <t>kappa</t>
  </si>
  <si>
    <t>precision</t>
  </si>
  <si>
    <t>recall</t>
  </si>
  <si>
    <t>computation_time(seconds)</t>
  </si>
  <si>
    <t>test_accuracy</t>
  </si>
  <si>
    <t>average_accuracy</t>
  </si>
  <si>
    <t>f_score</t>
  </si>
  <si>
    <t>Residentia</t>
  </si>
  <si>
    <t>F30</t>
  </si>
  <si>
    <t>inception_v3</t>
  </si>
  <si>
    <t>mobilenet_1.0_224</t>
  </si>
  <si>
    <t>F60</t>
  </si>
  <si>
    <t>F90</t>
  </si>
  <si>
    <t>F30_60_90</t>
  </si>
  <si>
    <t>Meeting</t>
  </si>
  <si>
    <t>Industry</t>
  </si>
  <si>
    <t>Office</t>
  </si>
  <si>
    <t>Shop</t>
  </si>
  <si>
    <t>Avg</t>
  </si>
  <si>
    <t xml:space="preserve"> </t>
  </si>
  <si>
    <t>St. Dev</t>
  </si>
  <si>
    <t>overall_accuracy</t>
  </si>
  <si>
    <t>Residential</t>
  </si>
  <si>
    <t>All</t>
  </si>
  <si>
    <t>F-score</t>
  </si>
  <si>
    <t>AA</t>
  </si>
  <si>
    <t>OA</t>
  </si>
  <si>
    <t>unit</t>
  </si>
  <si>
    <t>avg (sd.)</t>
  </si>
  <si>
    <t>FOV</t>
  </si>
  <si>
    <t>0.90  (0.01)</t>
  </si>
  <si>
    <t>80.00  (0.14)</t>
  </si>
  <si>
    <t>83.60  (2.05)</t>
  </si>
  <si>
    <t>75.07  (0.59)</t>
  </si>
  <si>
    <t>81.34  (3.58)</t>
  </si>
  <si>
    <t>0.25  (0.03)</t>
  </si>
  <si>
    <t>72.16  (0.51)</t>
  </si>
  <si>
    <t>76.50  (5.63)</t>
  </si>
  <si>
    <t>69.23  (0.19)</t>
  </si>
  <si>
    <t>66.26  (4.62)</t>
  </si>
  <si>
    <t>0.37  (0.02)</t>
  </si>
  <si>
    <t>81.48  (0.32)</t>
  </si>
  <si>
    <t>85.68  (1.76)</t>
  </si>
  <si>
    <t>0.92  (0.01)</t>
  </si>
  <si>
    <t>82.23  (0.11)</t>
  </si>
  <si>
    <t>85.80  (1.43)</t>
  </si>
  <si>
    <t>74.69  (0.99)</t>
  </si>
  <si>
    <t>80.38  (3.18)</t>
  </si>
  <si>
    <t>0.28  (0.02)</t>
  </si>
  <si>
    <t>72.83  (0.53)</t>
  </si>
  <si>
    <t>80.77  (3.30)</t>
  </si>
  <si>
    <t>70.72  (0.41)</t>
  </si>
  <si>
    <t>69.06  (5.13)</t>
  </si>
  <si>
    <t>0.38  (0.03)</t>
  </si>
  <si>
    <t>81.39  (0.21)</t>
  </si>
  <si>
    <t>86.54  (2.54)</t>
  </si>
  <si>
    <t>83.01  (0.29)</t>
  </si>
  <si>
    <t>86.59  (1.73)</t>
  </si>
  <si>
    <t>74.13  (0.42)</t>
  </si>
  <si>
    <t>80.12  (1.62)</t>
  </si>
  <si>
    <t>0.25  (0.01)</t>
  </si>
  <si>
    <t>72.54  (0.47)</t>
  </si>
  <si>
    <t>76.75  (1.51)</t>
  </si>
  <si>
    <t>68.03  (1.21)</t>
  </si>
  <si>
    <t>77.33  (2.31)</t>
  </si>
  <si>
    <t>0.34  (0.03)</t>
  </si>
  <si>
    <t>80.59  (0.29)</t>
  </si>
  <si>
    <t>83.19  (3.01)</t>
  </si>
  <si>
    <t>FALL</t>
  </si>
  <si>
    <t>0.91  (0.01)</t>
  </si>
  <si>
    <t>81.12  (0.13)</t>
  </si>
  <si>
    <t>84.11  (1.30)</t>
  </si>
  <si>
    <t>74.55  (0.18)</t>
  </si>
  <si>
    <t>81.24  (0.98)</t>
  </si>
  <si>
    <t>0.25  (0.02)</t>
  </si>
  <si>
    <t>72.35  (0.42)</t>
  </si>
  <si>
    <t>76.38  (5.65)</t>
  </si>
  <si>
    <t>69.18  (1.04)</t>
  </si>
  <si>
    <t>75.03  (4.73)</t>
  </si>
  <si>
    <t>0.36  (0.01)</t>
  </si>
  <si>
    <t>81.31  (0.19)</t>
  </si>
  <si>
    <t>85.01  (1.07)</t>
  </si>
  <si>
    <t>0.20  (0.02)</t>
  </si>
  <si>
    <t>0.20  (0.01)</t>
  </si>
  <si>
    <t>0.19  (0.01)</t>
  </si>
  <si>
    <t>0.14  (0.01)</t>
  </si>
  <si>
    <t>0.16  (0.01)</t>
  </si>
  <si>
    <t>0.17  (0.00)</t>
  </si>
  <si>
    <t>0.17  (0.01)</t>
  </si>
  <si>
    <t>Combined</t>
  </si>
  <si>
    <t>avg</t>
  </si>
  <si>
    <t>sd</t>
  </si>
  <si>
    <t>combi</t>
  </si>
  <si>
    <t>0.37  (0.27)</t>
  </si>
  <si>
    <t>78.64  (6.92)</t>
  </si>
  <si>
    <t>75.54  (4.62)</t>
  </si>
  <si>
    <t>0.39  (0.28)</t>
  </si>
  <si>
    <t>80.46  (6.27)</t>
  </si>
  <si>
    <t>76.32  (4.61)</t>
  </si>
  <si>
    <t>0.37  (0.28)</t>
  </si>
  <si>
    <t>80.74  (3.67)</t>
  </si>
  <si>
    <t>75.62  (5.45)</t>
  </si>
  <si>
    <t>0.38  (0.27)</t>
  </si>
  <si>
    <t>80.32  (4.04)</t>
  </si>
  <si>
    <t>75.66  (4.84)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</si>
</sst>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1"/>
  <sheetViews>
    <sheetView tabSelected="1" topLeftCell="D61" workbookViewId="0">
      <selection activeCell="Y42" sqref="Y42"/>
    </sheetView>
  </sheetViews>
  <sheetFormatPr defaultRowHeight="15" x14ac:dyDescent="0.25"/>
  <cols>
    <col min="25" max="25" width="17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7</v>
      </c>
      <c r="Z1" t="s">
        <v>8</v>
      </c>
      <c r="AA1" t="s">
        <v>9</v>
      </c>
      <c r="AB1" t="s">
        <v>10</v>
      </c>
      <c r="AC1" t="s">
        <v>28</v>
      </c>
      <c r="AD1" t="s">
        <v>12</v>
      </c>
      <c r="AE1" t="s">
        <v>13</v>
      </c>
    </row>
    <row r="2" spans="1:31" x14ac:dyDescent="0.25">
      <c r="A2" t="s">
        <v>14</v>
      </c>
      <c r="B2" t="s">
        <v>15</v>
      </c>
      <c r="C2" t="s">
        <v>16</v>
      </c>
      <c r="D2">
        <v>0</v>
      </c>
      <c r="E2">
        <v>63976</v>
      </c>
      <c r="F2">
        <v>21232</v>
      </c>
      <c r="G2">
        <v>21142</v>
      </c>
      <c r="H2">
        <v>0.37820805266866803</v>
      </c>
      <c r="I2">
        <v>0.83077972504984698</v>
      </c>
      <c r="J2">
        <v>0.97051612112296104</v>
      </c>
      <c r="K2">
        <v>674</v>
      </c>
      <c r="L2">
        <v>82.4709117412567</v>
      </c>
      <c r="M2">
        <v>79.9986791507649</v>
      </c>
      <c r="N2">
        <v>0.89522786384710995</v>
      </c>
      <c r="P2" t="s">
        <v>25</v>
      </c>
      <c r="Q2">
        <f>AVERAGE(H2:H5)</f>
        <v>0.39643749006896772</v>
      </c>
      <c r="R2">
        <f>AVERAGE(I2:I5)</f>
        <v>0.84489453247979762</v>
      </c>
      <c r="S2">
        <f t="shared" ref="S2:W2" si="0">AVERAGE(J2:J5)</f>
        <v>0.96936041108278659</v>
      </c>
      <c r="T2">
        <f t="shared" si="0"/>
        <v>2026.5</v>
      </c>
      <c r="U2">
        <f t="shared" si="0"/>
        <v>83.60490947961803</v>
      </c>
      <c r="V2">
        <f t="shared" si="0"/>
        <v>80.002644090400622</v>
      </c>
      <c r="W2">
        <f t="shared" si="0"/>
        <v>0.90261919782934097</v>
      </c>
      <c r="X2" t="s">
        <v>26</v>
      </c>
      <c r="Y2" t="str">
        <f>TEXT(Q2, "0.00") &amp; "  (" &amp; TEXT( Q3, "0.00") &amp; ")"</f>
        <v>0.40  (0.03)</v>
      </c>
      <c r="Z2" t="str">
        <f t="shared" ref="Z2:AE2" si="1">TEXT(R2, "0.00") &amp; "  (" &amp; TEXT( R3, "0.00") &amp; ")"</f>
        <v>0.84  (0.03)</v>
      </c>
      <c r="AA2" t="str">
        <f t="shared" si="1"/>
        <v>0.97  (0.00)</v>
      </c>
      <c r="AB2" t="str">
        <f>TEXT(T2, "0") &amp; "  (" &amp; TEXT( T3, "0") &amp; ")"</f>
        <v>2027  (786)</v>
      </c>
      <c r="AC2" t="str">
        <f t="shared" si="1"/>
        <v>83.60  (2.05)</v>
      </c>
      <c r="AD2" t="str">
        <f t="shared" si="1"/>
        <v>80.00  (0.14)</v>
      </c>
      <c r="AE2" t="str">
        <f t="shared" si="1"/>
        <v>0.90  (0.01)</v>
      </c>
    </row>
    <row r="3" spans="1:31" x14ac:dyDescent="0.25">
      <c r="A3" t="s">
        <v>14</v>
      </c>
      <c r="B3" t="s">
        <v>15</v>
      </c>
      <c r="C3" t="s">
        <v>16</v>
      </c>
      <c r="D3">
        <v>1</v>
      </c>
      <c r="E3">
        <v>63901</v>
      </c>
      <c r="F3">
        <v>21307</v>
      </c>
      <c r="G3">
        <v>21142</v>
      </c>
      <c r="H3">
        <v>0.444085395941059</v>
      </c>
      <c r="I3">
        <v>0.88430055619687198</v>
      </c>
      <c r="J3">
        <v>0.96562195611069701</v>
      </c>
      <c r="K3">
        <v>2335</v>
      </c>
      <c r="L3">
        <v>86.732572317123399</v>
      </c>
      <c r="M3">
        <v>79.819634335755296</v>
      </c>
      <c r="N3">
        <v>0.92317383802141795</v>
      </c>
      <c r="P3" t="s">
        <v>27</v>
      </c>
      <c r="Q3">
        <f>_xlfn.STDEV.P(H2:H5)</f>
        <v>3.0749711390849161E-2</v>
      </c>
      <c r="R3">
        <f t="shared" ref="R3:W3" si="2">_xlfn.STDEV.P(I2:I5)</f>
        <v>2.5618487512181817E-2</v>
      </c>
      <c r="S3">
        <f t="shared" si="2"/>
        <v>2.3231504889558159E-3</v>
      </c>
      <c r="T3">
        <f t="shared" si="2"/>
        <v>786.29018180313051</v>
      </c>
      <c r="U3">
        <f t="shared" si="2"/>
        <v>2.0457955068322708</v>
      </c>
      <c r="V3">
        <f t="shared" si="2"/>
        <v>0.13786968809666986</v>
      </c>
      <c r="W3">
        <f t="shared" si="2"/>
        <v>1.3512527125529406E-2</v>
      </c>
    </row>
    <row r="4" spans="1:31" x14ac:dyDescent="0.25">
      <c r="A4" t="s">
        <v>14</v>
      </c>
      <c r="B4" t="s">
        <v>15</v>
      </c>
      <c r="C4" t="s">
        <v>16</v>
      </c>
      <c r="D4">
        <v>2</v>
      </c>
      <c r="E4">
        <v>63726</v>
      </c>
      <c r="F4">
        <v>21482</v>
      </c>
      <c r="G4">
        <v>21142</v>
      </c>
      <c r="H4">
        <v>0.40105208227793099</v>
      </c>
      <c r="I4">
        <v>0.848882359114282</v>
      </c>
      <c r="J4">
        <v>0.96943911792905002</v>
      </c>
      <c r="K4">
        <v>2506</v>
      </c>
      <c r="L4">
        <v>83.965563774108801</v>
      </c>
      <c r="M4">
        <v>80.208033502738999</v>
      </c>
      <c r="N4">
        <v>0.90516421417781001</v>
      </c>
    </row>
    <row r="5" spans="1:31" x14ac:dyDescent="0.25">
      <c r="A5" t="s">
        <v>14</v>
      </c>
      <c r="B5" t="s">
        <v>15</v>
      </c>
      <c r="C5" t="s">
        <v>16</v>
      </c>
      <c r="D5">
        <v>3</v>
      </c>
      <c r="E5">
        <v>64021</v>
      </c>
      <c r="F5">
        <v>21187</v>
      </c>
      <c r="G5">
        <v>21142</v>
      </c>
      <c r="H5">
        <v>0.36240442938821299</v>
      </c>
      <c r="I5">
        <v>0.81561548955818997</v>
      </c>
      <c r="J5">
        <v>0.97186444916843795</v>
      </c>
      <c r="K5">
        <v>2591</v>
      </c>
      <c r="L5">
        <v>81.250590085983205</v>
      </c>
      <c r="M5">
        <v>79.984229372343293</v>
      </c>
      <c r="N5">
        <v>0.88691087527102597</v>
      </c>
    </row>
    <row r="6" spans="1:31" x14ac:dyDescent="0.25">
      <c r="A6" t="s">
        <v>14</v>
      </c>
      <c r="B6" t="s">
        <v>18</v>
      </c>
      <c r="C6" t="s">
        <v>16</v>
      </c>
      <c r="D6">
        <v>0</v>
      </c>
      <c r="E6">
        <v>63976</v>
      </c>
      <c r="F6">
        <v>21232</v>
      </c>
      <c r="G6">
        <v>21142</v>
      </c>
      <c r="H6">
        <v>0.41720654664788098</v>
      </c>
      <c r="I6">
        <v>0.84400251862734799</v>
      </c>
      <c r="J6">
        <v>0.97490757015576701</v>
      </c>
      <c r="K6">
        <v>1371</v>
      </c>
      <c r="L6">
        <v>83.979755640029893</v>
      </c>
      <c r="M6">
        <v>82.267304434246398</v>
      </c>
      <c r="N6">
        <v>0.90474449475490004</v>
      </c>
      <c r="P6" t="s">
        <v>25</v>
      </c>
      <c r="Q6">
        <f t="shared" ref="Q6:R6" si="3">AVERAGE(H6:H9)</f>
        <v>0.44793088756101074</v>
      </c>
      <c r="R6">
        <f t="shared" si="3"/>
        <v>0.86677510756637632</v>
      </c>
      <c r="S6">
        <f t="shared" ref="S6" si="4">AVERAGE(J6:J9)</f>
        <v>0.97277686036639976</v>
      </c>
      <c r="T6">
        <f t="shared" ref="T6" si="5">AVERAGE(K6:K9)</f>
        <v>2119.5</v>
      </c>
      <c r="U6">
        <f t="shared" ref="U6" si="6">AVERAGE(L6:L9)</f>
        <v>85.800775885581942</v>
      </c>
      <c r="V6">
        <f t="shared" ref="V6" si="7">AVERAGE(M6:M9)</f>
        <v>82.23031008081395</v>
      </c>
      <c r="W6">
        <f t="shared" ref="W6" si="8">AVERAGE(N6:N9)</f>
        <v>0.91660440457402204</v>
      </c>
      <c r="X6" t="s">
        <v>26</v>
      </c>
      <c r="Y6" t="str">
        <f t="shared" ref="Y6:Y37" si="9">TEXT(Q6, "0.00") &amp; "  (" &amp; TEXT( Q7, "0.00") &amp; ")"</f>
        <v>0.45  (0.02)</v>
      </c>
      <c r="Z6" t="str">
        <f t="shared" ref="Z6:Z69" si="10">TEXT(R6, "0.00") &amp; "  (" &amp; TEXT( R7, "0.00") &amp; ")"</f>
        <v>0.87  (0.02)</v>
      </c>
      <c r="AA6" t="str">
        <f t="shared" ref="AA6:AA69" si="11">TEXT(S6, "0.00") &amp; "  (" &amp; TEXT( S7, "0.00") &amp; ")"</f>
        <v>0.97  (0.00)</v>
      </c>
      <c r="AB6" t="str">
        <f t="shared" ref="AB6:AB37" si="12">TEXT(T6, "0") &amp; "  (" &amp; TEXT( T7, "0") &amp; ")"</f>
        <v>2120  (446)</v>
      </c>
      <c r="AC6" t="str">
        <f t="shared" ref="AC6:AC69" si="13">TEXT(U6, "0.00") &amp; "  (" &amp; TEXT( U7, "0.00") &amp; ")"</f>
        <v>85.80  (1.43)</v>
      </c>
      <c r="AD6" t="str">
        <f t="shared" ref="AD6:AD69" si="14">TEXT(V6, "0.00") &amp; "  (" &amp; TEXT( V7, "0.00") &amp; ")"</f>
        <v>82.23  (0.11)</v>
      </c>
      <c r="AE6" t="str">
        <f t="shared" ref="AE6:AE69" si="15">TEXT(W6, "0.00") &amp; "  (" &amp; TEXT( W7, "0.00") &amp; ")"</f>
        <v>0.92  (0.01)</v>
      </c>
    </row>
    <row r="7" spans="1:31" x14ac:dyDescent="0.25">
      <c r="A7" t="s">
        <v>14</v>
      </c>
      <c r="B7" t="s">
        <v>18</v>
      </c>
      <c r="C7" t="s">
        <v>16</v>
      </c>
      <c r="D7">
        <v>1</v>
      </c>
      <c r="E7">
        <v>63901</v>
      </c>
      <c r="F7">
        <v>21307</v>
      </c>
      <c r="G7">
        <v>21142</v>
      </c>
      <c r="H7">
        <v>0.45517788245701502</v>
      </c>
      <c r="I7">
        <v>0.87249449050267602</v>
      </c>
      <c r="J7">
        <v>0.97234079878369595</v>
      </c>
      <c r="K7">
        <v>2199</v>
      </c>
      <c r="L7">
        <v>86.269038915634098</v>
      </c>
      <c r="M7">
        <v>82.276356003060798</v>
      </c>
      <c r="N7">
        <v>0.91971570010232495</v>
      </c>
      <c r="P7" t="s">
        <v>27</v>
      </c>
      <c r="Q7">
        <f t="shared" ref="Q7" si="16">_xlfn.STDEV.P(H6:H9)</f>
        <v>2.4678197363379551E-2</v>
      </c>
      <c r="R7">
        <f t="shared" ref="R7" si="17">_xlfn.STDEV.P(I6:I9)</f>
        <v>1.8065752443398708E-2</v>
      </c>
      <c r="S7">
        <f t="shared" ref="S7" si="18">_xlfn.STDEV.P(J6:J9)</f>
        <v>1.8101274053491459E-3</v>
      </c>
      <c r="T7">
        <f t="shared" ref="T7" si="19">_xlfn.STDEV.P(K6:K9)</f>
        <v>445.6464405781785</v>
      </c>
      <c r="U7">
        <f t="shared" ref="U7" si="20">_xlfn.STDEV.P(L6:L9)</f>
        <v>1.4329471079951603</v>
      </c>
      <c r="V7">
        <f t="shared" ref="V7" si="21">_xlfn.STDEV.P(M6:M9)</f>
        <v>0.11219716663773771</v>
      </c>
      <c r="W7">
        <f t="shared" ref="W7" si="22">_xlfn.STDEV.P(N6:N9)</f>
        <v>9.2782338970270224E-3</v>
      </c>
    </row>
    <row r="8" spans="1:31" x14ac:dyDescent="0.25">
      <c r="A8" t="s">
        <v>14</v>
      </c>
      <c r="B8" t="s">
        <v>18</v>
      </c>
      <c r="C8" t="s">
        <v>16</v>
      </c>
      <c r="D8">
        <v>2</v>
      </c>
      <c r="E8">
        <v>63726</v>
      </c>
      <c r="F8">
        <v>21482</v>
      </c>
      <c r="G8">
        <v>21142</v>
      </c>
      <c r="H8">
        <v>0.483793788566038</v>
      </c>
      <c r="I8">
        <v>0.89274845209360898</v>
      </c>
      <c r="J8">
        <v>0.97006670847824805</v>
      </c>
      <c r="K8">
        <v>2409</v>
      </c>
      <c r="L8">
        <v>87.848830223083496</v>
      </c>
      <c r="M8">
        <v>82.041453314853101</v>
      </c>
      <c r="N8">
        <v>0.92980298931606398</v>
      </c>
    </row>
    <row r="9" spans="1:31" x14ac:dyDescent="0.25">
      <c r="A9" t="s">
        <v>14</v>
      </c>
      <c r="B9" t="s">
        <v>18</v>
      </c>
      <c r="C9" t="s">
        <v>16</v>
      </c>
      <c r="D9">
        <v>3</v>
      </c>
      <c r="E9">
        <v>64021</v>
      </c>
      <c r="F9">
        <v>21187</v>
      </c>
      <c r="G9">
        <v>21142</v>
      </c>
      <c r="H9">
        <v>0.43554533257310901</v>
      </c>
      <c r="I9">
        <v>0.85785496904187197</v>
      </c>
      <c r="J9">
        <v>0.97379236404788805</v>
      </c>
      <c r="K9">
        <v>2499</v>
      </c>
      <c r="L9">
        <v>85.105478763580294</v>
      </c>
      <c r="M9">
        <v>82.336126571095505</v>
      </c>
      <c r="N9">
        <v>0.91215443412279895</v>
      </c>
    </row>
    <row r="10" spans="1:31" x14ac:dyDescent="0.25">
      <c r="A10" t="s">
        <v>14</v>
      </c>
      <c r="B10" t="s">
        <v>19</v>
      </c>
      <c r="C10" t="s">
        <v>16</v>
      </c>
      <c r="D10">
        <v>0</v>
      </c>
      <c r="E10">
        <v>63976</v>
      </c>
      <c r="F10">
        <v>21232</v>
      </c>
      <c r="G10">
        <v>21142</v>
      </c>
      <c r="H10">
        <v>0.49233880158266002</v>
      </c>
      <c r="I10">
        <v>0.89227620946584096</v>
      </c>
      <c r="J10">
        <v>0.97193644261545498</v>
      </c>
      <c r="K10">
        <v>1646</v>
      </c>
      <c r="L10">
        <v>87.967079877853394</v>
      </c>
      <c r="M10">
        <v>82.833580146996397</v>
      </c>
      <c r="N10">
        <v>0.93040433331509498</v>
      </c>
      <c r="P10" t="s">
        <v>25</v>
      </c>
      <c r="Q10">
        <f t="shared" ref="Q10:R10" si="23">AVERAGE(H10:H13)</f>
        <v>0.46882188416901649</v>
      </c>
      <c r="R10">
        <f t="shared" si="23"/>
        <v>0.8747245251338015</v>
      </c>
      <c r="S10">
        <f t="shared" ref="S10" si="24">AVERAGE(J10:J13)</f>
        <v>0.97396181790268677</v>
      </c>
      <c r="T10">
        <f t="shared" ref="T10" si="25">AVERAGE(K10:K13)</f>
        <v>2238.5</v>
      </c>
      <c r="U10">
        <f t="shared" ref="U10" si="26">AVERAGE(L10:L13)</f>
        <v>86.593036353588076</v>
      </c>
      <c r="V10">
        <f t="shared" ref="V10" si="27">AVERAGE(M10:M13)</f>
        <v>83.011658118494253</v>
      </c>
      <c r="W10">
        <f t="shared" ref="W10" si="28">AVERAGE(N10:N13)</f>
        <v>0.9214966867776202</v>
      </c>
      <c r="X10" t="s">
        <v>26</v>
      </c>
      <c r="Y10" t="str">
        <f t="shared" ref="Y10:Y41" si="29">TEXT(Q10, "0.00") &amp; "  (" &amp; TEXT( Q11, "0.00") &amp; ")"</f>
        <v>0.47  (0.03)</v>
      </c>
      <c r="Z10" t="str">
        <f t="shared" ref="Z10:Z73" si="30">TEXT(R10, "0.00") &amp; "  (" &amp; TEXT( R11, "0.00") &amp; ")"</f>
        <v>0.87  (0.02)</v>
      </c>
      <c r="AA10" t="str">
        <f t="shared" ref="AA10:AA73" si="31">TEXT(S10, "0.00") &amp; "  (" &amp; TEXT( S11, "0.00") &amp; ")"</f>
        <v>0.97  (0.00)</v>
      </c>
      <c r="AB10" t="str">
        <f t="shared" ref="AB10:AB41" si="32">TEXT(T10, "0") &amp; "  (" &amp; TEXT( T11, "0") &amp; ")"</f>
        <v>2239  (381)</v>
      </c>
      <c r="AC10" t="str">
        <f t="shared" ref="AC10:AC73" si="33">TEXT(U10, "0.00") &amp; "  (" &amp; TEXT( U11, "0.00") &amp; ")"</f>
        <v>86.59  (1.73)</v>
      </c>
      <c r="AD10" t="str">
        <f t="shared" ref="AD10:AD73" si="34">TEXT(V10, "0.00") &amp; "  (" &amp; TEXT( V11, "0.00") &amp; ")"</f>
        <v>83.01  (0.29)</v>
      </c>
      <c r="AE10" t="str">
        <f t="shared" ref="AE10:AE73" si="35">TEXT(W10, "0.00") &amp; "  (" &amp; TEXT( W11, "0.00") &amp; ")"</f>
        <v>0.92  (0.01)</v>
      </c>
    </row>
    <row r="11" spans="1:31" x14ac:dyDescent="0.25">
      <c r="A11" t="s">
        <v>14</v>
      </c>
      <c r="B11" t="s">
        <v>19</v>
      </c>
      <c r="C11" t="s">
        <v>16</v>
      </c>
      <c r="D11">
        <v>1</v>
      </c>
      <c r="E11">
        <v>63901</v>
      </c>
      <c r="F11">
        <v>21307</v>
      </c>
      <c r="G11">
        <v>21142</v>
      </c>
      <c r="H11">
        <v>0.42516089462357998</v>
      </c>
      <c r="I11">
        <v>0.84095917724839897</v>
      </c>
      <c r="J11">
        <v>0.97797168659995104</v>
      </c>
      <c r="K11">
        <v>2175</v>
      </c>
      <c r="L11">
        <v>83.956104516983004</v>
      </c>
      <c r="M11">
        <v>83.386730455510104</v>
      </c>
      <c r="N11">
        <v>0.90430514021328201</v>
      </c>
      <c r="P11" t="s">
        <v>27</v>
      </c>
      <c r="Q11">
        <f t="shared" ref="Q11" si="36">_xlfn.STDEV.P(H10:H13)</f>
        <v>2.9102791019505702E-2</v>
      </c>
      <c r="R11">
        <f t="shared" ref="R11" si="37">_xlfn.STDEV.P(I10:I13)</f>
        <v>2.2204472506557823E-2</v>
      </c>
      <c r="S11">
        <f t="shared" ref="S11" si="38">_xlfn.STDEV.P(J10:J13)</f>
        <v>2.6866149238554049E-3</v>
      </c>
      <c r="T11">
        <f t="shared" ref="T11" si="39">_xlfn.STDEV.P(K10:K13)</f>
        <v>381.13678646911006</v>
      </c>
      <c r="U11">
        <f t="shared" ref="U11" si="40">_xlfn.STDEV.P(L10:L13)</f>
        <v>1.7280389432895515</v>
      </c>
      <c r="V11">
        <f t="shared" ref="V11" si="41">_xlfn.STDEV.P(M10:M13)</f>
        <v>0.28555356186829961</v>
      </c>
      <c r="W11">
        <f t="shared" ref="W11" si="42">_xlfn.STDEV.P(N10:N13)</f>
        <v>1.1221346983502713E-2</v>
      </c>
    </row>
    <row r="12" spans="1:31" x14ac:dyDescent="0.25">
      <c r="A12" t="s">
        <v>14</v>
      </c>
      <c r="B12" t="s">
        <v>19</v>
      </c>
      <c r="C12" t="s">
        <v>16</v>
      </c>
      <c r="D12">
        <v>2</v>
      </c>
      <c r="E12">
        <v>63726</v>
      </c>
      <c r="F12">
        <v>21482</v>
      </c>
      <c r="G12">
        <v>21142</v>
      </c>
      <c r="H12">
        <v>0.45984568479501198</v>
      </c>
      <c r="I12">
        <v>0.86882149228670302</v>
      </c>
      <c r="J12">
        <v>0.97480277875897803</v>
      </c>
      <c r="K12">
        <v>2493</v>
      </c>
      <c r="L12">
        <v>86.150789260864201</v>
      </c>
      <c r="M12">
        <v>83.172360602818799</v>
      </c>
      <c r="N12">
        <v>0.91876595272444705</v>
      </c>
    </row>
    <row r="13" spans="1:31" x14ac:dyDescent="0.25">
      <c r="A13" t="s">
        <v>14</v>
      </c>
      <c r="B13" t="s">
        <v>19</v>
      </c>
      <c r="C13" t="s">
        <v>16</v>
      </c>
      <c r="D13">
        <v>3</v>
      </c>
      <c r="E13">
        <v>64021</v>
      </c>
      <c r="F13">
        <v>21187</v>
      </c>
      <c r="G13">
        <v>21142</v>
      </c>
      <c r="H13">
        <v>0.49794215567481398</v>
      </c>
      <c r="I13">
        <v>0.89684122153426304</v>
      </c>
      <c r="J13">
        <v>0.97113636363636302</v>
      </c>
      <c r="K13">
        <v>2640</v>
      </c>
      <c r="L13">
        <v>88.298171758651705</v>
      </c>
      <c r="M13">
        <v>82.653961268651699</v>
      </c>
      <c r="N13">
        <v>0.93251132085765698</v>
      </c>
    </row>
    <row r="14" spans="1:31" x14ac:dyDescent="0.25">
      <c r="A14" t="s">
        <v>14</v>
      </c>
      <c r="B14" t="s">
        <v>20</v>
      </c>
      <c r="C14" t="s">
        <v>16</v>
      </c>
      <c r="D14">
        <v>0</v>
      </c>
      <c r="E14">
        <v>191928</v>
      </c>
      <c r="F14">
        <v>63696</v>
      </c>
      <c r="G14">
        <v>63426</v>
      </c>
      <c r="H14">
        <v>0.39698554695531402</v>
      </c>
      <c r="I14">
        <v>0.83637667471228105</v>
      </c>
      <c r="J14">
        <v>0.97297902211732101</v>
      </c>
      <c r="K14">
        <v>3595</v>
      </c>
      <c r="L14">
        <v>83.156746625900198</v>
      </c>
      <c r="M14">
        <v>81.198232328064506</v>
      </c>
      <c r="N14">
        <v>0.89952126108670905</v>
      </c>
      <c r="P14" t="s">
        <v>25</v>
      </c>
      <c r="Q14">
        <f t="shared" ref="Q14:R14" si="43">AVERAGE(H14:H17)</f>
        <v>0.41133685089403055</v>
      </c>
      <c r="R14">
        <f t="shared" si="43"/>
        <v>0.84845384265575208</v>
      </c>
      <c r="S14">
        <f t="shared" ref="S14" si="44">AVERAGE(J14:J17)</f>
        <v>0.97171746703170181</v>
      </c>
      <c r="T14">
        <f t="shared" ref="T14" si="45">AVERAGE(K14:K17)</f>
        <v>4972.25</v>
      </c>
      <c r="U14">
        <f t="shared" ref="U14" si="46">AVERAGE(L14:L17)</f>
        <v>84.110222756862598</v>
      </c>
      <c r="V14">
        <f t="shared" ref="V14" si="47">AVERAGE(M14:M17)</f>
        <v>81.116310175014078</v>
      </c>
      <c r="W14">
        <f t="shared" ref="W14" si="48">AVERAGE(N14:N17)</f>
        <v>0.90581099363450301</v>
      </c>
      <c r="X14" t="s">
        <v>26</v>
      </c>
      <c r="Y14" t="str">
        <f t="shared" ref="Y14:Y45" si="49">TEXT(Q14, "0.00") &amp; "  (" &amp; TEXT( Q15, "0.00") &amp; ")"</f>
        <v>0.41  (0.02)</v>
      </c>
      <c r="Z14" t="str">
        <f t="shared" ref="Z14:Z77" si="50">TEXT(R14, "0.00") &amp; "  (" &amp; TEXT( R15, "0.00") &amp; ")"</f>
        <v>0.85  (0.02)</v>
      </c>
      <c r="AA14" t="str">
        <f t="shared" ref="AA14:AA77" si="51">TEXT(S14, "0.00") &amp; "  (" &amp; TEXT( S15, "0.00") &amp; ")"</f>
        <v>0.97  (0.00)</v>
      </c>
      <c r="AB14" t="str">
        <f t="shared" ref="AB14:AB45" si="52">TEXT(T14, "0") &amp; "  (" &amp; TEXT( T15, "0") &amp; ")"</f>
        <v>4972  (834)</v>
      </c>
      <c r="AC14" t="str">
        <f t="shared" ref="AC14:AC77" si="53">TEXT(U14, "0.00") &amp; "  (" &amp; TEXT( U15, "0.00") &amp; ")"</f>
        <v>84.11  (1.30)</v>
      </c>
      <c r="AD14" t="str">
        <f t="shared" ref="AD14:AD77" si="54">TEXT(V14, "0.00") &amp; "  (" &amp; TEXT( V15, "0.00") &amp; ")"</f>
        <v>81.12  (0.13)</v>
      </c>
      <c r="AE14" t="str">
        <f t="shared" ref="AE14:AE77" si="55">TEXT(W14, "0.00") &amp; "  (" &amp; TEXT( W15, "0.00") &amp; ")"</f>
        <v>0.91  (0.01)</v>
      </c>
    </row>
    <row r="15" spans="1:31" x14ac:dyDescent="0.25">
      <c r="A15" t="s">
        <v>14</v>
      </c>
      <c r="B15" t="s">
        <v>20</v>
      </c>
      <c r="C15" t="s">
        <v>16</v>
      </c>
      <c r="D15">
        <v>1</v>
      </c>
      <c r="E15">
        <v>191703</v>
      </c>
      <c r="F15">
        <v>63921</v>
      </c>
      <c r="G15">
        <v>63426</v>
      </c>
      <c r="H15">
        <v>0.42325496323617101</v>
      </c>
      <c r="I15">
        <v>0.85806485465421301</v>
      </c>
      <c r="J15">
        <v>0.97100387934446997</v>
      </c>
      <c r="K15">
        <v>5071</v>
      </c>
      <c r="L15">
        <v>84.895783662796006</v>
      </c>
      <c r="M15">
        <v>81.186991932966507</v>
      </c>
      <c r="N15">
        <v>0.91104755891474298</v>
      </c>
      <c r="P15" t="s">
        <v>27</v>
      </c>
      <c r="Q15">
        <f t="shared" ref="Q15" si="56">_xlfn.STDEV.P(H14:H17)</f>
        <v>1.9290761827936397E-2</v>
      </c>
      <c r="R15">
        <f t="shared" ref="R15" si="57">_xlfn.STDEV.P(I14:I17)</f>
        <v>1.6477122969828388E-2</v>
      </c>
      <c r="S15">
        <f t="shared" ref="S15" si="58">_xlfn.STDEV.P(J14:J17)</f>
        <v>1.7048340707396634E-3</v>
      </c>
      <c r="T15">
        <f t="shared" ref="T15" si="59">_xlfn.STDEV.P(K14:K17)</f>
        <v>834.06755571716133</v>
      </c>
      <c r="U15">
        <f t="shared" ref="U15" si="60">_xlfn.STDEV.P(L14:L17)</f>
        <v>1.3042670202836659</v>
      </c>
      <c r="V15">
        <f t="shared" ref="V15" si="61">_xlfn.STDEV.P(M14:M17)</f>
        <v>0.12508547939043055</v>
      </c>
      <c r="W15">
        <f t="shared" ref="W15" si="62">_xlfn.STDEV.P(N14:N17)</f>
        <v>8.6437589213010507E-3</v>
      </c>
    </row>
    <row r="16" spans="1:31" x14ac:dyDescent="0.25">
      <c r="A16" t="s">
        <v>14</v>
      </c>
      <c r="B16" t="s">
        <v>20</v>
      </c>
      <c r="C16" t="s">
        <v>16</v>
      </c>
      <c r="D16">
        <v>2</v>
      </c>
      <c r="E16">
        <v>191178</v>
      </c>
      <c r="F16">
        <v>64446</v>
      </c>
      <c r="G16">
        <v>63426</v>
      </c>
      <c r="H16">
        <v>0.43640268599249898</v>
      </c>
      <c r="I16">
        <v>0.87023822017000696</v>
      </c>
      <c r="J16">
        <v>0.96927842281617704</v>
      </c>
      <c r="K16">
        <v>5440</v>
      </c>
      <c r="L16">
        <v>85.8165442943573</v>
      </c>
      <c r="M16">
        <v>80.899946837035202</v>
      </c>
      <c r="N16">
        <v>0.91709214237000702</v>
      </c>
    </row>
    <row r="17" spans="1:31" x14ac:dyDescent="0.25">
      <c r="A17" t="s">
        <v>14</v>
      </c>
      <c r="B17" t="s">
        <v>20</v>
      </c>
      <c r="C17" t="s">
        <v>16</v>
      </c>
      <c r="D17">
        <v>3</v>
      </c>
      <c r="E17">
        <v>192063</v>
      </c>
      <c r="F17">
        <v>63561</v>
      </c>
      <c r="G17">
        <v>63426</v>
      </c>
      <c r="H17">
        <v>0.38870420739213801</v>
      </c>
      <c r="I17">
        <v>0.82913562108650696</v>
      </c>
      <c r="J17">
        <v>0.97360854384883899</v>
      </c>
      <c r="K17">
        <v>5783</v>
      </c>
      <c r="L17">
        <v>82.571816444396902</v>
      </c>
      <c r="M17">
        <v>81.180069601990098</v>
      </c>
      <c r="N17">
        <v>0.89558301216655301</v>
      </c>
    </row>
    <row r="18" spans="1:31" x14ac:dyDescent="0.25">
      <c r="A18" t="s">
        <v>21</v>
      </c>
      <c r="B18" t="s">
        <v>15</v>
      </c>
      <c r="C18" t="s">
        <v>16</v>
      </c>
      <c r="D18">
        <v>0</v>
      </c>
      <c r="E18">
        <v>63976</v>
      </c>
      <c r="F18">
        <v>21232</v>
      </c>
      <c r="G18">
        <v>21142</v>
      </c>
      <c r="H18">
        <v>0.176755969524165</v>
      </c>
      <c r="I18">
        <v>0.13602166716822101</v>
      </c>
      <c r="J18">
        <v>0.62173314993122397</v>
      </c>
      <c r="K18">
        <v>3228</v>
      </c>
      <c r="L18">
        <v>85.119664669036794</v>
      </c>
      <c r="M18">
        <v>74.055063080690502</v>
      </c>
      <c r="N18">
        <v>0.22320987654320901</v>
      </c>
      <c r="P18" t="s">
        <v>25</v>
      </c>
      <c r="Q18">
        <f t="shared" ref="Q18:R18" si="63">AVERAGE(H18:H21)</f>
        <v>0.15483595457726373</v>
      </c>
      <c r="R18">
        <f t="shared" si="63"/>
        <v>0.12063759047974495</v>
      </c>
      <c r="S18">
        <f t="shared" ref="S18" si="64">AVERAGE(J18:J21)</f>
        <v>0.68328748280605178</v>
      </c>
      <c r="T18">
        <f t="shared" ref="T18" si="65">AVERAGE(K18:K21)</f>
        <v>2657</v>
      </c>
      <c r="U18">
        <f t="shared" ref="U18" si="66">AVERAGE(L18:L21)</f>
        <v>81.344006955623541</v>
      </c>
      <c r="V18">
        <f t="shared" ref="V18" si="67">AVERAGE(M18:M21)</f>
        <v>75.068121384975598</v>
      </c>
      <c r="W18">
        <f t="shared" ref="W18" si="68">AVERAGE(N18:N21)</f>
        <v>0.20421441090988501</v>
      </c>
      <c r="X18" t="s">
        <v>26</v>
      </c>
      <c r="Y18" t="str">
        <f t="shared" ref="Y18:Y49" si="69">TEXT(Q18, "0.00") &amp; "  (" &amp; TEXT( Q19, "0.00") &amp; ")"</f>
        <v>0.15  (0.02)</v>
      </c>
      <c r="Z18" t="str">
        <f t="shared" ref="Z18:Z81" si="70">TEXT(R18, "0.00") &amp; "  (" &amp; TEXT( R19, "0.00") &amp; ")"</f>
        <v>0.12  (0.01)</v>
      </c>
      <c r="AA18" t="str">
        <f t="shared" ref="AA18:AA81" si="71">TEXT(S18, "0.00") &amp; "  (" &amp; TEXT( S19, "0.00") &amp; ")"</f>
        <v>0.68  (0.05)</v>
      </c>
      <c r="AB18" t="str">
        <f t="shared" ref="AB18:AB49" si="72">TEXT(T18, "0") &amp; "  (" &amp; TEXT( T19, "0") &amp; ")"</f>
        <v>2657  (342)</v>
      </c>
      <c r="AC18" t="str">
        <f t="shared" ref="AC18:AC81" si="73">TEXT(U18, "0.00") &amp; "  (" &amp; TEXT( U19, "0.00") &amp; ")"</f>
        <v>81.34  (3.58)</v>
      </c>
      <c r="AD18" t="str">
        <f t="shared" ref="AD18:AD81" si="74">TEXT(V18, "0.00") &amp; "  (" &amp; TEXT( V19, "0.00") &amp; ")"</f>
        <v>75.07  (0.59)</v>
      </c>
      <c r="AE18" t="str">
        <f t="shared" ref="AE18:AE81" si="75">TEXT(W18, "0.00") &amp; "  (" &amp; TEXT( W19, "0.00") &amp; ")"</f>
        <v>0.20  (0.02)</v>
      </c>
    </row>
    <row r="19" spans="1:31" x14ac:dyDescent="0.25">
      <c r="A19" t="s">
        <v>21</v>
      </c>
      <c r="B19" t="s">
        <v>15</v>
      </c>
      <c r="C19" t="s">
        <v>16</v>
      </c>
      <c r="D19">
        <v>1</v>
      </c>
      <c r="E19">
        <v>63901</v>
      </c>
      <c r="F19">
        <v>21307</v>
      </c>
      <c r="G19">
        <v>21142</v>
      </c>
      <c r="H19">
        <v>0.15686849429741501</v>
      </c>
      <c r="I19">
        <v>0.12141280353200801</v>
      </c>
      <c r="J19">
        <v>0.68088033012379601</v>
      </c>
      <c r="K19">
        <v>2319</v>
      </c>
      <c r="L19">
        <v>81.960082054138098</v>
      </c>
      <c r="M19">
        <v>75.271055448144196</v>
      </c>
      <c r="N19">
        <v>0.20607826810990801</v>
      </c>
      <c r="P19" t="s">
        <v>27</v>
      </c>
      <c r="Q19">
        <f t="shared" ref="Q19" si="76">_xlfn.STDEV.P(H18:H21)</f>
        <v>2.0595768607890169E-2</v>
      </c>
      <c r="R19">
        <f t="shared" ref="R19" si="77">_xlfn.STDEV.P(I18:I21)</f>
        <v>1.3645067789793953E-2</v>
      </c>
      <c r="S19">
        <f t="shared" ref="S19" si="78">_xlfn.STDEV.P(J18:J21)</f>
        <v>4.7493904116000997E-2</v>
      </c>
      <c r="T19">
        <f t="shared" ref="T19" si="79">_xlfn.STDEV.P(K18:K21)</f>
        <v>342.15128232990742</v>
      </c>
      <c r="U19">
        <f t="shared" ref="U19" si="80">_xlfn.STDEV.P(L18:L21)</f>
        <v>3.5772913042748633</v>
      </c>
      <c r="V19">
        <f t="shared" ref="V19" si="81">_xlfn.STDEV.P(M18:M21)</f>
        <v>0.59092825476997923</v>
      </c>
      <c r="W19">
        <f t="shared" ref="W19" si="82">_xlfn.STDEV.P(N18:N21)</f>
        <v>1.8054297914731558E-2</v>
      </c>
    </row>
    <row r="20" spans="1:31" x14ac:dyDescent="0.25">
      <c r="A20" t="s">
        <v>21</v>
      </c>
      <c r="B20" t="s">
        <v>15</v>
      </c>
      <c r="C20" t="s">
        <v>16</v>
      </c>
      <c r="D20">
        <v>2</v>
      </c>
      <c r="E20">
        <v>63726</v>
      </c>
      <c r="F20">
        <v>21482</v>
      </c>
      <c r="G20">
        <v>21142</v>
      </c>
      <c r="H20">
        <v>0.12135081828197999</v>
      </c>
      <c r="I20">
        <v>9.8829882988298798E-2</v>
      </c>
      <c r="J20">
        <v>0.75515818431911896</v>
      </c>
      <c r="K20">
        <v>2561</v>
      </c>
      <c r="L20">
        <v>75.480085611343299</v>
      </c>
      <c r="M20">
        <v>75.497316514510899</v>
      </c>
      <c r="N20">
        <v>0.17478510028653199</v>
      </c>
    </row>
    <row r="21" spans="1:31" x14ac:dyDescent="0.25">
      <c r="A21" t="s">
        <v>21</v>
      </c>
      <c r="B21" t="s">
        <v>15</v>
      </c>
      <c r="C21" t="s">
        <v>16</v>
      </c>
      <c r="D21">
        <v>3</v>
      </c>
      <c r="E21">
        <v>64021</v>
      </c>
      <c r="F21">
        <v>21187</v>
      </c>
      <c r="G21">
        <v>21142</v>
      </c>
      <c r="H21">
        <v>0.16436853620549499</v>
      </c>
      <c r="I21">
        <v>0.126286008230452</v>
      </c>
      <c r="J21">
        <v>0.67537826685006797</v>
      </c>
      <c r="K21">
        <v>2520</v>
      </c>
      <c r="L21">
        <v>82.816195487976003</v>
      </c>
      <c r="M21">
        <v>75.449050496556794</v>
      </c>
      <c r="N21">
        <v>0.21278439869989099</v>
      </c>
    </row>
    <row r="22" spans="1:31" x14ac:dyDescent="0.25">
      <c r="A22" t="s">
        <v>21</v>
      </c>
      <c r="B22" t="s">
        <v>18</v>
      </c>
      <c r="C22" t="s">
        <v>16</v>
      </c>
      <c r="D22">
        <v>0</v>
      </c>
      <c r="E22">
        <v>63976</v>
      </c>
      <c r="F22">
        <v>21232</v>
      </c>
      <c r="G22">
        <v>21142</v>
      </c>
      <c r="H22">
        <v>0.130010044453608</v>
      </c>
      <c r="I22">
        <v>0.104061895551257</v>
      </c>
      <c r="J22">
        <v>0.74002751031636804</v>
      </c>
      <c r="K22">
        <v>3194</v>
      </c>
      <c r="L22">
        <v>77.197051048278794</v>
      </c>
      <c r="M22">
        <v>75.6567759566707</v>
      </c>
      <c r="N22">
        <v>0.18246566050534099</v>
      </c>
      <c r="P22" t="s">
        <v>25</v>
      </c>
      <c r="Q22">
        <f t="shared" ref="Q22:R22" si="83">AVERAGE(H22:H25)</f>
        <v>0.14567626897455024</v>
      </c>
      <c r="R22">
        <f t="shared" si="83"/>
        <v>0.11489231630313025</v>
      </c>
      <c r="S22">
        <f t="shared" ref="S22" si="84">AVERAGE(J22:J25)</f>
        <v>0.68569463548830756</v>
      </c>
      <c r="T22">
        <f t="shared" ref="T22" si="85">AVERAGE(K22:K25)</f>
        <v>2670</v>
      </c>
      <c r="U22">
        <f t="shared" ref="U22" si="86">AVERAGE(L22:L25)</f>
        <v>80.383832752704578</v>
      </c>
      <c r="V22">
        <f t="shared" ref="V22" si="87">AVERAGE(M22:M25)</f>
        <v>74.687009511373475</v>
      </c>
      <c r="W22">
        <f t="shared" ref="W22" si="88">AVERAGE(N22:N25)</f>
        <v>0.19595337162160051</v>
      </c>
      <c r="X22" t="s">
        <v>26</v>
      </c>
      <c r="Y22" t="str">
        <f t="shared" ref="Y22:Y53" si="89">TEXT(Q22, "0.00") &amp; "  (" &amp; TEXT( Q23, "0.00") &amp; ")"</f>
        <v>0.15  (0.02)</v>
      </c>
      <c r="Z22" t="str">
        <f t="shared" ref="Z22:Z85" si="90">TEXT(R22, "0.00") &amp; "  (" &amp; TEXT( R23, "0.00") &amp; ")"</f>
        <v>0.11  (0.01)</v>
      </c>
      <c r="AA22" t="str">
        <f t="shared" ref="AA22:AA85" si="91">TEXT(S22, "0.00") &amp; "  (" &amp; TEXT( S23, "0.00") &amp; ")"</f>
        <v>0.69  (0.05)</v>
      </c>
      <c r="AB22" t="str">
        <f t="shared" ref="AB22:AB53" si="92">TEXT(T22, "0") &amp; "  (" &amp; TEXT( T23, "0") &amp; ")"</f>
        <v>2670  (366)</v>
      </c>
      <c r="AC22" t="str">
        <f t="shared" ref="AC22:AC85" si="93">TEXT(U22, "0.00") &amp; "  (" &amp; TEXT( U23, "0.00") &amp; ")"</f>
        <v>80.38  (3.18)</v>
      </c>
      <c r="AD22" t="str">
        <f t="shared" ref="AD22:AD85" si="94">TEXT(V22, "0.00") &amp; "  (" &amp; TEXT( V23, "0.00") &amp; ")"</f>
        <v>74.69  (0.99)</v>
      </c>
      <c r="AE22" t="str">
        <f t="shared" ref="AE22:AE85" si="95">TEXT(W22, "0.00") &amp; "  (" &amp; TEXT( W23, "0.00") &amp; ")"</f>
        <v>0.20  (0.01)</v>
      </c>
    </row>
    <row r="23" spans="1:31" x14ac:dyDescent="0.25">
      <c r="A23" t="s">
        <v>21</v>
      </c>
      <c r="B23" t="s">
        <v>18</v>
      </c>
      <c r="C23" t="s">
        <v>16</v>
      </c>
      <c r="D23">
        <v>1</v>
      </c>
      <c r="E23">
        <v>63901</v>
      </c>
      <c r="F23">
        <v>21307</v>
      </c>
      <c r="G23">
        <v>21142</v>
      </c>
      <c r="H23">
        <v>0.14710882621594101</v>
      </c>
      <c r="I23">
        <v>0.115286476455578</v>
      </c>
      <c r="J23">
        <v>0.68363136176065997</v>
      </c>
      <c r="K23">
        <v>2243</v>
      </c>
      <c r="L23">
        <v>80.872195959091101</v>
      </c>
      <c r="M23">
        <v>74.840397380220097</v>
      </c>
      <c r="N23">
        <v>0.19730051607780799</v>
      </c>
      <c r="P23" t="s">
        <v>27</v>
      </c>
      <c r="Q23">
        <f t="shared" ref="Q23" si="96">_xlfn.STDEV.P(H22:H25)</f>
        <v>1.7088515380467541E-2</v>
      </c>
      <c r="R23">
        <f t="shared" ref="R23" si="97">_xlfn.STDEV.P(I22:I25)</f>
        <v>1.2034970064238908E-2</v>
      </c>
      <c r="S23">
        <f t="shared" ref="S23" si="98">_xlfn.STDEV.P(J22:J25)</f>
        <v>5.4350283631720321E-2</v>
      </c>
      <c r="T23">
        <f t="shared" ref="T23" si="99">_xlfn.STDEV.P(K22:K25)</f>
        <v>365.96516227641121</v>
      </c>
      <c r="U23">
        <f t="shared" ref="U23" si="100">_xlfn.STDEV.P(L22:L25)</f>
        <v>3.1790761351058356</v>
      </c>
      <c r="V23">
        <f t="shared" ref="V23" si="101">_xlfn.STDEV.P(M22:M25)</f>
        <v>0.98576475155009602</v>
      </c>
      <c r="W23">
        <f t="shared" ref="W23" si="102">_xlfn.STDEV.P(N22:N25)</f>
        <v>1.4718594427804741E-2</v>
      </c>
    </row>
    <row r="24" spans="1:31" x14ac:dyDescent="0.25">
      <c r="A24" t="s">
        <v>21</v>
      </c>
      <c r="B24" t="s">
        <v>18</v>
      </c>
      <c r="C24" t="s">
        <v>16</v>
      </c>
      <c r="D24">
        <v>2</v>
      </c>
      <c r="E24">
        <v>63726</v>
      </c>
      <c r="F24">
        <v>21482</v>
      </c>
      <c r="G24">
        <v>21142</v>
      </c>
      <c r="H24">
        <v>0.17303276637797299</v>
      </c>
      <c r="I24">
        <v>0.13438368860055599</v>
      </c>
      <c r="J24">
        <v>0.59834938101788104</v>
      </c>
      <c r="K24">
        <v>2814</v>
      </c>
      <c r="L24">
        <v>85.3656232357025</v>
      </c>
      <c r="M24">
        <v>73.054868022238594</v>
      </c>
      <c r="N24">
        <v>0.219475277497477</v>
      </c>
    </row>
    <row r="25" spans="1:31" x14ac:dyDescent="0.25">
      <c r="A25" t="s">
        <v>21</v>
      </c>
      <c r="B25" t="s">
        <v>18</v>
      </c>
      <c r="C25" t="s">
        <v>16</v>
      </c>
      <c r="D25">
        <v>3</v>
      </c>
      <c r="E25">
        <v>64021</v>
      </c>
      <c r="F25">
        <v>21187</v>
      </c>
      <c r="G25">
        <v>21142</v>
      </c>
      <c r="H25">
        <v>0.132553438850679</v>
      </c>
      <c r="I25">
        <v>0.10583720460513001</v>
      </c>
      <c r="J25">
        <v>0.72077028885832095</v>
      </c>
      <c r="K25">
        <v>2429</v>
      </c>
      <c r="L25">
        <v>78.100460767745901</v>
      </c>
      <c r="M25">
        <v>75.195996686364495</v>
      </c>
      <c r="N25">
        <v>0.18457203240577599</v>
      </c>
    </row>
    <row r="26" spans="1:31" x14ac:dyDescent="0.25">
      <c r="A26" t="s">
        <v>21</v>
      </c>
      <c r="B26" t="s">
        <v>19</v>
      </c>
      <c r="C26" t="s">
        <v>16</v>
      </c>
      <c r="D26">
        <v>0</v>
      </c>
      <c r="E26">
        <v>63976</v>
      </c>
      <c r="F26">
        <v>21232</v>
      </c>
      <c r="G26">
        <v>21142</v>
      </c>
      <c r="H26">
        <v>0.15338613619893601</v>
      </c>
      <c r="I26">
        <v>0.120290984671343</v>
      </c>
      <c r="J26">
        <v>0.636863823933975</v>
      </c>
      <c r="K26">
        <v>3280</v>
      </c>
      <c r="L26">
        <v>82.735788822174001</v>
      </c>
      <c r="M26">
        <v>73.550269325525605</v>
      </c>
      <c r="N26">
        <v>0.20236013986013901</v>
      </c>
      <c r="P26" t="s">
        <v>25</v>
      </c>
      <c r="Q26">
        <f t="shared" ref="Q26:R26" si="103">AVERAGE(H26:H29)</f>
        <v>0.139441525210068</v>
      </c>
      <c r="R26">
        <f t="shared" si="103"/>
        <v>0.11082571412688751</v>
      </c>
      <c r="S26">
        <f t="shared" ref="S26" si="104">AVERAGE(J26:J29)</f>
        <v>0.67709766162310792</v>
      </c>
      <c r="T26">
        <f t="shared" ref="T26" si="105">AVERAGE(K26:K29)</f>
        <v>2604.5</v>
      </c>
      <c r="U26">
        <f t="shared" ref="U26" si="106">AVERAGE(L26:L29)</f>
        <v>80.117775499820652</v>
      </c>
      <c r="V26">
        <f t="shared" ref="V26" si="107">AVERAGE(M26:M29)</f>
        <v>74.134701841870552</v>
      </c>
      <c r="W26">
        <f t="shared" ref="W26" si="108">AVERAGE(N26:N29)</f>
        <v>0.19029028977596776</v>
      </c>
      <c r="X26" t="s">
        <v>26</v>
      </c>
      <c r="Y26" t="str">
        <f t="shared" ref="Y26:Y57" si="109">TEXT(Q26, "0.00") &amp; "  (" &amp; TEXT( Q27, "0.00") &amp; ")"</f>
        <v>0.14  (0.01)</v>
      </c>
      <c r="Z26" t="str">
        <f t="shared" ref="Z26:Z89" si="110">TEXT(R26, "0.00") &amp; "  (" &amp; TEXT( R27, "0.00") &amp; ")"</f>
        <v>0.11  (0.01)</v>
      </c>
      <c r="AA26" t="str">
        <f t="shared" ref="AA26:AA89" si="111">TEXT(S26, "0.00") &amp; "  (" &amp; TEXT( S27, "0.00") &amp; ")"</f>
        <v>0.68  (0.03)</v>
      </c>
      <c r="AB26" t="str">
        <f t="shared" ref="AB26:AB57" si="112">TEXT(T26, "0") &amp; "  (" &amp; TEXT( T27, "0") &amp; ")"</f>
        <v>2605  (396)</v>
      </c>
      <c r="AC26" t="str">
        <f t="shared" ref="AC26:AC89" si="113">TEXT(U26, "0.00") &amp; "  (" &amp; TEXT( U27, "0.00") &amp; ")"</f>
        <v>80.12  (1.62)</v>
      </c>
      <c r="AD26" t="str">
        <f t="shared" ref="AD26:AD89" si="114">TEXT(V26, "0.00") &amp; "  (" &amp; TEXT( V27, "0.00") &amp; ")"</f>
        <v>74.13  (0.42)</v>
      </c>
      <c r="AE26" t="str">
        <f t="shared" ref="AE26:AE89" si="115">TEXT(W26, "0.00") &amp; "  (" &amp; TEXT( W27, "0.00") &amp; ")"</f>
        <v>0.19  (0.01)</v>
      </c>
    </row>
    <row r="27" spans="1:31" x14ac:dyDescent="0.25">
      <c r="A27" t="s">
        <v>21</v>
      </c>
      <c r="B27" t="s">
        <v>19</v>
      </c>
      <c r="C27" t="s">
        <v>16</v>
      </c>
      <c r="D27">
        <v>1</v>
      </c>
      <c r="E27">
        <v>63901</v>
      </c>
      <c r="F27">
        <v>21307</v>
      </c>
      <c r="G27">
        <v>21142</v>
      </c>
      <c r="H27">
        <v>0.13102250890943901</v>
      </c>
      <c r="I27">
        <v>0.105133974227858</v>
      </c>
      <c r="J27">
        <v>0.70701513067400201</v>
      </c>
      <c r="K27">
        <v>2275</v>
      </c>
      <c r="L27">
        <v>78.299123048782306</v>
      </c>
      <c r="M27">
        <v>74.635596112441206</v>
      </c>
      <c r="N27">
        <v>0.18304843304843299</v>
      </c>
      <c r="P27" t="s">
        <v>27</v>
      </c>
      <c r="Q27">
        <f t="shared" ref="Q27" si="116">_xlfn.STDEV.P(H26:H29)</f>
        <v>8.3772093368584006E-3</v>
      </c>
      <c r="R27">
        <f t="shared" ref="R27" si="117">_xlfn.STDEV.P(I26:I29)</f>
        <v>5.6812837048501484E-3</v>
      </c>
      <c r="S27">
        <f t="shared" ref="S27" si="118">_xlfn.STDEV.P(J26:J29)</f>
        <v>2.5795506240838442E-2</v>
      </c>
      <c r="T27">
        <f t="shared" ref="T27" si="119">_xlfn.STDEV.P(K26:K29)</f>
        <v>395.86645475463058</v>
      </c>
      <c r="U27">
        <f t="shared" ref="U27" si="120">_xlfn.STDEV.P(L26:L29)</f>
        <v>1.6229441080754619</v>
      </c>
      <c r="V27">
        <f t="shared" ref="V27" si="121">_xlfn.STDEV.P(M26:M29)</f>
        <v>0.42334706698785862</v>
      </c>
      <c r="W27">
        <f t="shared" ref="W27" si="122">_xlfn.STDEV.P(N26:N29)</f>
        <v>7.2448585388996071E-3</v>
      </c>
    </row>
    <row r="28" spans="1:31" x14ac:dyDescent="0.25">
      <c r="A28" t="s">
        <v>21</v>
      </c>
      <c r="B28" t="s">
        <v>19</v>
      </c>
      <c r="C28" t="s">
        <v>16</v>
      </c>
      <c r="D28">
        <v>2</v>
      </c>
      <c r="E28">
        <v>63726</v>
      </c>
      <c r="F28">
        <v>21482</v>
      </c>
      <c r="G28">
        <v>21142</v>
      </c>
      <c r="H28">
        <v>0.13644162486752001</v>
      </c>
      <c r="I28">
        <v>0.108917480035492</v>
      </c>
      <c r="J28">
        <v>0.67537826685006797</v>
      </c>
      <c r="K28">
        <v>2464</v>
      </c>
      <c r="L28">
        <v>79.883641004562307</v>
      </c>
      <c r="M28">
        <v>73.930559191144098</v>
      </c>
      <c r="N28">
        <v>0.18758357211079199</v>
      </c>
    </row>
    <row r="29" spans="1:31" x14ac:dyDescent="0.25">
      <c r="A29" t="s">
        <v>21</v>
      </c>
      <c r="B29" t="s">
        <v>19</v>
      </c>
      <c r="C29" t="s">
        <v>16</v>
      </c>
      <c r="D29">
        <v>3</v>
      </c>
      <c r="E29">
        <v>64021</v>
      </c>
      <c r="F29">
        <v>21187</v>
      </c>
      <c r="G29">
        <v>21142</v>
      </c>
      <c r="H29">
        <v>0.136915830864377</v>
      </c>
      <c r="I29">
        <v>0.108960417572857</v>
      </c>
      <c r="J29">
        <v>0.68913342503438701</v>
      </c>
      <c r="K29">
        <v>2399</v>
      </c>
      <c r="L29">
        <v>79.552549123763995</v>
      </c>
      <c r="M29">
        <v>74.422382738371297</v>
      </c>
      <c r="N29">
        <v>0.18816901408450701</v>
      </c>
    </row>
    <row r="30" spans="1:31" x14ac:dyDescent="0.25">
      <c r="A30" t="s">
        <v>21</v>
      </c>
      <c r="B30" t="s">
        <v>20</v>
      </c>
      <c r="C30" t="s">
        <v>16</v>
      </c>
      <c r="D30">
        <v>0</v>
      </c>
      <c r="E30">
        <v>191928</v>
      </c>
      <c r="F30">
        <v>63696</v>
      </c>
      <c r="G30">
        <v>63426</v>
      </c>
      <c r="H30">
        <v>0.14892946184564401</v>
      </c>
      <c r="I30">
        <v>0.11659405940594</v>
      </c>
      <c r="J30">
        <v>0.67491976157725797</v>
      </c>
      <c r="K30">
        <v>5327</v>
      </c>
      <c r="L30">
        <v>81.297892332076998</v>
      </c>
      <c r="M30">
        <v>74.640754998611399</v>
      </c>
      <c r="N30">
        <v>0.19883830879373199</v>
      </c>
      <c r="P30" t="s">
        <v>25</v>
      </c>
      <c r="Q30">
        <f t="shared" ref="Q30:R30" si="123">AVERAGE(H30:H33)</f>
        <v>0.14834140235017151</v>
      </c>
      <c r="R30">
        <f t="shared" si="123"/>
        <v>0.11630575837121999</v>
      </c>
      <c r="S30">
        <f t="shared" ref="S30" si="124">AVERAGE(J30:J33)</f>
        <v>0.67365887207702846</v>
      </c>
      <c r="T30">
        <f t="shared" ref="T30" si="125">AVERAGE(K30:K33)</f>
        <v>4931.5</v>
      </c>
      <c r="U30">
        <f t="shared" ref="U30" si="126">AVERAGE(L30:L33)</f>
        <v>81.239555776119204</v>
      </c>
      <c r="V30">
        <f t="shared" ref="V30" si="127">AVERAGE(M30:M33)</f>
        <v>74.549749057357801</v>
      </c>
      <c r="W30">
        <f t="shared" ref="W30" si="128">AVERAGE(N30:N33)</f>
        <v>0.19828699916146375</v>
      </c>
      <c r="X30" t="s">
        <v>26</v>
      </c>
      <c r="Y30" t="str">
        <f t="shared" ref="Y30:Y61" si="129">TEXT(Q30, "0.00") &amp; "  (" &amp; TEXT( Q31, "0.00") &amp; ")"</f>
        <v>0.15  (0.01)</v>
      </c>
      <c r="Z30" t="str">
        <f t="shared" ref="Z30:Z93" si="130">TEXT(R30, "0.00") &amp; "  (" &amp; TEXT( R31, "0.00") &amp; ")"</f>
        <v>0.12  (0.00)</v>
      </c>
      <c r="AA30" t="str">
        <f t="shared" ref="AA30:AA93" si="131">TEXT(S30, "0.00") &amp; "  (" &amp; TEXT( S31, "0.00") &amp; ")"</f>
        <v>0.67  (0.01)</v>
      </c>
      <c r="AB30" t="str">
        <f t="shared" ref="AB30:AB61" si="132">TEXT(T30, "0") &amp; "  (" &amp; TEXT( T31, "0") &amp; ")"</f>
        <v>4932  (235)</v>
      </c>
      <c r="AC30" t="str">
        <f t="shared" ref="AC30:AC93" si="133">TEXT(U30, "0.00") &amp; "  (" &amp; TEXT( U31, "0.00") &amp; ")"</f>
        <v>81.24  (0.98)</v>
      </c>
      <c r="AD30" t="str">
        <f t="shared" ref="AD30:AD93" si="134">TEXT(V30, "0.00") &amp; "  (" &amp; TEXT( V31, "0.00") &amp; ")"</f>
        <v>74.55  (0.18)</v>
      </c>
      <c r="AE30" t="str">
        <f t="shared" ref="AE30:AE93" si="135">TEXT(W30, "0.00") &amp; "  (" &amp; TEXT( W31, "0.00") &amp; ")"</f>
        <v>0.20  (0.01)</v>
      </c>
    </row>
    <row r="31" spans="1:31" x14ac:dyDescent="0.25">
      <c r="A31" t="s">
        <v>21</v>
      </c>
      <c r="B31" t="s">
        <v>20</v>
      </c>
      <c r="C31" t="s">
        <v>16</v>
      </c>
      <c r="D31">
        <v>1</v>
      </c>
      <c r="E31">
        <v>191703</v>
      </c>
      <c r="F31">
        <v>63921</v>
      </c>
      <c r="G31">
        <v>63426</v>
      </c>
      <c r="H31">
        <v>0.15792498989074399</v>
      </c>
      <c r="I31">
        <v>0.122825240197351</v>
      </c>
      <c r="J31">
        <v>0.65061898211829405</v>
      </c>
      <c r="K31">
        <v>4722</v>
      </c>
      <c r="L31">
        <v>82.820928096771198</v>
      </c>
      <c r="M31">
        <v>74.257620670940398</v>
      </c>
      <c r="N31">
        <v>0.206640454346876</v>
      </c>
      <c r="P31" t="s">
        <v>27</v>
      </c>
      <c r="Q31">
        <f t="shared" ref="Q31" si="136">_xlfn.STDEV.P(H30:H33)</f>
        <v>6.0209257652922826E-3</v>
      </c>
      <c r="R31">
        <f t="shared" ref="R31" si="137">_xlfn.STDEV.P(I30:I33)</f>
        <v>4.0661610375606911E-3</v>
      </c>
      <c r="S31">
        <f t="shared" ref="S31" si="138">_xlfn.STDEV.P(J30:J33)</f>
        <v>1.3885879687741432E-2</v>
      </c>
      <c r="T31">
        <f t="shared" ref="T31" si="139">_xlfn.STDEV.P(K30:K33)</f>
        <v>234.82599941233084</v>
      </c>
      <c r="U31">
        <f t="shared" ref="U31" si="140">_xlfn.STDEV.P(L30:L33)</f>
        <v>0.98174209063726237</v>
      </c>
      <c r="V31">
        <f t="shared" ref="V31" si="141">_xlfn.STDEV.P(M30:M33)</f>
        <v>0.17672304877804257</v>
      </c>
      <c r="W31">
        <f t="shared" ref="W31" si="142">_xlfn.STDEV.P(N30:N33)</f>
        <v>5.259337004289294E-3</v>
      </c>
    </row>
    <row r="32" spans="1:31" x14ac:dyDescent="0.25">
      <c r="A32" t="s">
        <v>21</v>
      </c>
      <c r="B32" t="s">
        <v>20</v>
      </c>
      <c r="C32" t="s">
        <v>16</v>
      </c>
      <c r="D32">
        <v>2</v>
      </c>
      <c r="E32">
        <v>191178</v>
      </c>
      <c r="F32">
        <v>64446</v>
      </c>
      <c r="G32">
        <v>63426</v>
      </c>
      <c r="H32">
        <v>0.14251936471463</v>
      </c>
      <c r="I32">
        <v>0.112468884362978</v>
      </c>
      <c r="J32">
        <v>0.68363136176065997</v>
      </c>
      <c r="K32">
        <v>4877</v>
      </c>
      <c r="L32">
        <v>80.361366271972599</v>
      </c>
      <c r="M32">
        <v>74.575885991535301</v>
      </c>
      <c r="N32">
        <v>0.19315973571706099</v>
      </c>
    </row>
    <row r="33" spans="1:31" x14ac:dyDescent="0.25">
      <c r="A33" t="s">
        <v>21</v>
      </c>
      <c r="B33" t="s">
        <v>20</v>
      </c>
      <c r="C33" t="s">
        <v>16</v>
      </c>
      <c r="D33">
        <v>3</v>
      </c>
      <c r="E33">
        <v>192063</v>
      </c>
      <c r="F33">
        <v>63561</v>
      </c>
      <c r="G33">
        <v>63426</v>
      </c>
      <c r="H33">
        <v>0.14399179294966799</v>
      </c>
      <c r="I33">
        <v>0.113334849518611</v>
      </c>
      <c r="J33">
        <v>0.68546538285190195</v>
      </c>
      <c r="K33">
        <v>4800</v>
      </c>
      <c r="L33">
        <v>80.478036403656006</v>
      </c>
      <c r="M33">
        <v>74.724734568344104</v>
      </c>
      <c r="N33">
        <v>0.19450949778818599</v>
      </c>
    </row>
    <row r="34" spans="1:31" x14ac:dyDescent="0.25">
      <c r="A34" t="s">
        <v>22</v>
      </c>
      <c r="B34" t="s">
        <v>15</v>
      </c>
      <c r="C34" t="s">
        <v>16</v>
      </c>
      <c r="D34">
        <v>0</v>
      </c>
      <c r="E34">
        <v>63976</v>
      </c>
      <c r="F34">
        <v>21232</v>
      </c>
      <c r="G34">
        <v>21142</v>
      </c>
      <c r="H34">
        <v>0.16749367969037399</v>
      </c>
      <c r="I34">
        <v>0.68635607321131398</v>
      </c>
      <c r="J34">
        <v>0.14929424538545</v>
      </c>
      <c r="K34">
        <v>3858</v>
      </c>
      <c r="L34">
        <v>75.981456041336003</v>
      </c>
      <c r="M34">
        <v>72.529940069793398</v>
      </c>
      <c r="N34">
        <v>0.24524375743162899</v>
      </c>
      <c r="P34" t="s">
        <v>25</v>
      </c>
      <c r="Q34">
        <f t="shared" ref="Q34:R34" si="143">AVERAGE(H34:H37)</f>
        <v>0.17465106517886375</v>
      </c>
      <c r="R34">
        <f t="shared" si="143"/>
        <v>0.67262895174708748</v>
      </c>
      <c r="S34">
        <f t="shared" ref="S34" si="144">AVERAGE(J34:J37)</f>
        <v>0.1559159918618305</v>
      </c>
      <c r="T34">
        <f t="shared" ref="T34" si="145">AVERAGE(K34:K37)</f>
        <v>2856.5</v>
      </c>
      <c r="U34">
        <f t="shared" ref="U34" si="146">AVERAGE(L34:L37)</f>
        <v>76.501749455928774</v>
      </c>
      <c r="V34">
        <f t="shared" ref="V34" si="147">AVERAGE(M34:M37)</f>
        <v>72.160785601396498</v>
      </c>
      <c r="W34">
        <f t="shared" ref="W34" si="148">AVERAGE(N34:N37)</f>
        <v>0.25079082812006603</v>
      </c>
      <c r="X34" t="s">
        <v>26</v>
      </c>
      <c r="Y34" t="str">
        <f t="shared" ref="Y34:Y65" si="149">TEXT(Q34, "0.00") &amp; "  (" &amp; TEXT( Q35, "0.00") &amp; ")"</f>
        <v>0.17  (0.03)</v>
      </c>
      <c r="Z34" t="str">
        <f t="shared" ref="Z34:Z97" si="150">TEXT(R34, "0.00") &amp; "  (" &amp; TEXT( R35, "0.00") &amp; ")"</f>
        <v>0.67  (0.07)</v>
      </c>
      <c r="AA34" t="str">
        <f t="shared" ref="AA34:AA97" si="151">TEXT(S34, "0.00") &amp; "  (" &amp; TEXT( S35, "0.00") &amp; ")"</f>
        <v>0.16  (0.02)</v>
      </c>
      <c r="AB34" t="str">
        <f t="shared" ref="AB34:AB65" si="152">TEXT(T34, "0") &amp; "  (" &amp; TEXT( T35, "0") &amp; ")"</f>
        <v>2857  (583)</v>
      </c>
      <c r="AC34" t="str">
        <f t="shared" ref="AC34:AC97" si="153">TEXT(U34, "0.00") &amp; "  (" &amp; TEXT( U35, "0.00") &amp; ")"</f>
        <v>76.50  (5.63)</v>
      </c>
      <c r="AD34" t="str">
        <f t="shared" ref="AD34:AD97" si="154">TEXT(V34, "0.00") &amp; "  (" &amp; TEXT( V35, "0.00") &amp; ")"</f>
        <v>72.16  (0.51)</v>
      </c>
      <c r="AE34" t="str">
        <f t="shared" ref="AE34:AE97" si="155">TEXT(W34, "0.00") &amp; "  (" &amp; TEXT( W35, "0.00") &amp; ")"</f>
        <v>0.25  (0.03)</v>
      </c>
    </row>
    <row r="35" spans="1:31" x14ac:dyDescent="0.25">
      <c r="A35" t="s">
        <v>22</v>
      </c>
      <c r="B35" t="s">
        <v>15</v>
      </c>
      <c r="C35" t="s">
        <v>16</v>
      </c>
      <c r="D35">
        <v>1</v>
      </c>
      <c r="E35">
        <v>63901</v>
      </c>
      <c r="F35">
        <v>21307</v>
      </c>
      <c r="G35">
        <v>21142</v>
      </c>
      <c r="H35">
        <v>0.12782353853167</v>
      </c>
      <c r="I35">
        <v>0.76539101497504103</v>
      </c>
      <c r="J35">
        <v>0.123839009287925</v>
      </c>
      <c r="K35">
        <v>2400</v>
      </c>
      <c r="L35">
        <v>67.879104614257798</v>
      </c>
      <c r="M35">
        <v>71.948086355572499</v>
      </c>
      <c r="N35">
        <v>0.21318503070327799</v>
      </c>
      <c r="P35" t="s">
        <v>27</v>
      </c>
      <c r="Q35">
        <f t="shared" ref="Q35" si="156">_xlfn.STDEV.P(H34:H37)</f>
        <v>3.2120959621715794E-2</v>
      </c>
      <c r="R35">
        <f t="shared" ref="R35" si="157">_xlfn.STDEV.P(I34:I37)</f>
        <v>6.6306991479030589E-2</v>
      </c>
      <c r="S35">
        <f t="shared" ref="S35" si="158">_xlfn.STDEV.P(J34:J37)</f>
        <v>2.3071851295094151E-2</v>
      </c>
      <c r="T35">
        <f t="shared" ref="T35" si="159">_xlfn.STDEV.P(K34:K37)</f>
        <v>583.10269249935732</v>
      </c>
      <c r="U35">
        <f t="shared" ref="U35" si="160">_xlfn.STDEV.P(L34:L37)</f>
        <v>5.6281658487310349</v>
      </c>
      <c r="V35">
        <f t="shared" ref="V35" si="161">_xlfn.STDEV.P(M34:M37)</f>
        <v>0.51241042696399974</v>
      </c>
      <c r="W35">
        <f t="shared" ref="W35" si="162">_xlfn.STDEV.P(N34:N37)</f>
        <v>2.5626057034247727E-2</v>
      </c>
    </row>
    <row r="36" spans="1:31" x14ac:dyDescent="0.25">
      <c r="A36" t="s">
        <v>22</v>
      </c>
      <c r="B36" t="s">
        <v>15</v>
      </c>
      <c r="C36" t="s">
        <v>16</v>
      </c>
      <c r="D36">
        <v>2</v>
      </c>
      <c r="E36">
        <v>63726</v>
      </c>
      <c r="F36">
        <v>21482</v>
      </c>
      <c r="G36">
        <v>21142</v>
      </c>
      <c r="H36">
        <v>0.21623450133726799</v>
      </c>
      <c r="I36">
        <v>0.57986688851913404</v>
      </c>
      <c r="J36">
        <v>0.18766828217555101</v>
      </c>
      <c r="K36">
        <v>2592</v>
      </c>
      <c r="L36">
        <v>83.341217041015597</v>
      </c>
      <c r="M36">
        <v>71.428148839196396</v>
      </c>
      <c r="N36">
        <v>0.283563873067534</v>
      </c>
    </row>
    <row r="37" spans="1:31" x14ac:dyDescent="0.25">
      <c r="A37" t="s">
        <v>22</v>
      </c>
      <c r="B37" t="s">
        <v>15</v>
      </c>
      <c r="C37" t="s">
        <v>16</v>
      </c>
      <c r="D37">
        <v>3</v>
      </c>
      <c r="E37">
        <v>64021</v>
      </c>
      <c r="F37">
        <v>21187</v>
      </c>
      <c r="G37">
        <v>21142</v>
      </c>
      <c r="H37">
        <v>0.187052541156143</v>
      </c>
      <c r="I37">
        <v>0.65890183028286098</v>
      </c>
      <c r="J37">
        <v>0.162862430598396</v>
      </c>
      <c r="K37">
        <v>2576</v>
      </c>
      <c r="L37">
        <v>78.805220127105699</v>
      </c>
      <c r="M37">
        <v>72.736967141023698</v>
      </c>
      <c r="N37">
        <v>0.26117065127782302</v>
      </c>
    </row>
    <row r="38" spans="1:31" x14ac:dyDescent="0.25">
      <c r="A38" t="s">
        <v>22</v>
      </c>
      <c r="B38" t="s">
        <v>18</v>
      </c>
      <c r="C38" t="s">
        <v>16</v>
      </c>
      <c r="D38">
        <v>0</v>
      </c>
      <c r="E38">
        <v>63976</v>
      </c>
      <c r="F38">
        <v>21232</v>
      </c>
      <c r="G38">
        <v>21142</v>
      </c>
      <c r="H38">
        <v>0.21688124185330801</v>
      </c>
      <c r="I38">
        <v>0.61314475873544005</v>
      </c>
      <c r="J38">
        <v>0.18582955118507299</v>
      </c>
      <c r="K38">
        <v>4069</v>
      </c>
      <c r="L38">
        <v>82.527667284011798</v>
      </c>
      <c r="M38">
        <v>72.560447565658706</v>
      </c>
      <c r="N38">
        <v>0.285216718266253</v>
      </c>
      <c r="P38" t="s">
        <v>25</v>
      </c>
      <c r="Q38">
        <f t="shared" ref="Q38:R38" si="163">AVERAGE(H38:H41)</f>
        <v>0.20660717741963275</v>
      </c>
      <c r="R38">
        <f t="shared" si="163"/>
        <v>0.63872712146422572</v>
      </c>
      <c r="S38">
        <f t="shared" ref="S38" si="164">AVERAGE(J38:J41)</f>
        <v>0.17836492351064526</v>
      </c>
      <c r="T38">
        <f t="shared" ref="T38" si="165">AVERAGE(K38:K41)</f>
        <v>2876.75</v>
      </c>
      <c r="U38">
        <f t="shared" ref="U38" si="166">AVERAGE(L38:L41)</f>
        <v>80.770502984523731</v>
      </c>
      <c r="V38">
        <f t="shared" ref="V38" si="167">AVERAGE(M38:M41)</f>
        <v>72.830914749239355</v>
      </c>
      <c r="W38">
        <f t="shared" ref="W38" si="168">AVERAGE(N38:N41)</f>
        <v>0.277134389048728</v>
      </c>
      <c r="X38" t="s">
        <v>26</v>
      </c>
      <c r="Y38" t="str">
        <f t="shared" ref="Y38:Y69" si="169">TEXT(Q38, "0.00") &amp; "  (" &amp; TEXT( Q39, "0.00") &amp; ")"</f>
        <v>0.21  (0.03)</v>
      </c>
      <c r="Z38" t="str">
        <f t="shared" ref="Z38:Z101" si="170">TEXT(R38, "0.00") &amp; "  (" &amp; TEXT( R39, "0.00") &amp; ")"</f>
        <v>0.64  (0.05)</v>
      </c>
      <c r="AA38" t="str">
        <f t="shared" ref="AA38:AA101" si="171">TEXT(S38, "0.00") &amp; "  (" &amp; TEXT( S39, "0.00") &amp; ")"</f>
        <v>0.18  (0.02)</v>
      </c>
      <c r="AB38" t="str">
        <f t="shared" ref="AB38:AB69" si="172">TEXT(T38, "0") &amp; "  (" &amp; TEXT( T39, "0") &amp; ")"</f>
        <v>2877  (690)</v>
      </c>
      <c r="AC38" t="str">
        <f t="shared" ref="AC38:AC101" si="173">TEXT(U38, "0.00") &amp; "  (" &amp; TEXT( U39, "0.00") &amp; ")"</f>
        <v>80.77  (3.30)</v>
      </c>
      <c r="AD38" t="str">
        <f t="shared" ref="AD38:AD101" si="174">TEXT(V38, "0.00") &amp; "  (" &amp; TEXT( V39, "0.00") &amp; ")"</f>
        <v>72.83  (0.53)</v>
      </c>
      <c r="AE38" t="str">
        <f t="shared" ref="AE38:AE101" si="175">TEXT(W38, "0.00") &amp; "  (" &amp; TEXT( W39, "0.00") &amp; ")"</f>
        <v>0.28  (0.02)</v>
      </c>
    </row>
    <row r="39" spans="1:31" x14ac:dyDescent="0.25">
      <c r="A39" t="s">
        <v>22</v>
      </c>
      <c r="B39" t="s">
        <v>18</v>
      </c>
      <c r="C39" t="s">
        <v>16</v>
      </c>
      <c r="D39">
        <v>1</v>
      </c>
      <c r="E39">
        <v>63901</v>
      </c>
      <c r="F39">
        <v>21307</v>
      </c>
      <c r="G39">
        <v>21142</v>
      </c>
      <c r="H39">
        <v>0.192408911534453</v>
      </c>
      <c r="I39">
        <v>0.67886855241264499</v>
      </c>
      <c r="J39">
        <v>0.165584415584415</v>
      </c>
      <c r="K39">
        <v>2407</v>
      </c>
      <c r="L39">
        <v>78.724813461303697</v>
      </c>
      <c r="M39">
        <v>73.632494822237007</v>
      </c>
      <c r="N39">
        <v>0.26623164763458401</v>
      </c>
      <c r="P39" t="s">
        <v>27</v>
      </c>
      <c r="Q39">
        <f t="shared" ref="Q39" si="176">_xlfn.STDEV.P(H38:H41)</f>
        <v>2.6024117219117772E-2</v>
      </c>
      <c r="R39">
        <f t="shared" ref="R39" si="177">_xlfn.STDEV.P(I38:I41)</f>
        <v>4.6329706049956371E-2</v>
      </c>
      <c r="S39">
        <f t="shared" ref="S39" si="178">_xlfn.STDEV.P(J38:J41)</f>
        <v>2.0997600671216615E-2</v>
      </c>
      <c r="T39">
        <f t="shared" ref="T39" si="179">_xlfn.STDEV.P(K38:K41)</f>
        <v>689.78053575032106</v>
      </c>
      <c r="U39">
        <f t="shared" ref="U39" si="180">_xlfn.STDEV.P(L38:L41)</f>
        <v>3.3029379774287833</v>
      </c>
      <c r="V39">
        <f t="shared" ref="V39" si="181">_xlfn.STDEV.P(M38:M41)</f>
        <v>0.52809776259014074</v>
      </c>
      <c r="W39">
        <f t="shared" ref="W39" si="182">_xlfn.STDEV.P(N38:N41)</f>
        <v>2.0810182002584172E-2</v>
      </c>
    </row>
    <row r="40" spans="1:31" x14ac:dyDescent="0.25">
      <c r="A40" t="s">
        <v>22</v>
      </c>
      <c r="B40" t="s">
        <v>18</v>
      </c>
      <c r="C40" t="s">
        <v>16</v>
      </c>
      <c r="D40">
        <v>2</v>
      </c>
      <c r="E40">
        <v>63726</v>
      </c>
      <c r="F40">
        <v>21482</v>
      </c>
      <c r="G40">
        <v>21142</v>
      </c>
      <c r="H40">
        <v>0.17397034842575401</v>
      </c>
      <c r="I40">
        <v>0.68718801996672196</v>
      </c>
      <c r="J40">
        <v>0.15336056442629001</v>
      </c>
      <c r="K40">
        <v>2521</v>
      </c>
      <c r="L40">
        <v>76.653105020523</v>
      </c>
      <c r="M40">
        <v>72.925098089609904</v>
      </c>
      <c r="N40">
        <v>0.25075895567698803</v>
      </c>
    </row>
    <row r="41" spans="1:31" x14ac:dyDescent="0.25">
      <c r="A41" t="s">
        <v>22</v>
      </c>
      <c r="B41" t="s">
        <v>18</v>
      </c>
      <c r="C41" t="s">
        <v>16</v>
      </c>
      <c r="D41">
        <v>3</v>
      </c>
      <c r="E41">
        <v>64021</v>
      </c>
      <c r="F41">
        <v>21187</v>
      </c>
      <c r="G41">
        <v>21142</v>
      </c>
      <c r="H41">
        <v>0.243168207865016</v>
      </c>
      <c r="I41">
        <v>0.57570715474209599</v>
      </c>
      <c r="J41">
        <v>0.208685162846803</v>
      </c>
      <c r="K41">
        <v>2510</v>
      </c>
      <c r="L41">
        <v>85.176426172256399</v>
      </c>
      <c r="M41">
        <v>72.205618519451804</v>
      </c>
      <c r="N41">
        <v>0.30633023461708703</v>
      </c>
    </row>
    <row r="42" spans="1:31" x14ac:dyDescent="0.25">
      <c r="A42" t="s">
        <v>22</v>
      </c>
      <c r="B42" t="s">
        <v>19</v>
      </c>
      <c r="C42" t="s">
        <v>16</v>
      </c>
      <c r="D42">
        <v>0</v>
      </c>
      <c r="E42">
        <v>63976</v>
      </c>
      <c r="F42">
        <v>21232</v>
      </c>
      <c r="G42">
        <v>21142</v>
      </c>
      <c r="H42">
        <v>0.18099482137804401</v>
      </c>
      <c r="I42">
        <v>0.63976705490848496</v>
      </c>
      <c r="J42">
        <v>0.15964293128503201</v>
      </c>
      <c r="K42">
        <v>3498</v>
      </c>
      <c r="L42">
        <v>78.805220127105699</v>
      </c>
      <c r="M42">
        <v>71.837901391362095</v>
      </c>
      <c r="N42">
        <v>0.25552417345073902</v>
      </c>
      <c r="P42" t="s">
        <v>25</v>
      </c>
      <c r="Q42">
        <f t="shared" ref="Q42:R42" si="183">AVERAGE(H42:H45)</f>
        <v>0.17257502171485875</v>
      </c>
      <c r="R42">
        <f t="shared" si="183"/>
        <v>0.67803660565723711</v>
      </c>
      <c r="S42">
        <f t="shared" ref="S42" si="184">AVERAGE(J42:J45)</f>
        <v>0.15289301993859777</v>
      </c>
      <c r="T42">
        <f t="shared" ref="T42" si="185">AVERAGE(K42:K45)</f>
        <v>2732.25</v>
      </c>
      <c r="U42">
        <f t="shared" ref="U42" si="186">AVERAGE(L42:L45)</f>
        <v>76.745340228080721</v>
      </c>
      <c r="V42">
        <f t="shared" ref="V42" si="187">AVERAGE(M42:M45)</f>
        <v>72.544006812450618</v>
      </c>
      <c r="W42">
        <f t="shared" ref="W42" si="188">AVERAGE(N42:N45)</f>
        <v>0.24933753416052001</v>
      </c>
      <c r="X42" t="s">
        <v>26</v>
      </c>
      <c r="Y42" t="str">
        <f t="shared" ref="Y42:Y73" si="189">TEXT(Q42, "0.00") &amp; "  (" &amp; TEXT( Q43, "0.00") &amp; ")"</f>
        <v>0.17  (0.01)</v>
      </c>
      <c r="Z42" t="str">
        <f t="shared" ref="Z42:Z105" si="190">TEXT(R42, "0.00") &amp; "  (" &amp; TEXT( R43, "0.00") &amp; ")"</f>
        <v>0.68  (0.02)</v>
      </c>
      <c r="AA42" t="str">
        <f t="shared" ref="AA42:AA105" si="191">TEXT(S42, "0.00") &amp; "  (" &amp; TEXT( S43, "0.00") &amp; ")"</f>
        <v>0.15  (0.01)</v>
      </c>
      <c r="AB42" t="str">
        <f t="shared" ref="AB42:AB73" si="192">TEXT(T42, "0") &amp; "  (" &amp; TEXT( T43, "0") &amp; ")"</f>
        <v>2732  (444)</v>
      </c>
      <c r="AC42" t="str">
        <f t="shared" ref="AC42:AC105" si="193">TEXT(U42, "0.00") &amp; "  (" &amp; TEXT( U43, "0.00") &amp; ")"</f>
        <v>76.75  (1.51)</v>
      </c>
      <c r="AD42" t="str">
        <f t="shared" ref="AD42:AD105" si="194">TEXT(V42, "0.00") &amp; "  (" &amp; TEXT( V43, "0.00") &amp; ")"</f>
        <v>72.54  (0.47)</v>
      </c>
      <c r="AE42" t="str">
        <f t="shared" ref="AE42:AE105" si="195">TEXT(W42, "0.00") &amp; "  (" &amp; TEXT( W43, "0.00") &amp; ")"</f>
        <v>0.25  (0.01)</v>
      </c>
    </row>
    <row r="43" spans="1:31" x14ac:dyDescent="0.25">
      <c r="A43" t="s">
        <v>22</v>
      </c>
      <c r="B43" t="s">
        <v>19</v>
      </c>
      <c r="C43" t="s">
        <v>16</v>
      </c>
      <c r="D43">
        <v>1</v>
      </c>
      <c r="E43">
        <v>63901</v>
      </c>
      <c r="F43">
        <v>21307</v>
      </c>
      <c r="G43">
        <v>21142</v>
      </c>
      <c r="H43">
        <v>0.179712510524692</v>
      </c>
      <c r="I43">
        <v>0.68386023294509102</v>
      </c>
      <c r="J43">
        <v>0.157140126170904</v>
      </c>
      <c r="K43">
        <v>2407</v>
      </c>
      <c r="L43">
        <v>77.348405122756901</v>
      </c>
      <c r="M43">
        <v>73.137344646251506</v>
      </c>
      <c r="N43">
        <v>0.255557282760764</v>
      </c>
      <c r="P43" t="s">
        <v>27</v>
      </c>
      <c r="Q43">
        <f t="shared" ref="Q43" si="196">_xlfn.STDEV.P(H42:H45)</f>
        <v>8.4104536628067696E-3</v>
      </c>
      <c r="R43">
        <f t="shared" ref="R43" si="197">_xlfn.STDEV.P(I42:I45)</f>
        <v>2.2927643559934659E-2</v>
      </c>
      <c r="S43">
        <f t="shared" ref="S43" si="198">_xlfn.STDEV.P(J42:J45)</f>
        <v>5.9518447019485735E-3</v>
      </c>
      <c r="T43">
        <f t="shared" ref="T43" si="199">_xlfn.STDEV.P(K42:K45)</f>
        <v>444.21524906288391</v>
      </c>
      <c r="U43">
        <f t="shared" ref="U43" si="200">_xlfn.STDEV.P(L42:L45)</f>
        <v>1.5132067935939044</v>
      </c>
      <c r="V43">
        <f t="shared" ref="V43" si="201">_xlfn.STDEV.P(M42:M45)</f>
        <v>0.46657151198656222</v>
      </c>
      <c r="W43">
        <f t="shared" ref="W43" si="202">_xlfn.STDEV.P(N42:N45)</f>
        <v>6.7207885276142978E-3</v>
      </c>
    </row>
    <row r="44" spans="1:31" x14ac:dyDescent="0.25">
      <c r="A44" t="s">
        <v>22</v>
      </c>
      <c r="B44" t="s">
        <v>19</v>
      </c>
      <c r="C44" t="s">
        <v>16</v>
      </c>
      <c r="D44">
        <v>2</v>
      </c>
      <c r="E44">
        <v>63726</v>
      </c>
      <c r="F44">
        <v>21482</v>
      </c>
      <c r="G44">
        <v>21142</v>
      </c>
      <c r="H44">
        <v>0.16031912731436199</v>
      </c>
      <c r="I44">
        <v>0.70049916805324397</v>
      </c>
      <c r="J44">
        <v>0.14442538593481899</v>
      </c>
      <c r="K44">
        <v>2504</v>
      </c>
      <c r="L44">
        <v>74.704378843307495</v>
      </c>
      <c r="M44">
        <v>72.517435834959102</v>
      </c>
      <c r="N44">
        <v>0.23947667804323</v>
      </c>
    </row>
    <row r="45" spans="1:31" x14ac:dyDescent="0.25">
      <c r="A45" t="s">
        <v>22</v>
      </c>
      <c r="B45" t="s">
        <v>19</v>
      </c>
      <c r="C45" t="s">
        <v>16</v>
      </c>
      <c r="D45">
        <v>3</v>
      </c>
      <c r="E45">
        <v>64021</v>
      </c>
      <c r="F45">
        <v>21187</v>
      </c>
      <c r="G45">
        <v>21142</v>
      </c>
      <c r="H45">
        <v>0.169273627642337</v>
      </c>
      <c r="I45">
        <v>0.68801996672212895</v>
      </c>
      <c r="J45">
        <v>0.15036363636363601</v>
      </c>
      <c r="K45">
        <v>2520</v>
      </c>
      <c r="L45">
        <v>76.123356819152804</v>
      </c>
      <c r="M45">
        <v>72.683345377229799</v>
      </c>
      <c r="N45">
        <v>0.246792002387347</v>
      </c>
    </row>
    <row r="46" spans="1:31" x14ac:dyDescent="0.25">
      <c r="A46" t="s">
        <v>22</v>
      </c>
      <c r="B46" t="s">
        <v>20</v>
      </c>
      <c r="C46" t="s">
        <v>16</v>
      </c>
      <c r="D46">
        <v>0</v>
      </c>
      <c r="E46">
        <v>191928</v>
      </c>
      <c r="F46">
        <v>63696</v>
      </c>
      <c r="G46">
        <v>63426</v>
      </c>
      <c r="H46">
        <v>0.189058253808704</v>
      </c>
      <c r="I46">
        <v>0.64115363283416504</v>
      </c>
      <c r="J46">
        <v>0.164954337899543</v>
      </c>
      <c r="K46">
        <v>5684</v>
      </c>
      <c r="L46">
        <v>79.506826400756793</v>
      </c>
      <c r="M46">
        <v>72.275000264242493</v>
      </c>
      <c r="N46">
        <v>0.26239927363522803</v>
      </c>
      <c r="P46" t="s">
        <v>25</v>
      </c>
      <c r="Q46">
        <f t="shared" ref="Q46:R46" si="203">AVERAGE(H46:H49)</f>
        <v>0.17467582461414449</v>
      </c>
      <c r="R46">
        <f t="shared" si="203"/>
        <v>0.67796727676095347</v>
      </c>
      <c r="S46">
        <f t="shared" ref="S46" si="204">AVERAGE(J46:J49)</f>
        <v>0.15536416898632399</v>
      </c>
      <c r="T46">
        <f t="shared" ref="T46" si="205">AVERAGE(K46:K49)</f>
        <v>5091.5</v>
      </c>
      <c r="U46">
        <f t="shared" ref="U46" si="206">AVERAGE(L46:L49)</f>
        <v>76.376406848430577</v>
      </c>
      <c r="V46">
        <f t="shared" ref="V46" si="207">AVERAGE(M46:M49)</f>
        <v>72.34516256756956</v>
      </c>
      <c r="W46">
        <f t="shared" ref="W46" si="208">AVERAGE(N46:N49)</f>
        <v>0.25099673022200175</v>
      </c>
      <c r="X46" t="s">
        <v>26</v>
      </c>
      <c r="Y46" t="str">
        <f t="shared" ref="Y46:Y77" si="209">TEXT(Q46, "0.00") &amp; "  (" &amp; TEXT( Q47, "0.00") &amp; ")"</f>
        <v>0.17  (0.03)</v>
      </c>
      <c r="Z46" t="str">
        <f t="shared" ref="Z46:Z109" si="210">TEXT(R46, "0.00") &amp; "  (" &amp; TEXT( R47, "0.00") &amp; ")"</f>
        <v>0.68  (0.06)</v>
      </c>
      <c r="AA46" t="str">
        <f t="shared" ref="AA46:AA109" si="211">TEXT(S46, "0.00") &amp; "  (" &amp; TEXT( S47, "0.00") &amp; ")"</f>
        <v>0.16  (0.02)</v>
      </c>
      <c r="AB46" t="str">
        <f t="shared" ref="AB46:AB77" si="212">TEXT(T46, "0") &amp; "  (" &amp; TEXT( T47, "0") &amp; ")"</f>
        <v>5092  (343)</v>
      </c>
      <c r="AC46" t="str">
        <f t="shared" ref="AC46:AC109" si="213">TEXT(U46, "0.00") &amp; "  (" &amp; TEXT( U47, "0.00") &amp; ")"</f>
        <v>76.38  (5.65)</v>
      </c>
      <c r="AD46" t="str">
        <f t="shared" ref="AD46:AD109" si="214">TEXT(V46, "0.00") &amp; "  (" &amp; TEXT( V47, "0.00") &amp; ")"</f>
        <v>72.35  (0.42)</v>
      </c>
      <c r="AE46" t="str">
        <f t="shared" ref="AE46:AE109" si="215">TEXT(W46, "0.00") &amp; "  (" &amp; TEXT( W47, "0.00") &amp; ")"</f>
        <v>0.25  (0.02)</v>
      </c>
    </row>
    <row r="47" spans="1:31" x14ac:dyDescent="0.25">
      <c r="A47" t="s">
        <v>22</v>
      </c>
      <c r="B47" t="s">
        <v>20</v>
      </c>
      <c r="C47" t="s">
        <v>16</v>
      </c>
      <c r="D47">
        <v>1</v>
      </c>
      <c r="E47">
        <v>191703</v>
      </c>
      <c r="F47">
        <v>63921</v>
      </c>
      <c r="G47">
        <v>63426</v>
      </c>
      <c r="H47">
        <v>0.18116414223590799</v>
      </c>
      <c r="I47">
        <v>0.67692734331669402</v>
      </c>
      <c r="J47">
        <v>0.15832144246984001</v>
      </c>
      <c r="K47">
        <v>4944</v>
      </c>
      <c r="L47">
        <v>77.703148126602102</v>
      </c>
      <c r="M47">
        <v>72.999660378806894</v>
      </c>
      <c r="N47">
        <v>0.25662321278385197</v>
      </c>
      <c r="P47" t="s">
        <v>27</v>
      </c>
      <c r="Q47">
        <f t="shared" ref="Q47" si="216">_xlfn.STDEV.P(H46:H49)</f>
        <v>3.0579761982722779E-2</v>
      </c>
      <c r="R47">
        <f t="shared" ref="R47" si="217">_xlfn.STDEV.P(I46:I49)</f>
        <v>5.9256499044700872E-2</v>
      </c>
      <c r="S47">
        <f t="shared" ref="S47" si="218">_xlfn.STDEV.P(J46:J49)</f>
        <v>2.0685637866262371E-2</v>
      </c>
      <c r="T47">
        <f t="shared" ref="T47" si="219">_xlfn.STDEV.P(K46:K49)</f>
        <v>343.45050589568217</v>
      </c>
      <c r="U47">
        <f t="shared" ref="U47" si="220">_xlfn.STDEV.P(L46:L49)</f>
        <v>5.6492131005226085</v>
      </c>
      <c r="V47">
        <f t="shared" ref="V47" si="221">_xlfn.STDEV.P(M46:M49)</f>
        <v>0.42045620497453118</v>
      </c>
      <c r="W47">
        <f t="shared" ref="W47" si="222">_xlfn.STDEV.P(N46:N49)</f>
        <v>2.4640892318571521E-2</v>
      </c>
    </row>
    <row r="48" spans="1:31" x14ac:dyDescent="0.25">
      <c r="A48" t="s">
        <v>22</v>
      </c>
      <c r="B48" t="s">
        <v>20</v>
      </c>
      <c r="C48" t="s">
        <v>16</v>
      </c>
      <c r="D48">
        <v>2</v>
      </c>
      <c r="E48">
        <v>191178</v>
      </c>
      <c r="F48">
        <v>64446</v>
      </c>
      <c r="G48">
        <v>63426</v>
      </c>
      <c r="H48">
        <v>0.12378219617535299</v>
      </c>
      <c r="I48">
        <v>0.774265113699389</v>
      </c>
      <c r="J48">
        <v>0.121412419551226</v>
      </c>
      <c r="K48">
        <v>4867</v>
      </c>
      <c r="L48">
        <v>66.862171888351398</v>
      </c>
      <c r="M48">
        <v>71.825927032344893</v>
      </c>
      <c r="N48">
        <v>0.209909029396285</v>
      </c>
    </row>
    <row r="49" spans="1:31" x14ac:dyDescent="0.25">
      <c r="A49" t="s">
        <v>22</v>
      </c>
      <c r="B49" t="s">
        <v>20</v>
      </c>
      <c r="C49" t="s">
        <v>16</v>
      </c>
      <c r="D49">
        <v>3</v>
      </c>
      <c r="E49">
        <v>192063</v>
      </c>
      <c r="F49">
        <v>63561</v>
      </c>
      <c r="G49">
        <v>63426</v>
      </c>
      <c r="H49">
        <v>0.20469870623661299</v>
      </c>
      <c r="I49">
        <v>0.61952301719356595</v>
      </c>
      <c r="J49">
        <v>0.17676847602468701</v>
      </c>
      <c r="K49">
        <v>4871</v>
      </c>
      <c r="L49">
        <v>81.433480978012</v>
      </c>
      <c r="M49">
        <v>72.280062594883901</v>
      </c>
      <c r="N49">
        <v>0.27505540507264198</v>
      </c>
    </row>
    <row r="50" spans="1:31" x14ac:dyDescent="0.25">
      <c r="A50" t="s">
        <v>23</v>
      </c>
      <c r="B50" t="s">
        <v>15</v>
      </c>
      <c r="C50" t="s">
        <v>16</v>
      </c>
      <c r="D50">
        <v>0</v>
      </c>
      <c r="E50">
        <v>63976</v>
      </c>
      <c r="F50">
        <v>21232</v>
      </c>
      <c r="G50">
        <v>21142</v>
      </c>
      <c r="H50">
        <v>6.9292942730036403E-2</v>
      </c>
      <c r="I50">
        <v>7.4331487807751201E-2</v>
      </c>
      <c r="J50">
        <v>0.764848484848484</v>
      </c>
      <c r="K50">
        <v>2104</v>
      </c>
      <c r="L50">
        <v>61.914670467376702</v>
      </c>
      <c r="M50">
        <v>68.903939229873103</v>
      </c>
      <c r="N50">
        <v>0.135494953832939</v>
      </c>
      <c r="P50" t="s">
        <v>25</v>
      </c>
      <c r="Q50">
        <f t="shared" ref="Q50:R50" si="223">AVERAGE(H50:H53)</f>
        <v>8.0136613015635683E-2</v>
      </c>
      <c r="R50">
        <f t="shared" si="223"/>
        <v>8.0553340122828471E-2</v>
      </c>
      <c r="S50">
        <f t="shared" ref="S50" si="224">AVERAGE(J50:J53)</f>
        <v>0.72454545454545427</v>
      </c>
      <c r="T50">
        <f t="shared" ref="T50" si="225">AVERAGE(K50:K53)</f>
        <v>1907.25</v>
      </c>
      <c r="U50">
        <f t="shared" ref="U50" si="226">AVERAGE(L50:L53)</f>
        <v>66.256740689277621</v>
      </c>
      <c r="V50">
        <f t="shared" ref="V50" si="227">AVERAGE(M50:M53)</f>
        <v>69.229807550327251</v>
      </c>
      <c r="W50">
        <f t="shared" ref="W50" si="228">AVERAGE(N50:N53)</f>
        <v>0.14470604667662626</v>
      </c>
      <c r="X50" t="s">
        <v>26</v>
      </c>
      <c r="Y50" t="str">
        <f t="shared" ref="Y50:Y81" si="229">TEXT(Q50, "0.00") &amp; "  (" &amp; TEXT( Q51, "0.00") &amp; ")"</f>
        <v>0.08  (0.01)</v>
      </c>
      <c r="Z50" t="str">
        <f t="shared" ref="Z50:Z113" si="230">TEXT(R50, "0.00") &amp; "  (" &amp; TEXT( R51, "0.00") &amp; ")"</f>
        <v>0.08  (0.01)</v>
      </c>
      <c r="AA50" t="str">
        <f t="shared" ref="AA50:AA113" si="231">TEXT(S50, "0.00") &amp; "  (" &amp; TEXT( S51, "0.00") &amp; ")"</f>
        <v>0.72  (0.05)</v>
      </c>
      <c r="AB50" t="str">
        <f t="shared" ref="AB50:AB81" si="232">TEXT(T50, "0") &amp; "  (" &amp; TEXT( T51, "0") &amp; ")"</f>
        <v>1907  (724)</v>
      </c>
      <c r="AC50" t="str">
        <f t="shared" ref="AC50:AC113" si="233">TEXT(U50, "0.00") &amp; "  (" &amp; TEXT( U51, "0.00") &amp; ")"</f>
        <v>66.26  (4.62)</v>
      </c>
      <c r="AD50" t="str">
        <f t="shared" ref="AD50:AD113" si="234">TEXT(V50, "0.00") &amp; "  (" &amp; TEXT( V51, "0.00") &amp; ")"</f>
        <v>69.23  (0.19)</v>
      </c>
      <c r="AE50" t="str">
        <f t="shared" ref="AE50:AE113" si="235">TEXT(W50, "0.00") &amp; "  (" &amp; TEXT( W51, "0.00") &amp; ")"</f>
        <v>0.14  (0.01)</v>
      </c>
    </row>
    <row r="51" spans="1:31" x14ac:dyDescent="0.25">
      <c r="A51" t="s">
        <v>23</v>
      </c>
      <c r="B51" t="s">
        <v>15</v>
      </c>
      <c r="C51" t="s">
        <v>16</v>
      </c>
      <c r="D51">
        <v>1</v>
      </c>
      <c r="E51">
        <v>63901</v>
      </c>
      <c r="F51">
        <v>21307</v>
      </c>
      <c r="G51">
        <v>21142</v>
      </c>
      <c r="H51">
        <v>9.6234165605100105E-2</v>
      </c>
      <c r="I51">
        <v>8.9973439575033204E-2</v>
      </c>
      <c r="J51">
        <v>0.65696969696969698</v>
      </c>
      <c r="K51">
        <v>2359</v>
      </c>
      <c r="L51">
        <v>72.732001543045001</v>
      </c>
      <c r="M51">
        <v>69.357319814277005</v>
      </c>
      <c r="N51">
        <v>0.15827128047890199</v>
      </c>
      <c r="P51" t="s">
        <v>27</v>
      </c>
      <c r="Q51">
        <f t="shared" ref="Q51" si="236">_xlfn.STDEV.P(H50:H53)</f>
        <v>1.1070704373765498E-2</v>
      </c>
      <c r="R51">
        <f t="shared" ref="R51" si="237">_xlfn.STDEV.P(I50:I53)</f>
        <v>6.4282885931035462E-3</v>
      </c>
      <c r="S51">
        <f t="shared" ref="S51" si="238">_xlfn.STDEV.P(J50:J53)</f>
        <v>4.7523615510830806E-2</v>
      </c>
      <c r="T51">
        <f t="shared" ref="T51" si="239">_xlfn.STDEV.P(K50:K53)</f>
        <v>723.66027077628075</v>
      </c>
      <c r="U51">
        <f t="shared" ref="U51" si="240">_xlfn.STDEV.P(L50:L53)</f>
        <v>4.6203789956166661</v>
      </c>
      <c r="V51">
        <f t="shared" ref="V51" si="241">_xlfn.STDEV.P(M50:M53)</f>
        <v>0.19211416343711213</v>
      </c>
      <c r="W51">
        <f t="shared" ref="W51" si="242">_xlfn.STDEV.P(N50:N53)</f>
        <v>9.3400004180088855E-3</v>
      </c>
    </row>
    <row r="52" spans="1:31" x14ac:dyDescent="0.25">
      <c r="A52" t="s">
        <v>23</v>
      </c>
      <c r="B52" t="s">
        <v>15</v>
      </c>
      <c r="C52" t="s">
        <v>16</v>
      </c>
      <c r="D52">
        <v>2</v>
      </c>
      <c r="E52">
        <v>63726</v>
      </c>
      <c r="F52">
        <v>21482</v>
      </c>
      <c r="G52">
        <v>21142</v>
      </c>
      <c r="H52">
        <v>8.4570973339367805E-2</v>
      </c>
      <c r="I52">
        <v>8.2999427590154495E-2</v>
      </c>
      <c r="J52">
        <v>0.70303030303030301</v>
      </c>
      <c r="K52">
        <v>2489</v>
      </c>
      <c r="L52">
        <v>68.531835079193101</v>
      </c>
      <c r="M52">
        <v>69.381470361437806</v>
      </c>
      <c r="N52">
        <v>0.14847049788813499</v>
      </c>
    </row>
    <row r="53" spans="1:31" x14ac:dyDescent="0.25">
      <c r="A53" t="s">
        <v>23</v>
      </c>
      <c r="B53" t="s">
        <v>15</v>
      </c>
      <c r="C53" t="s">
        <v>16</v>
      </c>
      <c r="D53">
        <v>3</v>
      </c>
      <c r="E53">
        <v>64021</v>
      </c>
      <c r="F53">
        <v>21187</v>
      </c>
      <c r="G53">
        <v>21142</v>
      </c>
      <c r="H53">
        <v>7.0448370388038403E-2</v>
      </c>
      <c r="I53">
        <v>7.4909005518374996E-2</v>
      </c>
      <c r="J53">
        <v>0.77333333333333298</v>
      </c>
      <c r="K53">
        <v>677</v>
      </c>
      <c r="L53">
        <v>61.848455667495699</v>
      </c>
      <c r="M53">
        <v>69.276500795721105</v>
      </c>
      <c r="N53">
        <v>0.13658745450652901</v>
      </c>
    </row>
    <row r="54" spans="1:31" x14ac:dyDescent="0.25">
      <c r="A54" t="s">
        <v>23</v>
      </c>
      <c r="B54" t="s">
        <v>18</v>
      </c>
      <c r="C54" t="s">
        <v>16</v>
      </c>
      <c r="D54">
        <v>0</v>
      </c>
      <c r="E54">
        <v>63976</v>
      </c>
      <c r="F54">
        <v>21232</v>
      </c>
      <c r="G54">
        <v>21142</v>
      </c>
      <c r="H54">
        <v>9.21896964689701E-2</v>
      </c>
      <c r="I54">
        <v>8.6882933709449897E-2</v>
      </c>
      <c r="J54">
        <v>0.74666666666666603</v>
      </c>
      <c r="K54">
        <v>2002</v>
      </c>
      <c r="L54">
        <v>68.3899343013763</v>
      </c>
      <c r="M54">
        <v>71.400862988301995</v>
      </c>
      <c r="N54">
        <v>0.155653821857233</v>
      </c>
      <c r="P54" t="s">
        <v>25</v>
      </c>
      <c r="Q54">
        <f t="shared" ref="Q54:R54" si="243">AVERAGE(H54:H57)</f>
        <v>9.3333499708646836E-2</v>
      </c>
      <c r="R54">
        <f t="shared" si="243"/>
        <v>8.7917558046747474E-2</v>
      </c>
      <c r="S54">
        <f t="shared" ref="S54" si="244">AVERAGE(J54:J57)</f>
        <v>0.72515151515151488</v>
      </c>
      <c r="T54">
        <f t="shared" ref="T54" si="245">AVERAGE(K54:K57)</f>
        <v>2121.5</v>
      </c>
      <c r="U54">
        <f t="shared" ref="U54" si="246">AVERAGE(L54:L57)</f>
        <v>69.060401618480654</v>
      </c>
      <c r="V54">
        <f t="shared" ref="V54" si="247">AVERAGE(M54:M57)</f>
        <v>70.717633837016564</v>
      </c>
      <c r="W54">
        <f t="shared" ref="W54" si="248">AVERAGE(N54:N57)</f>
        <v>0.15639265769388699</v>
      </c>
      <c r="X54" t="s">
        <v>26</v>
      </c>
      <c r="Y54" t="str">
        <f t="shared" ref="Y54:Y85" si="249">TEXT(Q54, "0.00") &amp; "  (" &amp; TEXT( Q55, "0.00") &amp; ")"</f>
        <v>0.09  (0.01)</v>
      </c>
      <c r="Z54" t="str">
        <f t="shared" ref="Z54:Z117" si="250">TEXT(R54, "0.00") &amp; "  (" &amp; TEXT( R55, "0.00") &amp; ")"</f>
        <v>0.09  (0.01)</v>
      </c>
      <c r="AA54" t="str">
        <f t="shared" ref="AA54:AA117" si="251">TEXT(S54, "0.00") &amp; "  (" &amp; TEXT( S55, "0.00") &amp; ")"</f>
        <v>0.73  (0.06)</v>
      </c>
      <c r="AB54" t="str">
        <f t="shared" ref="AB54:AB85" si="252">TEXT(T54, "0") &amp; "  (" &amp; TEXT( T55, "0") &amp; ")"</f>
        <v>2122  (323)</v>
      </c>
      <c r="AC54" t="str">
        <f t="shared" ref="AC54:AC117" si="253">TEXT(U54, "0.00") &amp; "  (" &amp; TEXT( U55, "0.00") &amp; ")"</f>
        <v>69.06  (5.13)</v>
      </c>
      <c r="AD54" t="str">
        <f t="shared" ref="AD54:AD117" si="254">TEXT(V54, "0.00") &amp; "  (" &amp; TEXT( V55, "0.00") &amp; ")"</f>
        <v>70.72  (0.41)</v>
      </c>
      <c r="AE54" t="str">
        <f t="shared" ref="AE54:AE117" si="255">TEXT(W54, "0.00") &amp; "  (" &amp; TEXT( W55, "0.00") &amp; ")"</f>
        <v>0.16  (0.01)</v>
      </c>
    </row>
    <row r="55" spans="1:31" x14ac:dyDescent="0.25">
      <c r="A55" t="s">
        <v>23</v>
      </c>
      <c r="B55" t="s">
        <v>18</v>
      </c>
      <c r="C55" t="s">
        <v>16</v>
      </c>
      <c r="D55">
        <v>1</v>
      </c>
      <c r="E55">
        <v>63901</v>
      </c>
      <c r="F55">
        <v>21307</v>
      </c>
      <c r="G55">
        <v>21142</v>
      </c>
      <c r="H55">
        <v>0.111754115065211</v>
      </c>
      <c r="I55">
        <v>9.9057475512844204E-2</v>
      </c>
      <c r="J55">
        <v>0.649696969696969</v>
      </c>
      <c r="K55">
        <v>2346</v>
      </c>
      <c r="L55">
        <v>75.574684143066406</v>
      </c>
      <c r="M55">
        <v>70.487506357565906</v>
      </c>
      <c r="N55">
        <v>0.171905067350865</v>
      </c>
      <c r="P55" t="s">
        <v>27</v>
      </c>
      <c r="Q55">
        <f t="shared" ref="Q55" si="256">_xlfn.STDEV.P(H54:H57)</f>
        <v>1.3756664801935511E-2</v>
      </c>
      <c r="R55">
        <f t="shared" ref="R55" si="257">_xlfn.STDEV.P(I54:I57)</f>
        <v>8.1317672859307303E-3</v>
      </c>
      <c r="S55">
        <f t="shared" ref="S55" si="258">_xlfn.STDEV.P(J54:J57)</f>
        <v>5.5217243550431283E-2</v>
      </c>
      <c r="T55">
        <f t="shared" ref="T55" si="259">_xlfn.STDEV.P(K54:K57)</f>
        <v>323.25338358631296</v>
      </c>
      <c r="U55">
        <f t="shared" ref="U55" si="260">_xlfn.STDEV.P(L54:L57)</f>
        <v>5.1272161077854763</v>
      </c>
      <c r="V55">
        <f t="shared" ref="V55" si="261">_xlfn.STDEV.P(M54:M57)</f>
        <v>0.41375229731256763</v>
      </c>
      <c r="W55">
        <f t="shared" ref="W55" si="262">_xlfn.STDEV.P(N54:N57)</f>
        <v>1.1654779054356612E-2</v>
      </c>
    </row>
    <row r="56" spans="1:31" x14ac:dyDescent="0.25">
      <c r="A56" t="s">
        <v>23</v>
      </c>
      <c r="B56" t="s">
        <v>18</v>
      </c>
      <c r="C56" t="s">
        <v>16</v>
      </c>
      <c r="D56">
        <v>2</v>
      </c>
      <c r="E56">
        <v>63726</v>
      </c>
      <c r="F56">
        <v>21482</v>
      </c>
      <c r="G56">
        <v>21142</v>
      </c>
      <c r="H56">
        <v>7.3138454184844701E-2</v>
      </c>
      <c r="I56">
        <v>7.6221272664279902E-2</v>
      </c>
      <c r="J56">
        <v>0.8</v>
      </c>
      <c r="K56">
        <v>2486</v>
      </c>
      <c r="L56">
        <v>61.384922266006399</v>
      </c>
      <c r="M56">
        <v>70.314514938228996</v>
      </c>
      <c r="N56">
        <v>0.13918177983973001</v>
      </c>
    </row>
    <row r="57" spans="1:31" x14ac:dyDescent="0.25">
      <c r="A57" t="s">
        <v>23</v>
      </c>
      <c r="B57" t="s">
        <v>18</v>
      </c>
      <c r="C57" t="s">
        <v>16</v>
      </c>
      <c r="D57">
        <v>3</v>
      </c>
      <c r="E57">
        <v>64021</v>
      </c>
      <c r="F57">
        <v>21187</v>
      </c>
      <c r="G57">
        <v>21142</v>
      </c>
      <c r="H57">
        <v>9.6251733115561497E-2</v>
      </c>
      <c r="I57">
        <v>8.9508550300415907E-2</v>
      </c>
      <c r="J57">
        <v>0.704242424242424</v>
      </c>
      <c r="K57">
        <v>1652</v>
      </c>
      <c r="L57">
        <v>70.892065763473497</v>
      </c>
      <c r="M57">
        <v>70.667651063969402</v>
      </c>
      <c r="N57">
        <v>0.15882996172771999</v>
      </c>
    </row>
    <row r="58" spans="1:31" x14ac:dyDescent="0.25">
      <c r="A58" t="s">
        <v>23</v>
      </c>
      <c r="B58" t="s">
        <v>19</v>
      </c>
      <c r="C58" t="s">
        <v>16</v>
      </c>
      <c r="D58">
        <v>0</v>
      </c>
      <c r="E58">
        <v>63976</v>
      </c>
      <c r="F58">
        <v>21232</v>
      </c>
      <c r="G58">
        <v>21142</v>
      </c>
      <c r="H58">
        <v>0.10419959071370501</v>
      </c>
      <c r="I58">
        <v>9.4949494949494895E-2</v>
      </c>
      <c r="J58">
        <v>0.62666666666666604</v>
      </c>
      <c r="K58">
        <v>1994</v>
      </c>
      <c r="L58">
        <v>75.234133005142198</v>
      </c>
      <c r="M58">
        <v>69.205558563436199</v>
      </c>
      <c r="N58">
        <v>0.16491228070175401</v>
      </c>
      <c r="P58" t="s">
        <v>25</v>
      </c>
      <c r="Q58">
        <f t="shared" ref="Q58:R58" si="263">AVERAGE(H58:H61)</f>
        <v>0.10694431805312875</v>
      </c>
      <c r="R58">
        <f t="shared" si="263"/>
        <v>9.7448959027239671E-2</v>
      </c>
      <c r="S58">
        <f t="shared" ref="S58" si="264">AVERAGE(J58:J61)</f>
        <v>0.57939393939393868</v>
      </c>
      <c r="T58">
        <f t="shared" ref="T58" si="265">AVERAGE(K58:K61)</f>
        <v>2158.25</v>
      </c>
      <c r="U58">
        <f t="shared" ref="U58" si="266">AVERAGE(L58:L61)</f>
        <v>77.330668270587864</v>
      </c>
      <c r="V58">
        <f t="shared" ref="V58" si="267">AVERAGE(M58:M61)</f>
        <v>68.028736197929447</v>
      </c>
      <c r="W58">
        <f t="shared" ref="W58" si="268">AVERAGE(N58:N61)</f>
        <v>0.16654012591694575</v>
      </c>
      <c r="X58" t="s">
        <v>26</v>
      </c>
      <c r="Y58" t="str">
        <f t="shared" ref="Y58:Y89" si="269">TEXT(Q58, "0.00") &amp; "  (" &amp; TEXT( Q59, "0.00") &amp; ")"</f>
        <v>0.11  (0.00)</v>
      </c>
      <c r="Z58" t="str">
        <f t="shared" ref="Z58:Z121" si="270">TEXT(R58, "0.00") &amp; "  (" &amp; TEXT( R59, "0.00") &amp; ")"</f>
        <v>0.10  (0.00)</v>
      </c>
      <c r="AA58" t="str">
        <f t="shared" ref="AA58:AA121" si="271">TEXT(S58, "0.00") &amp; "  (" &amp; TEXT( S59, "0.00") &amp; ")"</f>
        <v>0.58  (0.05)</v>
      </c>
      <c r="AB58" t="str">
        <f t="shared" ref="AB58:AB89" si="272">TEXT(T58, "0") &amp; "  (" &amp; TEXT( T59, "0") &amp; ")"</f>
        <v>2158  (355)</v>
      </c>
      <c r="AC58" t="str">
        <f t="shared" ref="AC58:AC121" si="273">TEXT(U58, "0.00") &amp; "  (" &amp; TEXT( U59, "0.00") &amp; ")"</f>
        <v>77.33  (2.31)</v>
      </c>
      <c r="AD58" t="str">
        <f t="shared" ref="AD58:AD121" si="274">TEXT(V58, "0.00") &amp; "  (" &amp; TEXT( V59, "0.00") &amp; ")"</f>
        <v>68.03  (1.21)</v>
      </c>
      <c r="AE58" t="str">
        <f t="shared" ref="AE58:AE121" si="275">TEXT(W58, "0.00") &amp; "  (" &amp; TEXT( W59, "0.00") &amp; ")"</f>
        <v>0.17  (0.00)</v>
      </c>
    </row>
    <row r="59" spans="1:31" x14ac:dyDescent="0.25">
      <c r="A59" t="s">
        <v>23</v>
      </c>
      <c r="B59" t="s">
        <v>19</v>
      </c>
      <c r="C59" t="s">
        <v>16</v>
      </c>
      <c r="D59">
        <v>1</v>
      </c>
      <c r="E59">
        <v>63901</v>
      </c>
      <c r="F59">
        <v>21307</v>
      </c>
      <c r="G59">
        <v>21142</v>
      </c>
      <c r="H59">
        <v>0.104124896371772</v>
      </c>
      <c r="I59">
        <v>9.4889173841362806E-2</v>
      </c>
      <c r="J59">
        <v>0.62787878787878704</v>
      </c>
      <c r="K59">
        <v>2601</v>
      </c>
      <c r="L59">
        <v>75.177371501922593</v>
      </c>
      <c r="M59">
        <v>69.2341717117028</v>
      </c>
      <c r="N59">
        <v>0.16486314449395201</v>
      </c>
      <c r="P59" t="s">
        <v>27</v>
      </c>
      <c r="Q59">
        <f t="shared" ref="Q59" si="276">_xlfn.STDEV.P(H58:H61)</f>
        <v>4.1660712906151278E-3</v>
      </c>
      <c r="R59">
        <f t="shared" ref="R59" si="277">_xlfn.STDEV.P(I58:I61)</f>
        <v>3.3703174413187687E-3</v>
      </c>
      <c r="S59">
        <f t="shared" ref="S59" si="278">_xlfn.STDEV.P(J58:J61)</f>
        <v>4.9925564428167091E-2</v>
      </c>
      <c r="T59">
        <f t="shared" ref="T59" si="279">_xlfn.STDEV.P(K58:K61)</f>
        <v>354.96293820623021</v>
      </c>
      <c r="U59">
        <f t="shared" ref="U59" si="280">_xlfn.STDEV.P(L58:L61)</f>
        <v>2.3095797563669715</v>
      </c>
      <c r="V59">
        <f t="shared" ref="V59" si="281">_xlfn.STDEV.P(M58:M61)</f>
        <v>1.209139713756479</v>
      </c>
      <c r="W59">
        <f t="shared" ref="W59" si="282">_xlfn.STDEV.P(N58:N61)</f>
        <v>2.950532931562202E-3</v>
      </c>
    </row>
    <row r="60" spans="1:31" x14ac:dyDescent="0.25">
      <c r="A60" t="s">
        <v>23</v>
      </c>
      <c r="B60" t="s">
        <v>19</v>
      </c>
      <c r="C60" t="s">
        <v>16</v>
      </c>
      <c r="D60">
        <v>2</v>
      </c>
      <c r="E60">
        <v>63726</v>
      </c>
      <c r="F60">
        <v>21482</v>
      </c>
      <c r="G60">
        <v>21142</v>
      </c>
      <c r="H60">
        <v>0.10534107296022099</v>
      </c>
      <c r="I60">
        <v>9.6829112577143994E-2</v>
      </c>
      <c r="J60">
        <v>0.55151515151515096</v>
      </c>
      <c r="K60">
        <v>2367</v>
      </c>
      <c r="L60">
        <v>78.1761407852172</v>
      </c>
      <c r="M60">
        <v>67.131302193565304</v>
      </c>
      <c r="N60">
        <v>0.16473569876900701</v>
      </c>
    </row>
    <row r="61" spans="1:31" x14ac:dyDescent="0.25">
      <c r="A61" t="s">
        <v>23</v>
      </c>
      <c r="B61" t="s">
        <v>19</v>
      </c>
      <c r="C61" t="s">
        <v>16</v>
      </c>
      <c r="D61">
        <v>3</v>
      </c>
      <c r="E61">
        <v>64021</v>
      </c>
      <c r="F61">
        <v>21187</v>
      </c>
      <c r="G61">
        <v>21142</v>
      </c>
      <c r="H61">
        <v>0.11411171216681699</v>
      </c>
      <c r="I61">
        <v>0.103128054740957</v>
      </c>
      <c r="J61">
        <v>0.51151515151515103</v>
      </c>
      <c r="K61">
        <v>1671</v>
      </c>
      <c r="L61">
        <v>80.735027790069495</v>
      </c>
      <c r="M61">
        <v>66.543912323013501</v>
      </c>
      <c r="N61">
        <v>0.17164937970307001</v>
      </c>
    </row>
    <row r="62" spans="1:31" x14ac:dyDescent="0.25">
      <c r="A62" t="s">
        <v>23</v>
      </c>
      <c r="B62" t="s">
        <v>20</v>
      </c>
      <c r="C62" t="s">
        <v>16</v>
      </c>
      <c r="D62">
        <v>0</v>
      </c>
      <c r="E62">
        <v>191928</v>
      </c>
      <c r="F62">
        <v>63696</v>
      </c>
      <c r="G62">
        <v>63426</v>
      </c>
      <c r="H62">
        <v>9.3422747947350795E-2</v>
      </c>
      <c r="I62">
        <v>8.8039952633475693E-2</v>
      </c>
      <c r="J62">
        <v>0.69090909090909003</v>
      </c>
      <c r="K62">
        <v>4501</v>
      </c>
      <c r="L62">
        <v>70.866835117340003</v>
      </c>
      <c r="M62">
        <v>70.014930025758304</v>
      </c>
      <c r="N62">
        <v>0.15617864645172999</v>
      </c>
      <c r="P62" t="s">
        <v>25</v>
      </c>
      <c r="Q62">
        <f t="shared" ref="Q62:R62" si="283">AVERAGE(H62:H65)</f>
        <v>0.10585597656112239</v>
      </c>
      <c r="R62">
        <f t="shared" si="283"/>
        <v>9.6437650287056226E-2</v>
      </c>
      <c r="S62">
        <f t="shared" ref="S62" si="284">AVERAGE(J62:J65)</f>
        <v>0.628282828282828</v>
      </c>
      <c r="T62">
        <f t="shared" ref="T62" si="285">AVERAGE(K62:K65)</f>
        <v>4369.5</v>
      </c>
      <c r="U62">
        <f t="shared" ref="U62" si="286">AVERAGE(L62:L65)</f>
        <v>75.033897161483708</v>
      </c>
      <c r="V62">
        <f t="shared" ref="V62" si="287">AVERAGE(M62:M65)</f>
        <v>69.178903272027199</v>
      </c>
      <c r="W62">
        <f t="shared" ref="W62" si="288">AVERAGE(N62:N65)</f>
        <v>0.1662198745141665</v>
      </c>
      <c r="X62" t="s">
        <v>26</v>
      </c>
      <c r="Y62" t="str">
        <f t="shared" ref="Y62:Y93" si="289">TEXT(Q62, "0.00") &amp; "  (" &amp; TEXT( Q63, "0.00") &amp; ")"</f>
        <v>0.11  (0.01)</v>
      </c>
      <c r="Z62" t="str">
        <f t="shared" ref="Z62:Z125" si="290">TEXT(R62, "0.00") &amp; "  (" &amp; TEXT( R63, "0.00") &amp; ")"</f>
        <v>0.10  (0.01)</v>
      </c>
      <c r="AA62" t="str">
        <f t="shared" ref="AA62:AA125" si="291">TEXT(S62, "0.00") &amp; "  (" &amp; TEXT( S63, "0.00") &amp; ")"</f>
        <v>0.63  (0.07)</v>
      </c>
      <c r="AB62" t="str">
        <f t="shared" ref="AB62:AB93" si="292">TEXT(T62, "0") &amp; "  (" &amp; TEXT( T63, "0") &amp; ")"</f>
        <v>4370  (675)</v>
      </c>
      <c r="AC62" t="str">
        <f t="shared" ref="AC62:AC125" si="293">TEXT(U62, "0.00") &amp; "  (" &amp; TEXT( U63, "0.00") &amp; ")"</f>
        <v>75.03  (4.73)</v>
      </c>
      <c r="AD62" t="str">
        <f t="shared" ref="AD62:AD125" si="294">TEXT(V62, "0.00") &amp; "  (" &amp; TEXT( V63, "0.00") &amp; ")"</f>
        <v>69.18  (1.04)</v>
      </c>
      <c r="AE62" t="str">
        <f t="shared" ref="AE62:AE125" si="295">TEXT(W62, "0.00") &amp; "  (" &amp; TEXT( W63, "0.00") &amp; ")"</f>
        <v>0.17  (0.01)</v>
      </c>
    </row>
    <row r="63" spans="1:31" x14ac:dyDescent="0.25">
      <c r="A63" t="s">
        <v>23</v>
      </c>
      <c r="B63" t="s">
        <v>20</v>
      </c>
      <c r="C63" t="s">
        <v>16</v>
      </c>
      <c r="D63">
        <v>1</v>
      </c>
      <c r="E63">
        <v>191703</v>
      </c>
      <c r="F63">
        <v>63921</v>
      </c>
      <c r="G63">
        <v>63426</v>
      </c>
      <c r="H63">
        <v>9.3293236299349699E-2</v>
      </c>
      <c r="I63">
        <v>8.7930064925105994E-2</v>
      </c>
      <c r="J63">
        <v>0.69494949494949498</v>
      </c>
      <c r="K63">
        <v>4841</v>
      </c>
      <c r="L63">
        <v>70.680791139602604</v>
      </c>
      <c r="M63">
        <v>70.111947848818403</v>
      </c>
      <c r="N63">
        <v>0.15610818660373901</v>
      </c>
      <c r="P63" t="s">
        <v>27</v>
      </c>
      <c r="Q63">
        <f t="shared" ref="Q63" si="296">_xlfn.STDEV.P(H62:H65)</f>
        <v>1.4481171674198502E-2</v>
      </c>
      <c r="R63">
        <f t="shared" ref="R63" si="297">_xlfn.STDEV.P(I62:I65)</f>
        <v>9.9682359963986587E-3</v>
      </c>
      <c r="S63">
        <f t="shared" ref="S63" si="298">_xlfn.STDEV.P(J62:J65)</f>
        <v>7.2922857098717958E-2</v>
      </c>
      <c r="T63">
        <f t="shared" ref="T63" si="299">_xlfn.STDEV.P(K62:K65)</f>
        <v>675.00870364758998</v>
      </c>
      <c r="U63">
        <f t="shared" ref="U63" si="300">_xlfn.STDEV.P(L62:L65)</f>
        <v>4.732089412458139</v>
      </c>
      <c r="V63">
        <f t="shared" ref="V63" si="301">_xlfn.STDEV.P(M62:M65)</f>
        <v>1.03994484888012</v>
      </c>
      <c r="W63">
        <f t="shared" ref="W63" si="302">_xlfn.STDEV.P(N62:N65)</f>
        <v>1.1640216598731533E-2</v>
      </c>
    </row>
    <row r="64" spans="1:31" x14ac:dyDescent="0.25">
      <c r="A64" t="s">
        <v>23</v>
      </c>
      <c r="B64" t="s">
        <v>20</v>
      </c>
      <c r="C64" t="s">
        <v>16</v>
      </c>
      <c r="D64">
        <v>2</v>
      </c>
      <c r="E64">
        <v>191178</v>
      </c>
      <c r="F64">
        <v>64446</v>
      </c>
      <c r="G64">
        <v>63426</v>
      </c>
      <c r="H64">
        <v>0.12869829484815201</v>
      </c>
      <c r="I64">
        <v>0.11236251649802</v>
      </c>
      <c r="J64">
        <v>0.51595959595959595</v>
      </c>
      <c r="K64">
        <v>4905</v>
      </c>
      <c r="L64">
        <v>82.206034660339299</v>
      </c>
      <c r="M64">
        <v>67.5224798061831</v>
      </c>
      <c r="N64">
        <v>0.18453757225433501</v>
      </c>
    </row>
    <row r="65" spans="1:31" x14ac:dyDescent="0.25">
      <c r="A65" t="s">
        <v>23</v>
      </c>
      <c r="B65" t="s">
        <v>20</v>
      </c>
      <c r="C65" t="s">
        <v>16</v>
      </c>
      <c r="D65">
        <v>3</v>
      </c>
      <c r="E65">
        <v>192063</v>
      </c>
      <c r="F65">
        <v>63561</v>
      </c>
      <c r="G65">
        <v>63426</v>
      </c>
      <c r="H65">
        <v>0.10800962714963699</v>
      </c>
      <c r="I65">
        <v>9.7418067091623206E-2</v>
      </c>
      <c r="J65">
        <v>0.61131313131313103</v>
      </c>
      <c r="K65">
        <v>3231</v>
      </c>
      <c r="L65">
        <v>76.381927728652897</v>
      </c>
      <c r="M65">
        <v>69.066255407349004</v>
      </c>
      <c r="N65">
        <v>0.16805509274686201</v>
      </c>
    </row>
    <row r="66" spans="1:31" x14ac:dyDescent="0.25">
      <c r="A66" t="s">
        <v>24</v>
      </c>
      <c r="B66" t="s">
        <v>15</v>
      </c>
      <c r="C66" t="s">
        <v>16</v>
      </c>
      <c r="D66">
        <v>0</v>
      </c>
      <c r="E66">
        <v>63976</v>
      </c>
      <c r="F66">
        <v>21232</v>
      </c>
      <c r="G66">
        <v>21142</v>
      </c>
      <c r="H66">
        <v>0.34715478358466301</v>
      </c>
      <c r="I66">
        <v>0.72927689594356204</v>
      </c>
      <c r="J66">
        <v>0.27375041377027398</v>
      </c>
      <c r="K66">
        <v>2377</v>
      </c>
      <c r="L66">
        <v>88.170468807220402</v>
      </c>
      <c r="M66">
        <v>80.981037919928994</v>
      </c>
      <c r="N66">
        <v>0.39807460890493301</v>
      </c>
      <c r="P66" t="s">
        <v>25</v>
      </c>
      <c r="Q66">
        <f t="shared" ref="Q66:R66" si="303">AVERAGE(H66:H69)</f>
        <v>0.31086582817465125</v>
      </c>
      <c r="R66">
        <f t="shared" si="303"/>
        <v>0.76763668430335041</v>
      </c>
      <c r="S66">
        <f t="shared" ref="S66" si="304">AVERAGE(J66:J69)</f>
        <v>0.24207760913042375</v>
      </c>
      <c r="T66">
        <f t="shared" ref="T66" si="305">AVERAGE(K66:K69)</f>
        <v>2430.25</v>
      </c>
      <c r="U66">
        <f t="shared" ref="U66" si="306">AVERAGE(L66:L69)</f>
        <v>85.684892535209627</v>
      </c>
      <c r="V66">
        <f t="shared" ref="V66" si="307">AVERAGE(M66:M69)</f>
        <v>81.477096110409391</v>
      </c>
      <c r="W66">
        <f t="shared" ref="W66" si="308">AVERAGE(N66:N69)</f>
        <v>0.367124304922825</v>
      </c>
      <c r="X66" t="s">
        <v>26</v>
      </c>
      <c r="Y66" t="str">
        <f t="shared" ref="Y66:Y97" si="309">TEXT(Q66, "0.00") &amp; "  (" &amp; TEXT( Q67, "0.00") &amp; ")"</f>
        <v>0.31  (0.03)</v>
      </c>
      <c r="Z66" t="str">
        <f t="shared" ref="Z66:Z129" si="310">TEXT(R66, "0.00") &amp; "  (" &amp; TEXT( R67, "0.00") &amp; ")"</f>
        <v>0.77  (0.02)</v>
      </c>
      <c r="AA66" t="str">
        <f t="shared" ref="AA66:AA129" si="311">TEXT(S66, "0.00") &amp; "  (" &amp; TEXT( S67, "0.00") &amp; ")"</f>
        <v>0.24  (0.02)</v>
      </c>
      <c r="AB66" t="str">
        <f t="shared" ref="AB66:AB97" si="312">TEXT(T66, "0") &amp; "  (" &amp; TEXT( T67, "0") &amp; ")"</f>
        <v>2430  (232)</v>
      </c>
      <c r="AC66" t="str">
        <f t="shared" ref="AC66:AC129" si="313">TEXT(U66, "0.00") &amp; "  (" &amp; TEXT( U67, "0.00") &amp; ")"</f>
        <v>85.68  (1.76)</v>
      </c>
      <c r="AD66" t="str">
        <f t="shared" ref="AD66:AD129" si="314">TEXT(V66, "0.00") &amp; "  (" &amp; TEXT( V67, "0.00") &amp; ")"</f>
        <v>81.48  (0.32)</v>
      </c>
      <c r="AE66" t="str">
        <f t="shared" ref="AE66:AE129" si="315">TEXT(W66, "0.00") &amp; "  (" &amp; TEXT( W67, "0.00") &amp; ")"</f>
        <v>0.37  (0.02)</v>
      </c>
    </row>
    <row r="67" spans="1:31" x14ac:dyDescent="0.25">
      <c r="A67" t="s">
        <v>24</v>
      </c>
      <c r="B67" t="s">
        <v>15</v>
      </c>
      <c r="C67" t="s">
        <v>16</v>
      </c>
      <c r="D67">
        <v>1</v>
      </c>
      <c r="E67">
        <v>63901</v>
      </c>
      <c r="F67">
        <v>21307</v>
      </c>
      <c r="G67">
        <v>21142</v>
      </c>
      <c r="H67">
        <v>0.31172673179760801</v>
      </c>
      <c r="I67">
        <v>0.77160493827160404</v>
      </c>
      <c r="J67">
        <v>0.24157923799006001</v>
      </c>
      <c r="K67">
        <v>2559</v>
      </c>
      <c r="L67">
        <v>85.781854391097994</v>
      </c>
      <c r="M67">
        <v>81.715492815219505</v>
      </c>
      <c r="N67">
        <v>0.36795626576955398</v>
      </c>
      <c r="P67" t="s">
        <v>27</v>
      </c>
      <c r="Q67">
        <f t="shared" ref="Q67" si="316">_xlfn.STDEV.P(H66:H69)</f>
        <v>2.5471917019774668E-2</v>
      </c>
      <c r="R67">
        <f t="shared" ref="R67" si="317">_xlfn.STDEV.P(I66:I69)</f>
        <v>2.3805440893638733E-2</v>
      </c>
      <c r="S67">
        <f t="shared" ref="S67" si="318">_xlfn.STDEV.P(J66:J69)</f>
        <v>2.139942676699336E-2</v>
      </c>
      <c r="T67">
        <f t="shared" ref="T67" si="319">_xlfn.STDEV.P(K66:K69)</f>
        <v>231.88507390515673</v>
      </c>
      <c r="U67">
        <f t="shared" ref="U67" si="320">_xlfn.STDEV.P(L66:L69)</f>
        <v>1.7621258469476997</v>
      </c>
      <c r="V67">
        <f t="shared" ref="V67" si="321">_xlfn.STDEV.P(M66:M69)</f>
        <v>0.31615211982467539</v>
      </c>
      <c r="W67">
        <f t="shared" ref="W67" si="322">_xlfn.STDEV.P(N66:N69)</f>
        <v>2.1800477867065779E-2</v>
      </c>
    </row>
    <row r="68" spans="1:31" x14ac:dyDescent="0.25">
      <c r="A68" t="s">
        <v>24</v>
      </c>
      <c r="B68" t="s">
        <v>15</v>
      </c>
      <c r="C68" t="s">
        <v>16</v>
      </c>
      <c r="D68">
        <v>2</v>
      </c>
      <c r="E68">
        <v>63726</v>
      </c>
      <c r="F68">
        <v>21482</v>
      </c>
      <c r="G68">
        <v>21142</v>
      </c>
      <c r="H68">
        <v>0.30943133000872802</v>
      </c>
      <c r="I68">
        <v>0.77513227513227501</v>
      </c>
      <c r="J68">
        <v>0.23957481602616501</v>
      </c>
      <c r="K68">
        <v>2703</v>
      </c>
      <c r="L68">
        <v>85.597389936447101</v>
      </c>
      <c r="M68">
        <v>81.784402641059899</v>
      </c>
      <c r="N68">
        <v>0.36602123672704501</v>
      </c>
    </row>
    <row r="69" spans="1:31" x14ac:dyDescent="0.25">
      <c r="A69" t="s">
        <v>24</v>
      </c>
      <c r="B69" t="s">
        <v>15</v>
      </c>
      <c r="C69" t="s">
        <v>16</v>
      </c>
      <c r="D69">
        <v>3</v>
      </c>
      <c r="E69">
        <v>64021</v>
      </c>
      <c r="F69">
        <v>21187</v>
      </c>
      <c r="G69">
        <v>21142</v>
      </c>
      <c r="H69">
        <v>0.27515046730760601</v>
      </c>
      <c r="I69">
        <v>0.79453262786596102</v>
      </c>
      <c r="J69">
        <v>0.21340596873519599</v>
      </c>
      <c r="K69">
        <v>2082</v>
      </c>
      <c r="L69">
        <v>83.189857006072998</v>
      </c>
      <c r="M69">
        <v>81.427451065429196</v>
      </c>
      <c r="N69">
        <v>0.33644510828976798</v>
      </c>
    </row>
    <row r="70" spans="1:31" x14ac:dyDescent="0.25">
      <c r="A70" t="s">
        <v>24</v>
      </c>
      <c r="B70" t="s">
        <v>18</v>
      </c>
      <c r="C70" t="s">
        <v>16</v>
      </c>
      <c r="D70">
        <v>0</v>
      </c>
      <c r="E70">
        <v>63976</v>
      </c>
      <c r="F70">
        <v>21232</v>
      </c>
      <c r="G70">
        <v>21142</v>
      </c>
      <c r="H70">
        <v>0.35436053575768001</v>
      </c>
      <c r="I70">
        <v>0.73192239858906505</v>
      </c>
      <c r="J70">
        <v>0.27946127946127902</v>
      </c>
      <c r="K70">
        <v>2258</v>
      </c>
      <c r="L70">
        <v>88.440072536468506</v>
      </c>
      <c r="M70">
        <v>81.248259073795495</v>
      </c>
      <c r="N70">
        <v>0.40448343079922</v>
      </c>
      <c r="P70" t="s">
        <v>25</v>
      </c>
      <c r="Q70">
        <f t="shared" ref="Q70:R70" si="323">AVERAGE(H70:H73)</f>
        <v>0.32647193872352603</v>
      </c>
      <c r="R70">
        <f t="shared" si="323"/>
        <v>0.75617283950617253</v>
      </c>
      <c r="S70">
        <f t="shared" ref="S70" si="324">AVERAGE(J70:J73)</f>
        <v>0.25620721637458727</v>
      </c>
      <c r="T70">
        <f t="shared" ref="T70" si="325">AVERAGE(K70:K73)</f>
        <v>2333.75</v>
      </c>
      <c r="U70">
        <f t="shared" ref="U70" si="326">AVERAGE(L70:L73)</f>
        <v>86.541008949279757</v>
      </c>
      <c r="V70">
        <f t="shared" ref="V70" si="327">AVERAGE(M70:M73)</f>
        <v>81.38870994811947</v>
      </c>
      <c r="W70">
        <f t="shared" ref="W70" si="328">AVERAGE(N70:N73)</f>
        <v>0.38058513392288651</v>
      </c>
      <c r="X70" t="s">
        <v>26</v>
      </c>
      <c r="Y70" t="str">
        <f t="shared" ref="Y70:Y101" si="329">TEXT(Q70, "0.00") &amp; "  (" &amp; TEXT( Q71, "0.00") &amp; ")"</f>
        <v>0.33  (0.04)</v>
      </c>
      <c r="Z70" t="str">
        <f t="shared" ref="Z70:Z133" si="330">TEXT(R70, "0.00") &amp; "  (" &amp; TEXT( R71, "0.00") &amp; ")"</f>
        <v>0.76  (0.03)</v>
      </c>
      <c r="AA70" t="str">
        <f t="shared" ref="AA70:AA133" si="331">TEXT(S70, "0.00") &amp; "  (" &amp; TEXT( S71, "0.00") &amp; ")"</f>
        <v>0.26  (0.03)</v>
      </c>
      <c r="AB70" t="str">
        <f t="shared" ref="AB70:AB101" si="332">TEXT(T70, "0") &amp; "  (" &amp; TEXT( T71, "0") &amp; ")"</f>
        <v>2334  (226)</v>
      </c>
      <c r="AC70" t="str">
        <f t="shared" ref="AC70:AC133" si="333">TEXT(U70, "0.00") &amp; "  (" &amp; TEXT( U71, "0.00") &amp; ")"</f>
        <v>86.54  (2.54)</v>
      </c>
      <c r="AD70" t="str">
        <f t="shared" ref="AD70:AD133" si="334">TEXT(V70, "0.00") &amp; "  (" &amp; TEXT( V71, "0.00") &amp; ")"</f>
        <v>81.39  (0.21)</v>
      </c>
      <c r="AE70" t="str">
        <f t="shared" ref="AE70:AE133" si="335">TEXT(W70, "0.00") &amp; "  (" &amp; TEXT( W71, "0.00") &amp; ")"</f>
        <v>0.38  (0.03)</v>
      </c>
    </row>
    <row r="71" spans="1:31" x14ac:dyDescent="0.25">
      <c r="A71" t="s">
        <v>24</v>
      </c>
      <c r="B71" t="s">
        <v>18</v>
      </c>
      <c r="C71" t="s">
        <v>16</v>
      </c>
      <c r="D71">
        <v>1</v>
      </c>
      <c r="E71">
        <v>63901</v>
      </c>
      <c r="F71">
        <v>21307</v>
      </c>
      <c r="G71">
        <v>21142</v>
      </c>
      <c r="H71">
        <v>0.27098104483124102</v>
      </c>
      <c r="I71">
        <v>0.79629629629629595</v>
      </c>
      <c r="J71">
        <v>0.210391425908667</v>
      </c>
      <c r="K71">
        <v>2453</v>
      </c>
      <c r="L71">
        <v>82.877683639526296</v>
      </c>
      <c r="M71">
        <v>81.345702459756794</v>
      </c>
      <c r="N71">
        <v>0.33284187246590402</v>
      </c>
      <c r="P71" t="s">
        <v>27</v>
      </c>
      <c r="Q71">
        <f t="shared" ref="Q71" si="336">_xlfn.STDEV.P(H70:H73)</f>
        <v>3.9699590463031328E-2</v>
      </c>
      <c r="R71">
        <f t="shared" ref="R71" si="337">_xlfn.STDEV.P(I70:I73)</f>
        <v>3.0703157598860206E-2</v>
      </c>
      <c r="S71">
        <f t="shared" ref="S71" si="338">_xlfn.STDEV.P(J70:J73)</f>
        <v>3.3776735692074851E-2</v>
      </c>
      <c r="T71">
        <f t="shared" ref="T71" si="339">_xlfn.STDEV.P(K70:K73)</f>
        <v>226.12095767531147</v>
      </c>
      <c r="U71">
        <f t="shared" ref="U71" si="340">_xlfn.STDEV.P(L70:L73)</f>
        <v>2.5385835475326708</v>
      </c>
      <c r="V71">
        <f t="shared" ref="V71" si="341">_xlfn.STDEV.P(M70:M73)</f>
        <v>0.21238300630379847</v>
      </c>
      <c r="W71">
        <f t="shared" ref="W71" si="342">_xlfn.STDEV.P(N70:N73)</f>
        <v>3.4136571192539461E-2</v>
      </c>
    </row>
    <row r="72" spans="1:31" x14ac:dyDescent="0.25">
      <c r="A72" t="s">
        <v>24</v>
      </c>
      <c r="B72" t="s">
        <v>18</v>
      </c>
      <c r="C72" t="s">
        <v>16</v>
      </c>
      <c r="D72">
        <v>2</v>
      </c>
      <c r="E72">
        <v>63726</v>
      </c>
      <c r="F72">
        <v>21482</v>
      </c>
      <c r="G72">
        <v>21142</v>
      </c>
      <c r="H72">
        <v>0.372415530948212</v>
      </c>
      <c r="I72">
        <v>0.72134038800705402</v>
      </c>
      <c r="J72">
        <v>0.29637681159420198</v>
      </c>
      <c r="K72">
        <v>2615</v>
      </c>
      <c r="L72">
        <v>89.3198370933532</v>
      </c>
      <c r="M72">
        <v>81.213960623863301</v>
      </c>
      <c r="N72">
        <v>0.42013353877760601</v>
      </c>
    </row>
    <row r="73" spans="1:31" x14ac:dyDescent="0.25">
      <c r="A73" t="s">
        <v>24</v>
      </c>
      <c r="B73" t="s">
        <v>18</v>
      </c>
      <c r="C73" t="s">
        <v>16</v>
      </c>
      <c r="D73">
        <v>3</v>
      </c>
      <c r="E73">
        <v>64021</v>
      </c>
      <c r="F73">
        <v>21187</v>
      </c>
      <c r="G73">
        <v>21142</v>
      </c>
      <c r="H73">
        <v>0.30813064335697099</v>
      </c>
      <c r="I73">
        <v>0.77513227513227501</v>
      </c>
      <c r="J73">
        <v>0.23859934853420101</v>
      </c>
      <c r="K73">
        <v>2009</v>
      </c>
      <c r="L73">
        <v>85.526442527770996</v>
      </c>
      <c r="M73">
        <v>81.746917635062303</v>
      </c>
      <c r="N73">
        <v>0.36488169364881601</v>
      </c>
    </row>
    <row r="74" spans="1:31" x14ac:dyDescent="0.25">
      <c r="A74" t="s">
        <v>24</v>
      </c>
      <c r="B74" t="s">
        <v>19</v>
      </c>
      <c r="C74" t="s">
        <v>16</v>
      </c>
      <c r="D74">
        <v>0</v>
      </c>
      <c r="E74">
        <v>63976</v>
      </c>
      <c r="F74">
        <v>21232</v>
      </c>
      <c r="G74">
        <v>21142</v>
      </c>
      <c r="H74">
        <v>0.24905864148878101</v>
      </c>
      <c r="I74">
        <v>0.80599647266313901</v>
      </c>
      <c r="J74">
        <v>0.19492429089357999</v>
      </c>
      <c r="K74">
        <v>2233</v>
      </c>
      <c r="L74">
        <v>81.103962659835801</v>
      </c>
      <c r="M74">
        <v>80.866097123760696</v>
      </c>
      <c r="N74">
        <v>0.31392752876524099</v>
      </c>
      <c r="P74" t="s">
        <v>25</v>
      </c>
      <c r="Q74">
        <f t="shared" ref="Q74:R74" si="343">AVERAGE(H74:H77)</f>
        <v>0.27449969804527824</v>
      </c>
      <c r="R74">
        <f t="shared" si="343"/>
        <v>0.77689594356260994</v>
      </c>
      <c r="S74">
        <f t="shared" ref="S74" si="344">AVERAGE(J74:J77)</f>
        <v>0.215433780991446</v>
      </c>
      <c r="T74">
        <f t="shared" ref="T74" si="345">AVERAGE(K74:K77)</f>
        <v>2324.25</v>
      </c>
      <c r="U74">
        <f t="shared" ref="U74" si="346">AVERAGE(L74:L77)</f>
        <v>83.186310529708834</v>
      </c>
      <c r="V74">
        <f t="shared" ref="V74" si="347">AVERAGE(M74:M77)</f>
        <v>80.593722607958526</v>
      </c>
      <c r="W74">
        <f t="shared" ref="W74" si="348">AVERAGE(N74:N77)</f>
        <v>0.33552852470556049</v>
      </c>
      <c r="X74" t="s">
        <v>26</v>
      </c>
      <c r="Y74" t="str">
        <f t="shared" ref="Y74:Y105" si="349">TEXT(Q74, "0.00") &amp; "  (" &amp; TEXT( Q75, "0.00") &amp; ")"</f>
        <v>0.27  (0.04)</v>
      </c>
      <c r="Z74" t="str">
        <f t="shared" ref="Z74:Z137" si="350">TEXT(R74, "0.00") &amp; "  (" &amp; TEXT( R75, "0.00") &amp; ")"</f>
        <v>0.78  (0.04)</v>
      </c>
      <c r="AA74" t="str">
        <f t="shared" ref="AA74:AA137" si="351">TEXT(S74, "0.00") &amp; "  (" &amp; TEXT( S75, "0.00") &amp; ")"</f>
        <v>0.22  (0.03)</v>
      </c>
      <c r="AB74" t="str">
        <f t="shared" ref="AB74:AB105" si="352">TEXT(T74, "0") &amp; "  (" &amp; TEXT( T75, "0") &amp; ")"</f>
        <v>2324  (234)</v>
      </c>
      <c r="AC74" t="str">
        <f t="shared" ref="AC74:AC137" si="353">TEXT(U74, "0.00") &amp; "  (" &amp; TEXT( U75, "0.00") &amp; ")"</f>
        <v>83.19  (3.01)</v>
      </c>
      <c r="AD74" t="str">
        <f t="shared" ref="AD74:AD137" si="354">TEXT(V74, "0.00") &amp; "  (" &amp; TEXT( V75, "0.00") &amp; ")"</f>
        <v>80.59  (0.29)</v>
      </c>
      <c r="AE74" t="str">
        <f t="shared" ref="AE74:AE137" si="355">TEXT(W74, "0.00") &amp; "  (" &amp; TEXT( W75, "0.00") &amp; ")"</f>
        <v>0.34  (0.03)</v>
      </c>
    </row>
    <row r="75" spans="1:31" x14ac:dyDescent="0.25">
      <c r="A75" t="s">
        <v>24</v>
      </c>
      <c r="B75" t="s">
        <v>19</v>
      </c>
      <c r="C75" t="s">
        <v>16</v>
      </c>
      <c r="D75">
        <v>1</v>
      </c>
      <c r="E75">
        <v>63901</v>
      </c>
      <c r="F75">
        <v>21307</v>
      </c>
      <c r="G75">
        <v>21142</v>
      </c>
      <c r="H75">
        <v>0.23221891591097399</v>
      </c>
      <c r="I75">
        <v>0.81393298059964703</v>
      </c>
      <c r="J75">
        <v>0.18346253229974099</v>
      </c>
      <c r="K75">
        <v>2436</v>
      </c>
      <c r="L75">
        <v>79.571467638015704</v>
      </c>
      <c r="M75">
        <v>80.430755387439305</v>
      </c>
      <c r="N75">
        <v>0.29943227899432201</v>
      </c>
      <c r="P75" t="s">
        <v>27</v>
      </c>
      <c r="Q75">
        <f t="shared" ref="Q75" si="356">_xlfn.STDEV.P(H74:H77)</f>
        <v>3.5936544927598173E-2</v>
      </c>
      <c r="R75">
        <f t="shared" ref="R75" si="357">_xlfn.STDEV.P(I74:I77)</f>
        <v>3.603131870866727E-2</v>
      </c>
      <c r="S75">
        <f t="shared" ref="S75" si="358">_xlfn.STDEV.P(J74:J77)</f>
        <v>2.8110979802772287E-2</v>
      </c>
      <c r="T75">
        <f t="shared" ref="T75" si="359">_xlfn.STDEV.P(K74:K77)</f>
        <v>233.56837863889024</v>
      </c>
      <c r="U75">
        <f t="shared" ref="U75" si="360">_xlfn.STDEV.P(L74:L77)</f>
        <v>3.0064977197688245</v>
      </c>
      <c r="V75">
        <f t="shared" ref="V75" si="361">_xlfn.STDEV.P(M74:M77)</f>
        <v>0.29201959439403891</v>
      </c>
      <c r="W75">
        <f t="shared" ref="W75" si="362">_xlfn.STDEV.P(N74:N77)</f>
        <v>3.0601926477986208E-2</v>
      </c>
    </row>
    <row r="76" spans="1:31" x14ac:dyDescent="0.25">
      <c r="A76" t="s">
        <v>24</v>
      </c>
      <c r="B76" t="s">
        <v>19</v>
      </c>
      <c r="C76" t="s">
        <v>16</v>
      </c>
      <c r="D76">
        <v>2</v>
      </c>
      <c r="E76">
        <v>63726</v>
      </c>
      <c r="F76">
        <v>21482</v>
      </c>
      <c r="G76">
        <v>21142</v>
      </c>
      <c r="H76">
        <v>0.293566945924436</v>
      </c>
      <c r="I76">
        <v>0.76366843033509701</v>
      </c>
      <c r="J76">
        <v>0.22861668426610299</v>
      </c>
      <c r="K76">
        <v>2628</v>
      </c>
      <c r="L76">
        <v>84.911549091339097</v>
      </c>
      <c r="M76">
        <v>80.881342348422095</v>
      </c>
      <c r="N76">
        <v>0.35188947582283597</v>
      </c>
    </row>
    <row r="77" spans="1:31" x14ac:dyDescent="0.25">
      <c r="A77" t="s">
        <v>24</v>
      </c>
      <c r="B77" t="s">
        <v>19</v>
      </c>
      <c r="C77" t="s">
        <v>16</v>
      </c>
      <c r="D77">
        <v>3</v>
      </c>
      <c r="E77">
        <v>64021</v>
      </c>
      <c r="F77">
        <v>21187</v>
      </c>
      <c r="G77">
        <v>21142</v>
      </c>
      <c r="H77">
        <v>0.32315428885692199</v>
      </c>
      <c r="I77">
        <v>0.72398589065255703</v>
      </c>
      <c r="J77">
        <v>0.25473161650636</v>
      </c>
      <c r="K77">
        <v>2000</v>
      </c>
      <c r="L77">
        <v>87.158262729644704</v>
      </c>
      <c r="M77">
        <v>80.196695572211993</v>
      </c>
      <c r="N77">
        <v>0.376864815239843</v>
      </c>
    </row>
    <row r="78" spans="1:31" x14ac:dyDescent="0.25">
      <c r="A78" t="s">
        <v>24</v>
      </c>
      <c r="B78" t="s">
        <v>20</v>
      </c>
      <c r="C78" t="s">
        <v>16</v>
      </c>
      <c r="D78">
        <v>0</v>
      </c>
      <c r="E78">
        <v>191928</v>
      </c>
      <c r="F78">
        <v>63696</v>
      </c>
      <c r="G78">
        <v>63426</v>
      </c>
      <c r="H78">
        <v>0.32342724553793201</v>
      </c>
      <c r="I78">
        <v>0.75485008818342103</v>
      </c>
      <c r="J78">
        <v>0.25198704739476002</v>
      </c>
      <c r="K78">
        <v>5227</v>
      </c>
      <c r="L78">
        <v>86.666351556777897</v>
      </c>
      <c r="M78">
        <v>81.392544393177403</v>
      </c>
      <c r="N78">
        <v>0.37784153608474902</v>
      </c>
      <c r="P78" t="s">
        <v>25</v>
      </c>
      <c r="Q78">
        <f t="shared" ref="Q78:R78" si="363">AVERAGE(H78:H81)</f>
        <v>0.29852293942760078</v>
      </c>
      <c r="R78">
        <f t="shared" si="363"/>
        <v>0.77167842445620172</v>
      </c>
      <c r="S78">
        <f t="shared" ref="S78" si="364">AVERAGE(J78:J81)</f>
        <v>0.231960339087946</v>
      </c>
      <c r="T78">
        <f t="shared" ref="T78" si="365">AVERAGE(K78:K81)</f>
        <v>5179.75</v>
      </c>
      <c r="U78">
        <f t="shared" ref="U78" si="366">AVERAGE(L78:L81)</f>
        <v>85.006149113178196</v>
      </c>
      <c r="V78">
        <f t="shared" ref="V78" si="367">AVERAGE(M78:M81)</f>
        <v>81.309122808842304</v>
      </c>
      <c r="W78">
        <f t="shared" ref="W78" si="368">AVERAGE(N78:N81)</f>
        <v>0.35640404950820753</v>
      </c>
      <c r="X78" t="s">
        <v>26</v>
      </c>
      <c r="Y78" t="str">
        <f t="shared" ref="Y78:Y109" si="369">TEXT(Q78, "0.00") &amp; "  (" &amp; TEXT( Q79, "0.00") &amp; ")"</f>
        <v>0.30  (0.02)</v>
      </c>
      <c r="Z78" t="str">
        <f t="shared" ref="Z78:Z141" si="370">TEXT(R78, "0.00") &amp; "  (" &amp; TEXT( R79, "0.00") &amp; ")"</f>
        <v>0.77  (0.01)</v>
      </c>
      <c r="AA78" t="str">
        <f t="shared" ref="AA78:AA141" si="371">TEXT(S78, "0.00") &amp; "  (" &amp; TEXT( S79, "0.00") &amp; ")"</f>
        <v>0.23  (0.01)</v>
      </c>
      <c r="AB78" t="str">
        <f t="shared" ref="AB78:AB109" si="372">TEXT(T78, "0") &amp; "  (" &amp; TEXT( T79, "0") &amp; ")"</f>
        <v>5180  (246)</v>
      </c>
      <c r="AC78" t="str">
        <f t="shared" ref="AC78:AC141" si="373">TEXT(U78, "0.00") &amp; "  (" &amp; TEXT( U79, "0.00") &amp; ")"</f>
        <v>85.01  (1.07)</v>
      </c>
      <c r="AD78" t="str">
        <f t="shared" ref="AD78:AD141" si="374">TEXT(V78, "0.00") &amp; "  (" &amp; TEXT( V79, "0.00") &amp; ")"</f>
        <v>81.31  (0.19)</v>
      </c>
      <c r="AE78" t="str">
        <f t="shared" ref="AE78:AE141" si="375">TEXT(W78, "0.00") &amp; "  (" &amp; TEXT( W79, "0.00") &amp; ")"</f>
        <v>0.36  (0.01)</v>
      </c>
    </row>
    <row r="79" spans="1:31" x14ac:dyDescent="0.25">
      <c r="A79" t="s">
        <v>24</v>
      </c>
      <c r="B79" t="s">
        <v>20</v>
      </c>
      <c r="C79" t="s">
        <v>16</v>
      </c>
      <c r="D79">
        <v>1</v>
      </c>
      <c r="E79">
        <v>191703</v>
      </c>
      <c r="F79">
        <v>63921</v>
      </c>
      <c r="G79">
        <v>63426</v>
      </c>
      <c r="H79">
        <v>0.28588827642898801</v>
      </c>
      <c r="I79">
        <v>0.77278071722516095</v>
      </c>
      <c r="J79">
        <v>0.22238199966164701</v>
      </c>
      <c r="K79">
        <v>5239</v>
      </c>
      <c r="L79">
        <v>84.287202358245807</v>
      </c>
      <c r="M79">
        <v>80.981265636014797</v>
      </c>
      <c r="N79">
        <v>0.34537572254335203</v>
      </c>
      <c r="P79" t="s">
        <v>27</v>
      </c>
      <c r="Q79">
        <f t="shared" ref="Q79" si="376">_xlfn.STDEV.P(H78:H81)</f>
        <v>1.5898386228357542E-2</v>
      </c>
      <c r="R79">
        <f t="shared" ref="R79" si="377">_xlfn.STDEV.P(I78:I81)</f>
        <v>1.1264979092629007E-2</v>
      </c>
      <c r="S79">
        <f t="shared" ref="S79" si="378">_xlfn.STDEV.P(J78:J81)</f>
        <v>1.2676419335609132E-2</v>
      </c>
      <c r="T79">
        <f t="shared" ref="T79" si="379">_xlfn.STDEV.P(K78:K81)</f>
        <v>245.93431541775539</v>
      </c>
      <c r="U79">
        <f t="shared" ref="U79" si="380">_xlfn.STDEV.P(L78:L81)</f>
        <v>1.0689138538920402</v>
      </c>
      <c r="V79">
        <f t="shared" ref="V79" si="381">_xlfn.STDEV.P(M78:M81)</f>
        <v>0.1901566533849095</v>
      </c>
      <c r="W79">
        <f t="shared" ref="W79" si="382">_xlfn.STDEV.P(N78:N81)</f>
        <v>1.3693349636342375E-2</v>
      </c>
    </row>
    <row r="80" spans="1:31" x14ac:dyDescent="0.25">
      <c r="A80" t="s">
        <v>24</v>
      </c>
      <c r="B80" t="s">
        <v>20</v>
      </c>
      <c r="C80" t="s">
        <v>16</v>
      </c>
      <c r="D80">
        <v>2</v>
      </c>
      <c r="E80">
        <v>191178</v>
      </c>
      <c r="F80">
        <v>64446</v>
      </c>
      <c r="G80">
        <v>63426</v>
      </c>
      <c r="H80">
        <v>0.28355908916825301</v>
      </c>
      <c r="I80">
        <v>0.786596119929453</v>
      </c>
      <c r="J80">
        <v>0.219830773022262</v>
      </c>
      <c r="K80">
        <v>5466</v>
      </c>
      <c r="L80">
        <v>83.882004022598196</v>
      </c>
      <c r="M80">
        <v>81.418803730712199</v>
      </c>
      <c r="N80">
        <v>0.34362760834670902</v>
      </c>
    </row>
    <row r="81" spans="1:31" x14ac:dyDescent="0.25">
      <c r="A81" t="s">
        <v>24</v>
      </c>
      <c r="B81" t="s">
        <v>20</v>
      </c>
      <c r="C81" t="s">
        <v>16</v>
      </c>
      <c r="D81">
        <v>3</v>
      </c>
      <c r="E81">
        <v>192063</v>
      </c>
      <c r="F81">
        <v>63561</v>
      </c>
      <c r="G81">
        <v>63426</v>
      </c>
      <c r="H81">
        <v>0.30121714657523002</v>
      </c>
      <c r="I81">
        <v>0.772486772486772</v>
      </c>
      <c r="J81">
        <v>0.23364153627311501</v>
      </c>
      <c r="K81">
        <v>4787</v>
      </c>
      <c r="L81">
        <v>85.1890385150909</v>
      </c>
      <c r="M81">
        <v>81.443877475464802</v>
      </c>
      <c r="N81">
        <v>0.35877133105802</v>
      </c>
    </row>
    <row r="82" spans="1:31" x14ac:dyDescent="0.25">
      <c r="A82" t="s">
        <v>14</v>
      </c>
      <c r="B82" t="s">
        <v>15</v>
      </c>
      <c r="C82" t="s">
        <v>17</v>
      </c>
      <c r="D82">
        <v>0</v>
      </c>
      <c r="E82">
        <v>63976</v>
      </c>
      <c r="F82">
        <v>21232</v>
      </c>
      <c r="G82">
        <v>21142</v>
      </c>
      <c r="H82">
        <v>0.31079363957330303</v>
      </c>
      <c r="I82">
        <v>0.98284185119110001</v>
      </c>
      <c r="J82">
        <v>0.92252758077226105</v>
      </c>
      <c r="K82">
        <v>1441</v>
      </c>
      <c r="L82">
        <v>91.013151407241807</v>
      </c>
      <c r="M82">
        <v>61.402169334986901</v>
      </c>
      <c r="N82">
        <v>0.95173009501549699</v>
      </c>
      <c r="P82" t="s">
        <v>25</v>
      </c>
      <c r="Q82">
        <f t="shared" ref="Q82:R82" si="383">AVERAGE(H82:H85)</f>
        <v>0.22311482870948535</v>
      </c>
      <c r="R82">
        <f t="shared" si="383"/>
        <v>0.8223187113023398</v>
      </c>
      <c r="S82">
        <f t="shared" ref="S82" si="384">AVERAGE(J82:J85)</f>
        <v>0.93591884648600754</v>
      </c>
      <c r="T82">
        <f t="shared" ref="T82" si="385">AVERAGE(K82:K85)</f>
        <v>1083.75</v>
      </c>
      <c r="U82">
        <f t="shared" ref="U82" si="386">AVERAGE(L82:L85)</f>
        <v>77.995223551988545</v>
      </c>
      <c r="V82">
        <f t="shared" ref="V82" si="387">AVERAGE(M82:M85)</f>
        <v>60.741655334790671</v>
      </c>
      <c r="W82">
        <f t="shared" ref="W82" si="388">AVERAGE(N82:N85)</f>
        <v>0.83684827967849951</v>
      </c>
      <c r="X82" t="s">
        <v>26</v>
      </c>
      <c r="Y82" t="str">
        <f t="shared" ref="Y82:Y113" si="389">TEXT(Q82, "0.00") &amp; "  (" &amp; TEXT( Q83, "0.00") &amp; ")"</f>
        <v>0.22  (0.09)</v>
      </c>
      <c r="Z82" t="str">
        <f t="shared" ref="Z82:Z145" si="390">TEXT(R82, "0.00") &amp; "  (" &amp; TEXT( R83, "0.00") &amp; ")"</f>
        <v>0.82  (0.29)</v>
      </c>
      <c r="AA82" t="str">
        <f t="shared" ref="AA82:AA145" si="391">TEXT(S82, "0.00") &amp; "  (" &amp; TEXT( S83, "0.00") &amp; ")"</f>
        <v>0.94  (0.03)</v>
      </c>
      <c r="AB82" t="str">
        <f t="shared" ref="AB82:AB113" si="392">TEXT(T82, "0") &amp; "  (" &amp; TEXT( T83, "0") &amp; ")"</f>
        <v>1084  (219)</v>
      </c>
      <c r="AC82" t="str">
        <f t="shared" ref="AC82:AC145" si="393">TEXT(U82, "0.00") &amp; "  (" &amp; TEXT( U83, "0.00") &amp; ")"</f>
        <v>78.00  (22.52)</v>
      </c>
      <c r="AD82" t="str">
        <f t="shared" ref="AD82:AD145" si="394">TEXT(V82, "0.00") &amp; "  (" &amp; TEXT( V83, "0.00") &amp; ")"</f>
        <v>60.74  (2.60)</v>
      </c>
      <c r="AE82" t="str">
        <f t="shared" ref="AE82:AE145" si="395">TEXT(W82, "0.00") &amp; "  (" &amp; TEXT( W83, "0.00") &amp; ")"</f>
        <v>0.84  (0.20)</v>
      </c>
    </row>
    <row r="83" spans="1:31" x14ac:dyDescent="0.25">
      <c r="A83" t="s">
        <v>14</v>
      </c>
      <c r="B83" t="s">
        <v>15</v>
      </c>
      <c r="C83" t="s">
        <v>17</v>
      </c>
      <c r="D83">
        <v>1</v>
      </c>
      <c r="E83">
        <v>63901</v>
      </c>
      <c r="F83">
        <v>21307</v>
      </c>
      <c r="G83">
        <v>21142</v>
      </c>
      <c r="H83">
        <v>0.28715965252001702</v>
      </c>
      <c r="I83">
        <v>0.98835134851505901</v>
      </c>
      <c r="J83">
        <v>0.91977147321646502</v>
      </c>
      <c r="K83">
        <v>857</v>
      </c>
      <c r="L83">
        <v>91.178697347640906</v>
      </c>
      <c r="M83">
        <v>59.998181629207799</v>
      </c>
      <c r="N83">
        <v>0.95282899562435097</v>
      </c>
      <c r="P83" t="s">
        <v>27</v>
      </c>
      <c r="Q83">
        <f t="shared" ref="Q83" si="396">_xlfn.STDEV.P(H82:H85)</f>
        <v>9.0940302805752757E-2</v>
      </c>
      <c r="R83">
        <f t="shared" ref="R83" si="397">_xlfn.STDEV.P(I82:I85)</f>
        <v>0.28568223071802157</v>
      </c>
      <c r="S83">
        <f t="shared" ref="S83" si="398">_xlfn.STDEV.P(J82:J85)</f>
        <v>2.9562056593516687E-2</v>
      </c>
      <c r="T83">
        <f t="shared" ref="T83" si="399">_xlfn.STDEV.P(K82:K85)</f>
        <v>219.12938529553722</v>
      </c>
      <c r="U83">
        <f t="shared" ref="U83" si="400">_xlfn.STDEV.P(L82:L85)</f>
        <v>22.520801924165497</v>
      </c>
      <c r="V83">
        <f t="shared" ref="V83" si="401">_xlfn.STDEV.P(M82:M85)</f>
        <v>2.5951294683126407</v>
      </c>
      <c r="W83">
        <f t="shared" ref="W83" si="402">_xlfn.STDEV.P(N82:N85)</f>
        <v>0.19920020078665479</v>
      </c>
    </row>
    <row r="84" spans="1:31" x14ac:dyDescent="0.25">
      <c r="A84" t="s">
        <v>14</v>
      </c>
      <c r="B84" t="s">
        <v>15</v>
      </c>
      <c r="C84" t="s">
        <v>17</v>
      </c>
      <c r="D84">
        <v>2</v>
      </c>
      <c r="E84">
        <v>63726</v>
      </c>
      <c r="F84">
        <v>21482</v>
      </c>
      <c r="G84">
        <v>21142</v>
      </c>
      <c r="H84">
        <v>7.7320148186269297E-2</v>
      </c>
      <c r="I84">
        <v>0.32752649805855799</v>
      </c>
      <c r="J84">
        <v>0.98687747035573103</v>
      </c>
      <c r="K84">
        <v>971</v>
      </c>
      <c r="L84">
        <v>38.988742232322601</v>
      </c>
      <c r="M84">
        <v>64.384962139012302</v>
      </c>
      <c r="N84">
        <v>0.49182523736358902</v>
      </c>
    </row>
    <row r="85" spans="1:31" x14ac:dyDescent="0.25">
      <c r="A85" t="s">
        <v>14</v>
      </c>
      <c r="B85" t="s">
        <v>15</v>
      </c>
      <c r="C85" t="s">
        <v>17</v>
      </c>
      <c r="D85">
        <v>3</v>
      </c>
      <c r="E85">
        <v>64021</v>
      </c>
      <c r="F85">
        <v>21187</v>
      </c>
      <c r="G85">
        <v>21142</v>
      </c>
      <c r="H85">
        <v>0.217185874558352</v>
      </c>
      <c r="I85">
        <v>0.99055514744464201</v>
      </c>
      <c r="J85">
        <v>0.91449886159957305</v>
      </c>
      <c r="K85">
        <v>1066</v>
      </c>
      <c r="L85">
        <v>90.800303220748901</v>
      </c>
      <c r="M85">
        <v>57.181308235955697</v>
      </c>
      <c r="N85">
        <v>0.95100879071056099</v>
      </c>
    </row>
    <row r="86" spans="1:31" x14ac:dyDescent="0.25">
      <c r="A86" t="s">
        <v>14</v>
      </c>
      <c r="B86" t="s">
        <v>18</v>
      </c>
      <c r="C86" t="s">
        <v>17</v>
      </c>
      <c r="D86">
        <v>0</v>
      </c>
      <c r="E86">
        <v>63976</v>
      </c>
      <c r="F86">
        <v>21232</v>
      </c>
      <c r="G86">
        <v>21142</v>
      </c>
      <c r="H86">
        <v>0.27133097630634101</v>
      </c>
      <c r="I86">
        <v>0.99333613180816405</v>
      </c>
      <c r="J86">
        <v>0.91786666666666605</v>
      </c>
      <c r="K86">
        <v>1662</v>
      </c>
      <c r="L86">
        <v>91.386812925338702</v>
      </c>
      <c r="M86">
        <v>59.023812348565599</v>
      </c>
      <c r="N86">
        <v>0.95411133230854495</v>
      </c>
      <c r="P86" t="s">
        <v>25</v>
      </c>
      <c r="Q86">
        <f t="shared" ref="Q86:R86" si="403">AVERAGE(H86:H89)</f>
        <v>0.24806775553905558</v>
      </c>
      <c r="R86">
        <f t="shared" si="403"/>
        <v>0.85996694301605581</v>
      </c>
      <c r="S86">
        <f t="shared" ref="S86" si="404">AVERAGE(J86:J89)</f>
        <v>0.93937799211807782</v>
      </c>
      <c r="T86">
        <f t="shared" ref="T86" si="405">AVERAGE(K86:K89)</f>
        <v>1415.5</v>
      </c>
      <c r="U86">
        <f t="shared" ref="U86" si="406">AVERAGE(L86:L89)</f>
        <v>81.65026903152463</v>
      </c>
      <c r="V86">
        <f t="shared" ref="V86" si="407">AVERAGE(M86:M89)</f>
        <v>63.949642736215424</v>
      </c>
      <c r="W86">
        <f t="shared" ref="W86" si="408">AVERAGE(N86:N89)</f>
        <v>0.87688764543052033</v>
      </c>
      <c r="X86" t="s">
        <v>26</v>
      </c>
      <c r="Y86" t="str">
        <f t="shared" ref="Y86:Y117" si="409">TEXT(Q86, "0.00") &amp; "  (" &amp; TEXT( Q87, "0.00") &amp; ")"</f>
        <v>0.25  (0.17)</v>
      </c>
      <c r="Z86" t="str">
        <f t="shared" ref="Z86:Z149" si="410">TEXT(R86, "0.00") &amp; "  (" &amp; TEXT( R87, "0.00") &amp; ")"</f>
        <v>0.86  (0.22)</v>
      </c>
      <c r="AA86" t="str">
        <f t="shared" ref="AA86:AA149" si="411">TEXT(S86, "0.00") &amp; "  (" &amp; TEXT( S87, "0.00") &amp; ")"</f>
        <v>0.94  (0.03)</v>
      </c>
      <c r="AB86" t="str">
        <f t="shared" ref="AB86:AB117" si="412">TEXT(T86, "0") &amp; "  (" &amp; TEXT( T87, "0") &amp; ")"</f>
        <v>1416  (143)</v>
      </c>
      <c r="AC86" t="str">
        <f t="shared" ref="AC86:AC149" si="413">TEXT(U86, "0.00") &amp; "  (" &amp; TEXT( U87, "0.00") &amp; ")"</f>
        <v>81.65  (16.69)</v>
      </c>
      <c r="AD86" t="str">
        <f t="shared" ref="AD86:AD149" si="414">TEXT(V86, "0.00") &amp; "  (" &amp; TEXT( V87, "0.00") &amp; ")"</f>
        <v>63.95  (8.72)</v>
      </c>
      <c r="AE86" t="str">
        <f t="shared" ref="AE86:AE149" si="415">TEXT(W86, "0.00") &amp; "  (" &amp; TEXT( W87, "0.00") &amp; ")"</f>
        <v>0.88  (0.13)</v>
      </c>
    </row>
    <row r="87" spans="1:31" x14ac:dyDescent="0.25">
      <c r="A87" t="s">
        <v>14</v>
      </c>
      <c r="B87" t="s">
        <v>18</v>
      </c>
      <c r="C87" t="s">
        <v>17</v>
      </c>
      <c r="D87">
        <v>1</v>
      </c>
      <c r="E87">
        <v>63901</v>
      </c>
      <c r="F87">
        <v>21307</v>
      </c>
      <c r="G87">
        <v>21142</v>
      </c>
      <c r="H87">
        <v>7.4667286829061402E-2</v>
      </c>
      <c r="I87">
        <v>0.99832091510126897</v>
      </c>
      <c r="J87">
        <v>0.90531023981728198</v>
      </c>
      <c r="K87">
        <v>1339</v>
      </c>
      <c r="L87">
        <v>90.436100959777804</v>
      </c>
      <c r="M87">
        <v>52.171324066003898</v>
      </c>
      <c r="N87">
        <v>0.94954334481209701</v>
      </c>
      <c r="P87" t="s">
        <v>27</v>
      </c>
      <c r="Q87">
        <f t="shared" ref="Q87" si="416">_xlfn.STDEV.P(H86:H89)</f>
        <v>0.16554445992800448</v>
      </c>
      <c r="R87">
        <f t="shared" ref="R87" si="417">_xlfn.STDEV.P(I86:I89)</f>
        <v>0.21870521538330623</v>
      </c>
      <c r="S87">
        <f t="shared" ref="S87" si="418">_xlfn.STDEV.P(J86:J89)</f>
        <v>3.185214706102725E-2</v>
      </c>
      <c r="T87">
        <f t="shared" ref="T87" si="419">_xlfn.STDEV.P(K86:K89)</f>
        <v>142.67883515083798</v>
      </c>
      <c r="U87">
        <f t="shared" ref="U87" si="420">_xlfn.STDEV.P(L86:L89)</f>
        <v>16.685190027483049</v>
      </c>
      <c r="V87">
        <f t="shared" ref="V87" si="421">_xlfn.STDEV.P(M86:M89)</f>
        <v>8.7161388325109499</v>
      </c>
      <c r="W87">
        <f t="shared" ref="W87" si="422">_xlfn.STDEV.P(N86:N89)</f>
        <v>0.13232285717914452</v>
      </c>
    </row>
    <row r="88" spans="1:31" x14ac:dyDescent="0.25">
      <c r="A88" t="s">
        <v>14</v>
      </c>
      <c r="B88" t="s">
        <v>18</v>
      </c>
      <c r="C88" t="s">
        <v>17</v>
      </c>
      <c r="D88">
        <v>2</v>
      </c>
      <c r="E88">
        <v>63726</v>
      </c>
      <c r="F88">
        <v>21482</v>
      </c>
      <c r="G88">
        <v>21142</v>
      </c>
      <c r="H88">
        <v>0.13909782885837901</v>
      </c>
      <c r="I88">
        <v>0.48173995172630901</v>
      </c>
      <c r="J88">
        <v>0.98826695371367002</v>
      </c>
      <c r="K88">
        <v>1344</v>
      </c>
      <c r="L88">
        <v>52.767002582549999</v>
      </c>
      <c r="M88">
        <v>71.471834438522706</v>
      </c>
      <c r="N88">
        <v>0.64773528996754604</v>
      </c>
    </row>
    <row r="89" spans="1:31" x14ac:dyDescent="0.25">
      <c r="A89" t="s">
        <v>14</v>
      </c>
      <c r="B89" t="s">
        <v>18</v>
      </c>
      <c r="C89" t="s">
        <v>17</v>
      </c>
      <c r="D89">
        <v>3</v>
      </c>
      <c r="E89">
        <v>64021</v>
      </c>
      <c r="F89">
        <v>21187</v>
      </c>
      <c r="G89">
        <v>21142</v>
      </c>
      <c r="H89">
        <v>0.50717493016244097</v>
      </c>
      <c r="I89">
        <v>0.96647077342848098</v>
      </c>
      <c r="J89">
        <v>0.94606810827469301</v>
      </c>
      <c r="K89">
        <v>1317</v>
      </c>
      <c r="L89">
        <v>92.011159658432007</v>
      </c>
      <c r="M89">
        <v>73.131600091769499</v>
      </c>
      <c r="N89">
        <v>0.95616061463389301</v>
      </c>
    </row>
    <row r="90" spans="1:31" x14ac:dyDescent="0.25">
      <c r="A90" t="s">
        <v>14</v>
      </c>
      <c r="B90" t="s">
        <v>19</v>
      </c>
      <c r="C90" t="s">
        <v>17</v>
      </c>
      <c r="D90">
        <v>0</v>
      </c>
      <c r="E90">
        <v>63976</v>
      </c>
      <c r="F90">
        <v>21232</v>
      </c>
      <c r="G90">
        <v>21142</v>
      </c>
      <c r="H90">
        <v>0.10792257901792</v>
      </c>
      <c r="I90">
        <v>0.40980165809633701</v>
      </c>
      <c r="J90">
        <v>0.98823231684170498</v>
      </c>
      <c r="K90">
        <v>1646</v>
      </c>
      <c r="L90">
        <v>46.357959508895803</v>
      </c>
      <c r="M90">
        <v>68.258796916333196</v>
      </c>
      <c r="N90">
        <v>0.57935536515707797</v>
      </c>
      <c r="P90" t="s">
        <v>25</v>
      </c>
      <c r="Q90">
        <f t="shared" ref="Q90:R90" si="423">AVERAGE(H90:H93)</f>
        <v>0.24841736965076625</v>
      </c>
      <c r="R90">
        <f t="shared" si="423"/>
        <v>0.640610242417882</v>
      </c>
      <c r="S90">
        <f t="shared" ref="S90" si="424">AVERAGE(J90:J93)</f>
        <v>0.98246681292912119</v>
      </c>
      <c r="T90">
        <f t="shared" ref="T90" si="425">AVERAGE(K90:K93)</f>
        <v>1446.75</v>
      </c>
      <c r="U90">
        <f t="shared" ref="U90" si="426">AVERAGE(L90:L93)</f>
        <v>66.495600342750507</v>
      </c>
      <c r="V90">
        <f t="shared" ref="V90" si="427">AVERAGE(M90:M93)</f>
        <v>76.410310585385417</v>
      </c>
      <c r="W90">
        <f t="shared" ref="W90" si="428">AVERAGE(N90:N93)</f>
        <v>0.76359441868146927</v>
      </c>
      <c r="X90" t="s">
        <v>26</v>
      </c>
      <c r="Y90" t="str">
        <f t="shared" ref="Y90:Y121" si="429">TEXT(Q90, "0.00") &amp; "  (" &amp; TEXT( Q91, "0.00") &amp; ")"</f>
        <v>0.25  (0.11)</v>
      </c>
      <c r="Z90" t="str">
        <f t="shared" ref="Z90:Z153" si="430">TEXT(R90, "0.00") &amp; "  (" &amp; TEXT( R91, "0.00") &amp; ")"</f>
        <v>0.64  (0.16)</v>
      </c>
      <c r="AA90" t="str">
        <f t="shared" ref="AA90:AA153" si="431">TEXT(S90, "0.00") &amp; "  (" &amp; TEXT( S91, "0.00") &amp; ")"</f>
        <v>0.98  (0.01)</v>
      </c>
      <c r="AB90" t="str">
        <f t="shared" ref="AB90:AB121" si="432">TEXT(T90, "0") &amp; "  (" &amp; TEXT( T91, "0") &amp; ")"</f>
        <v>1447  (116)</v>
      </c>
      <c r="AC90" t="str">
        <f t="shared" ref="AC90:AC153" si="433">TEXT(U90, "0.00") &amp; "  (" &amp; TEXT( U91, "0.00") &amp; ")"</f>
        <v>66.50  (13.50)</v>
      </c>
      <c r="AD90" t="str">
        <f t="shared" ref="AD90:AD153" si="434">TEXT(V90, "0.00") &amp; "  (" &amp; TEXT( V91, "0.00") &amp; ")"</f>
        <v>76.41  (5.01)</v>
      </c>
      <c r="AE90" t="str">
        <f t="shared" ref="AE90:AE153" si="435">TEXT(W90, "0.00") &amp; "  (" &amp; TEXT( W91, "0.00") &amp; ")"</f>
        <v>0.76  (0.12)</v>
      </c>
    </row>
    <row r="91" spans="1:31" x14ac:dyDescent="0.25">
      <c r="A91" t="s">
        <v>14</v>
      </c>
      <c r="B91" t="s">
        <v>19</v>
      </c>
      <c r="C91" t="s">
        <v>17</v>
      </c>
      <c r="D91">
        <v>1</v>
      </c>
      <c r="E91">
        <v>63901</v>
      </c>
      <c r="F91">
        <v>21307</v>
      </c>
      <c r="G91">
        <v>21142</v>
      </c>
      <c r="H91">
        <v>0.215351211232479</v>
      </c>
      <c r="I91">
        <v>0.62241578339804804</v>
      </c>
      <c r="J91">
        <v>0.985461493727673</v>
      </c>
      <c r="K91">
        <v>1370</v>
      </c>
      <c r="L91">
        <v>65.135747194290104</v>
      </c>
      <c r="M91">
        <v>76.922132739959906</v>
      </c>
      <c r="N91">
        <v>0.76295224312590404</v>
      </c>
      <c r="P91" t="s">
        <v>27</v>
      </c>
      <c r="Q91">
        <f t="shared" ref="Q91" si="436">_xlfn.STDEV.P(H90:H93)</f>
        <v>0.10960624663055514</v>
      </c>
      <c r="R91">
        <f t="shared" ref="R91" si="437">_xlfn.STDEV.P(I90:I93)</f>
        <v>0.1561412366174772</v>
      </c>
      <c r="S91">
        <f t="shared" ref="S91" si="438">_xlfn.STDEV.P(J90:J93)</f>
        <v>5.5713577035743254E-3</v>
      </c>
      <c r="T91">
        <f t="shared" ref="T91" si="439">_xlfn.STDEV.P(K90:K93)</f>
        <v>115.7310999688502</v>
      </c>
      <c r="U91">
        <f t="shared" ref="U91" si="440">_xlfn.STDEV.P(L90:L93)</f>
        <v>13.503993664746382</v>
      </c>
      <c r="V91">
        <f t="shared" ref="V91" si="441">_xlfn.STDEV.P(M90:M93)</f>
        <v>5.007813253813219</v>
      </c>
      <c r="W91">
        <f t="shared" ref="W91" si="442">_xlfn.STDEV.P(N90:N93)</f>
        <v>0.11813061115964911</v>
      </c>
    </row>
    <row r="92" spans="1:31" x14ac:dyDescent="0.25">
      <c r="A92" t="s">
        <v>14</v>
      </c>
      <c r="B92" t="s">
        <v>19</v>
      </c>
      <c r="C92" t="s">
        <v>17</v>
      </c>
      <c r="D92">
        <v>2</v>
      </c>
      <c r="E92">
        <v>63726</v>
      </c>
      <c r="F92">
        <v>21482</v>
      </c>
      <c r="G92">
        <v>21142</v>
      </c>
      <c r="H92">
        <v>0.413173028230225</v>
      </c>
      <c r="I92">
        <v>0.84547171791373699</v>
      </c>
      <c r="J92">
        <v>0.97341871564066895</v>
      </c>
      <c r="K92">
        <v>1401</v>
      </c>
      <c r="L92">
        <v>83.989214897155705</v>
      </c>
      <c r="M92">
        <v>81.716964014688699</v>
      </c>
      <c r="N92">
        <v>0.90494510123276495</v>
      </c>
    </row>
    <row r="93" spans="1:31" x14ac:dyDescent="0.25">
      <c r="A93" t="s">
        <v>14</v>
      </c>
      <c r="B93" t="s">
        <v>19</v>
      </c>
      <c r="C93" t="s">
        <v>17</v>
      </c>
      <c r="D93">
        <v>3</v>
      </c>
      <c r="E93">
        <v>64021</v>
      </c>
      <c r="F93">
        <v>21187</v>
      </c>
      <c r="G93">
        <v>21142</v>
      </c>
      <c r="H93">
        <v>0.25722266012244099</v>
      </c>
      <c r="I93">
        <v>0.68475181026340604</v>
      </c>
      <c r="J93">
        <v>0.98275472550643805</v>
      </c>
      <c r="K93">
        <v>1370</v>
      </c>
      <c r="L93">
        <v>70.4994797706604</v>
      </c>
      <c r="M93">
        <v>78.743348670559897</v>
      </c>
      <c r="N93">
        <v>0.80712496521013</v>
      </c>
    </row>
    <row r="94" spans="1:31" x14ac:dyDescent="0.25">
      <c r="A94" t="s">
        <v>14</v>
      </c>
      <c r="B94" t="s">
        <v>20</v>
      </c>
      <c r="C94" t="s">
        <v>17</v>
      </c>
      <c r="D94">
        <v>0</v>
      </c>
      <c r="E94">
        <v>191928</v>
      </c>
      <c r="F94">
        <v>63696</v>
      </c>
      <c r="G94">
        <v>63426</v>
      </c>
      <c r="H94">
        <v>0.47701659735482799</v>
      </c>
      <c r="I94">
        <v>0.92895372022247802</v>
      </c>
      <c r="J94">
        <v>0.95518308035393096</v>
      </c>
      <c r="K94">
        <v>3854</v>
      </c>
      <c r="L94">
        <v>89.666700363159094</v>
      </c>
      <c r="M94">
        <v>76.518063490330604</v>
      </c>
      <c r="N94">
        <v>0.94188582879639604</v>
      </c>
      <c r="P94" t="s">
        <v>25</v>
      </c>
      <c r="Q94">
        <f t="shared" ref="Q94:R94" si="443">AVERAGE(H94:H97)</f>
        <v>0.44606772123303629</v>
      </c>
      <c r="R94">
        <f t="shared" si="443"/>
        <v>0.92832406338545459</v>
      </c>
      <c r="S94">
        <f t="shared" ref="S94" si="444">AVERAGE(J94:J97)</f>
        <v>0.95184344961293954</v>
      </c>
      <c r="T94">
        <f t="shared" ref="T94" si="445">AVERAGE(K94:K97)</f>
        <v>3319</v>
      </c>
      <c r="U94">
        <f t="shared" ref="U94" si="446">AVERAGE(L94:L97)</f>
        <v>89.247708022594395</v>
      </c>
      <c r="V94">
        <f t="shared" ref="V94" si="447">AVERAGE(M94:M97)</f>
        <v>74.649168620328382</v>
      </c>
      <c r="W94">
        <f t="shared" ref="W94" si="448">AVERAGE(N94:N97)</f>
        <v>0.93935052202251668</v>
      </c>
      <c r="X94" t="s">
        <v>26</v>
      </c>
      <c r="Y94" t="str">
        <f t="shared" ref="Y94:Y125" si="449">TEXT(Q94, "0.00") &amp; "  (" &amp; TEXT( Q95, "0.00") &amp; ")"</f>
        <v>0.45  (0.03)</v>
      </c>
      <c r="Z94" t="str">
        <f t="shared" ref="Z94:Z157" si="450">TEXT(R94, "0.00") &amp; "  (" &amp; TEXT( R95, "0.00") &amp; ")"</f>
        <v>0.93  (0.03)</v>
      </c>
      <c r="AA94" t="str">
        <f t="shared" ref="AA94:AA157" si="451">TEXT(S94, "0.00") &amp; "  (" &amp; TEXT( S95, "0.00") &amp; ")"</f>
        <v>0.95  (0.01)</v>
      </c>
      <c r="AB94" t="str">
        <f t="shared" ref="AB94:AB125" si="452">TEXT(T94, "0") &amp; "  (" &amp; TEXT( T95, "0") &amp; ")"</f>
        <v>3319  (314)</v>
      </c>
      <c r="AC94" t="str">
        <f t="shared" ref="AC94:AC157" si="453">TEXT(U94, "0.00") &amp; "  (" &amp; TEXT( U95, "0.00") &amp; ")"</f>
        <v>89.25  (1.82)</v>
      </c>
      <c r="AD94" t="str">
        <f t="shared" ref="AD94:AD157" si="454">TEXT(V94, "0.00") &amp; "  (" &amp; TEXT( V95, "0.00") &amp; ")"</f>
        <v>74.65  (5.21)</v>
      </c>
      <c r="AE94" t="str">
        <f t="shared" ref="AE94:AE157" si="455">TEXT(W94, "0.00") &amp; "  (" &amp; TEXT( W95, "0.00") &amp; ")"</f>
        <v>0.94  (0.01)</v>
      </c>
    </row>
    <row r="95" spans="1:31" x14ac:dyDescent="0.25">
      <c r="A95" t="s">
        <v>14</v>
      </c>
      <c r="B95" t="s">
        <v>20</v>
      </c>
      <c r="C95" t="s">
        <v>17</v>
      </c>
      <c r="D95">
        <v>1</v>
      </c>
      <c r="E95">
        <v>191703</v>
      </c>
      <c r="F95">
        <v>63921</v>
      </c>
      <c r="G95">
        <v>63426</v>
      </c>
      <c r="H95">
        <v>0.46512606111944799</v>
      </c>
      <c r="I95">
        <v>0.91321229929688297</v>
      </c>
      <c r="J95">
        <v>0.95891568256533599</v>
      </c>
      <c r="K95">
        <v>3058</v>
      </c>
      <c r="L95">
        <v>88.649767637252793</v>
      </c>
      <c r="M95">
        <v>77.7703398528799</v>
      </c>
      <c r="N95">
        <v>0.93550612329000205</v>
      </c>
      <c r="P95" t="s">
        <v>27</v>
      </c>
      <c r="Q95">
        <f t="shared" ref="Q95" si="456">_xlfn.STDEV.P(H94:H97)</f>
        <v>2.7299217937785468E-2</v>
      </c>
      <c r="R95">
        <f t="shared" ref="R95" si="457">_xlfn.STDEV.P(I94:I97)</f>
        <v>3.460703071815225E-2</v>
      </c>
      <c r="S95">
        <f t="shared" ref="S95" si="458">_xlfn.STDEV.P(J94:J97)</f>
        <v>1.2446056322069155E-2</v>
      </c>
      <c r="T95">
        <f t="shared" ref="T95" si="459">_xlfn.STDEV.P(K94:K97)</f>
        <v>314.4089693377083</v>
      </c>
      <c r="U95">
        <f t="shared" ref="U95" si="460">_xlfn.STDEV.P(L94:L97)</f>
        <v>1.8196538968278468</v>
      </c>
      <c r="V95">
        <f t="shared" ref="V95" si="461">_xlfn.STDEV.P(M94:M97)</f>
        <v>5.2143283139378189</v>
      </c>
      <c r="W95">
        <f t="shared" ref="W95" si="462">_xlfn.STDEV.P(N94:N97)</f>
        <v>1.1592001515713194E-2</v>
      </c>
    </row>
    <row r="96" spans="1:31" x14ac:dyDescent="0.25">
      <c r="A96" t="s">
        <v>14</v>
      </c>
      <c r="B96" t="s">
        <v>20</v>
      </c>
      <c r="C96" t="s">
        <v>17</v>
      </c>
      <c r="D96">
        <v>2</v>
      </c>
      <c r="E96">
        <v>191178</v>
      </c>
      <c r="F96">
        <v>64446</v>
      </c>
      <c r="G96">
        <v>63426</v>
      </c>
      <c r="H96">
        <v>0.40675371279454298</v>
      </c>
      <c r="I96">
        <v>0.98277188932032</v>
      </c>
      <c r="J96">
        <v>0.93075916447183105</v>
      </c>
      <c r="K96">
        <v>3140</v>
      </c>
      <c r="L96">
        <v>91.856652498245197</v>
      </c>
      <c r="M96">
        <v>65.709291842855393</v>
      </c>
      <c r="N96">
        <v>0.95605863386165002</v>
      </c>
    </row>
    <row r="97" spans="1:31" x14ac:dyDescent="0.25">
      <c r="A97" t="s">
        <v>14</v>
      </c>
      <c r="B97" t="s">
        <v>20</v>
      </c>
      <c r="C97" t="s">
        <v>17</v>
      </c>
      <c r="D97">
        <v>3</v>
      </c>
      <c r="E97">
        <v>192063</v>
      </c>
      <c r="F97">
        <v>63561</v>
      </c>
      <c r="G97">
        <v>63426</v>
      </c>
      <c r="H97">
        <v>0.43537451366332602</v>
      </c>
      <c r="I97">
        <v>0.88835834470213704</v>
      </c>
      <c r="J97">
        <v>0.96251587106066006</v>
      </c>
      <c r="K97">
        <v>3224</v>
      </c>
      <c r="L97">
        <v>86.817711591720496</v>
      </c>
      <c r="M97">
        <v>78.598979295247602</v>
      </c>
      <c r="N97">
        <v>0.92395150214201904</v>
      </c>
    </row>
    <row r="98" spans="1:31" x14ac:dyDescent="0.25">
      <c r="A98" t="s">
        <v>21</v>
      </c>
      <c r="B98" t="s">
        <v>15</v>
      </c>
      <c r="C98" t="s">
        <v>17</v>
      </c>
      <c r="D98">
        <v>0</v>
      </c>
      <c r="E98">
        <v>63976</v>
      </c>
      <c r="F98">
        <v>21232</v>
      </c>
      <c r="G98">
        <v>21142</v>
      </c>
      <c r="H98">
        <v>0.182491366715864</v>
      </c>
      <c r="I98">
        <v>0.164948453608247</v>
      </c>
      <c r="J98">
        <v>0.33012379642365802</v>
      </c>
      <c r="K98">
        <v>1646</v>
      </c>
      <c r="L98">
        <v>91.9496715068817</v>
      </c>
      <c r="M98">
        <v>63.530436698479001</v>
      </c>
      <c r="N98">
        <v>0.219981668194317</v>
      </c>
      <c r="P98" t="s">
        <v>25</v>
      </c>
      <c r="Q98">
        <f t="shared" ref="Q98:R98" si="463">AVERAGE(H98:H101)</f>
        <v>0.15015408509880948</v>
      </c>
      <c r="R98">
        <f t="shared" si="463"/>
        <v>0.14466923487927733</v>
      </c>
      <c r="S98">
        <f t="shared" ref="S98" si="464">AVERAGE(J98:J101)</f>
        <v>0.41162310866574897</v>
      </c>
      <c r="T98">
        <f t="shared" ref="T98" si="465">AVERAGE(K98:K101)</f>
        <v>1229.25</v>
      </c>
      <c r="U98">
        <f t="shared" ref="U98" si="466">AVERAGE(L98:L101)</f>
        <v>86.590673029422732</v>
      </c>
      <c r="V98">
        <f t="shared" ref="V98" si="467">AVERAGE(M98:M101)</f>
        <v>64.685368022070179</v>
      </c>
      <c r="W98">
        <f t="shared" ref="W98" si="468">AVERAGE(N98:N101)</f>
        <v>0.19121914808636647</v>
      </c>
      <c r="X98" t="s">
        <v>26</v>
      </c>
      <c r="Y98" t="str">
        <f t="shared" ref="Y98:Y129" si="469">TEXT(Q98, "0.00") &amp; "  (" &amp; TEXT( Q99, "0.00") &amp; ")"</f>
        <v>0.15  (0.03)</v>
      </c>
      <c r="Z98" t="str">
        <f t="shared" ref="Z98:Z161" si="470">TEXT(R98, "0.00") &amp; "  (" &amp; TEXT( R99, "0.00") &amp; ")"</f>
        <v>0.14  (0.04)</v>
      </c>
      <c r="AA98" t="str">
        <f t="shared" ref="AA98:AA161" si="471">TEXT(S98, "0.00") &amp; "  (" &amp; TEXT( S99, "0.00") &amp; ")"</f>
        <v>0.41  (0.21)</v>
      </c>
      <c r="AB98" t="str">
        <f t="shared" ref="AB98:AB129" si="472">TEXT(T98, "0") &amp; "  (" &amp; TEXT( T99, "0") &amp; ")"</f>
        <v>1229  (246)</v>
      </c>
      <c r="AC98" t="str">
        <f t="shared" ref="AC98:AC161" si="473">TEXT(U98, "0.00") &amp; "  (" &amp; TEXT( U99, "0.00") &amp; ")"</f>
        <v>86.59  (9.98)</v>
      </c>
      <c r="AD98" t="str">
        <f t="shared" ref="AD98:AD161" si="474">TEXT(V98, "0.00") &amp; "  (" &amp; TEXT( V99, "0.00") &amp; ")"</f>
        <v>64.69  (5.30)</v>
      </c>
      <c r="AE98" t="str">
        <f t="shared" ref="AE98:AE161" si="475">TEXT(W98, "0.00") &amp; "  (" &amp; TEXT( W99, "0.00") &amp; ")"</f>
        <v>0.19  (0.03)</v>
      </c>
    </row>
    <row r="99" spans="1:31" x14ac:dyDescent="0.25">
      <c r="A99" t="s">
        <v>21</v>
      </c>
      <c r="B99" t="s">
        <v>15</v>
      </c>
      <c r="C99" t="s">
        <v>17</v>
      </c>
      <c r="D99">
        <v>1</v>
      </c>
      <c r="E99">
        <v>63901</v>
      </c>
      <c r="F99">
        <v>21307</v>
      </c>
      <c r="G99">
        <v>21142</v>
      </c>
      <c r="H99">
        <v>9.1297420887989006E-2</v>
      </c>
      <c r="I99">
        <v>8.1739891986571306E-2</v>
      </c>
      <c r="J99">
        <v>0.77028885832187</v>
      </c>
      <c r="K99">
        <v>1173</v>
      </c>
      <c r="L99">
        <v>69.454169273376394</v>
      </c>
      <c r="M99">
        <v>73.106654525204405</v>
      </c>
      <c r="N99">
        <v>0.14779625230931601</v>
      </c>
      <c r="P99" t="s">
        <v>27</v>
      </c>
      <c r="Q99">
        <f t="shared" ref="Q99" si="476">_xlfn.STDEV.P(H98:H101)</f>
        <v>3.4863377875538587E-2</v>
      </c>
      <c r="R99">
        <f t="shared" ref="R99" si="477">_xlfn.STDEV.P(I98:I101)</f>
        <v>3.9477597592209895E-2</v>
      </c>
      <c r="S99">
        <f t="shared" ref="S99" si="478">_xlfn.STDEV.P(J98:J101)</f>
        <v>0.21478179591710675</v>
      </c>
      <c r="T99">
        <f t="shared" ref="T99" si="479">_xlfn.STDEV.P(K98:K101)</f>
        <v>245.90381757915026</v>
      </c>
      <c r="U99">
        <f t="shared" ref="U99" si="480">_xlfn.STDEV.P(L98:L101)</f>
        <v>9.9778324396280063</v>
      </c>
      <c r="V99">
        <f t="shared" ref="V99" si="481">_xlfn.STDEV.P(M98:M101)</f>
        <v>5.299336268921234</v>
      </c>
      <c r="W99">
        <f t="shared" ref="W99" si="482">_xlfn.STDEV.P(N98:N101)</f>
        <v>2.6795752694969636E-2</v>
      </c>
    </row>
    <row r="100" spans="1:31" x14ac:dyDescent="0.25">
      <c r="A100" t="s">
        <v>21</v>
      </c>
      <c r="B100" t="s">
        <v>15</v>
      </c>
      <c r="C100" t="s">
        <v>17</v>
      </c>
      <c r="D100">
        <v>2</v>
      </c>
      <c r="E100">
        <v>63726</v>
      </c>
      <c r="F100">
        <v>21482</v>
      </c>
      <c r="G100">
        <v>21142</v>
      </c>
      <c r="H100">
        <v>0.16384675248459499</v>
      </c>
      <c r="I100">
        <v>0.187823834196891</v>
      </c>
      <c r="J100">
        <v>0.199449793672627</v>
      </c>
      <c r="K100">
        <v>1044</v>
      </c>
      <c r="L100">
        <v>94.281524419784503</v>
      </c>
      <c r="M100">
        <v>58.436854121544599</v>
      </c>
      <c r="N100">
        <v>0.19346230820547</v>
      </c>
    </row>
    <row r="101" spans="1:31" x14ac:dyDescent="0.25">
      <c r="A101" t="s">
        <v>21</v>
      </c>
      <c r="B101" t="s">
        <v>15</v>
      </c>
      <c r="C101" t="s">
        <v>17</v>
      </c>
      <c r="D101">
        <v>3</v>
      </c>
      <c r="E101">
        <v>64021</v>
      </c>
      <c r="F101">
        <v>21187</v>
      </c>
      <c r="G101">
        <v>21142</v>
      </c>
      <c r="H101">
        <v>0.16298080030678999</v>
      </c>
      <c r="I101">
        <v>0.14416475972539999</v>
      </c>
      <c r="J101">
        <v>0.34662998624484098</v>
      </c>
      <c r="K101">
        <v>1054</v>
      </c>
      <c r="L101">
        <v>90.677326917648301</v>
      </c>
      <c r="M101">
        <v>63.667526743052697</v>
      </c>
      <c r="N101">
        <v>0.203636363636363</v>
      </c>
    </row>
    <row r="102" spans="1:31" x14ac:dyDescent="0.25">
      <c r="A102" t="s">
        <v>21</v>
      </c>
      <c r="B102" t="s">
        <v>18</v>
      </c>
      <c r="C102" t="s">
        <v>17</v>
      </c>
      <c r="D102">
        <v>0</v>
      </c>
      <c r="E102">
        <v>63976</v>
      </c>
      <c r="F102">
        <v>21232</v>
      </c>
      <c r="G102">
        <v>21142</v>
      </c>
      <c r="H102">
        <v>0.19414727180218599</v>
      </c>
      <c r="I102">
        <v>0.17202141900937001</v>
      </c>
      <c r="J102">
        <v>0.35350756533700101</v>
      </c>
      <c r="K102">
        <v>1624</v>
      </c>
      <c r="L102">
        <v>91.926026344299302</v>
      </c>
      <c r="M102">
        <v>64.645743194599206</v>
      </c>
      <c r="N102">
        <v>0.231427285006753</v>
      </c>
      <c r="P102" t="s">
        <v>25</v>
      </c>
      <c r="Q102">
        <f t="shared" ref="Q102:R102" si="483">AVERAGE(H102:H105)</f>
        <v>0.13428896576731575</v>
      </c>
      <c r="R102">
        <f t="shared" si="483"/>
        <v>0.18061724156870732</v>
      </c>
      <c r="S102">
        <f t="shared" ref="S102" si="484">AVERAGE(J102:J105)</f>
        <v>0.41196698762035727</v>
      </c>
      <c r="T102">
        <f t="shared" ref="T102" si="485">AVERAGE(K102:K105)</f>
        <v>1388.5</v>
      </c>
      <c r="U102">
        <f t="shared" ref="U102" si="486">AVERAGE(L102:L105)</f>
        <v>82.429523766040774</v>
      </c>
      <c r="V102">
        <f t="shared" ref="V102" si="487">AVERAGE(M102:M105)</f>
        <v>62.547283987924502</v>
      </c>
      <c r="W102">
        <f t="shared" ref="W102" si="488">AVERAGE(N102:N105)</f>
        <v>0.17040984769311751</v>
      </c>
      <c r="X102" t="s">
        <v>26</v>
      </c>
      <c r="Y102" t="str">
        <f t="shared" ref="Y102:Y133" si="489">TEXT(Q102, "0.00") &amp; "  (" &amp; TEXT( Q103, "0.00") &amp; ")"</f>
        <v>0.13  (0.07)</v>
      </c>
      <c r="Z102" t="str">
        <f t="shared" ref="Z102:Z161" si="490">TEXT(R102, "0.00") &amp; "  (" &amp; TEXT( R103, "0.00") &amp; ")"</f>
        <v>0.18  (0.09)</v>
      </c>
      <c r="AA102" t="str">
        <f t="shared" ref="AA102:AA161" si="491">TEXT(S102, "0.00") &amp; "  (" &amp; TEXT( S103, "0.00") &amp; ")"</f>
        <v>0.41  (0.30)</v>
      </c>
      <c r="AB102" t="str">
        <f t="shared" ref="AB102:AB133" si="492">TEXT(T102, "0") &amp; "  (" &amp; TEXT( T103, "0") &amp; ")"</f>
        <v>1389  (137)</v>
      </c>
      <c r="AC102" t="str">
        <f t="shared" ref="AC102:AC161" si="493">TEXT(U102, "0.00") &amp; "  (" &amp; TEXT( U103, "0.00") &amp; ")"</f>
        <v>82.43  (19.50)</v>
      </c>
      <c r="AD102" t="str">
        <f t="shared" ref="AD102:AD161" si="494">TEXT(V102, "0.00") &amp; "  (" &amp; TEXT( V103, "0.00") &amp; ")"</f>
        <v>62.55  (5.87)</v>
      </c>
      <c r="AE102" t="str">
        <f t="shared" ref="AE102:AE161" si="495">TEXT(W102, "0.00") &amp; "  (" &amp; TEXT( W103, "0.00") &amp; ")"</f>
        <v>0.17  (0.07)</v>
      </c>
    </row>
    <row r="103" spans="1:31" x14ac:dyDescent="0.25">
      <c r="A103" t="s">
        <v>21</v>
      </c>
      <c r="B103" t="s">
        <v>18</v>
      </c>
      <c r="C103" t="s">
        <v>17</v>
      </c>
      <c r="D103">
        <v>1</v>
      </c>
      <c r="E103">
        <v>63901</v>
      </c>
      <c r="F103">
        <v>21307</v>
      </c>
      <c r="G103">
        <v>21142</v>
      </c>
      <c r="H103">
        <v>4.6076660211475197E-2</v>
      </c>
      <c r="I103">
        <v>5.7308096740273297E-2</v>
      </c>
      <c r="J103">
        <v>0.89958734525447004</v>
      </c>
      <c r="K103">
        <v>1319</v>
      </c>
      <c r="L103">
        <v>48.770219087600701</v>
      </c>
      <c r="M103">
        <v>68.631093934288501</v>
      </c>
      <c r="N103">
        <v>0.10775187412472099</v>
      </c>
      <c r="P103" t="s">
        <v>27</v>
      </c>
      <c r="Q103">
        <f t="shared" ref="Q103" si="496">_xlfn.STDEV.P(H102:H105)</f>
        <v>6.7148779765354202E-2</v>
      </c>
      <c r="R103">
        <f t="shared" ref="R103" si="497">_xlfn.STDEV.P(I102:I105)</f>
        <v>8.8135616209909826E-2</v>
      </c>
      <c r="S103">
        <f t="shared" ref="S103" si="498">_xlfn.STDEV.P(J102:J105)</f>
        <v>0.30413600359071119</v>
      </c>
      <c r="T103">
        <f t="shared" ref="T103" si="499">_xlfn.STDEV.P(K102:K105)</f>
        <v>136.77444936829394</v>
      </c>
      <c r="U103">
        <f t="shared" ref="U103" si="500">_xlfn.STDEV.P(L102:L105)</f>
        <v>19.502534782977531</v>
      </c>
      <c r="V103">
        <f t="shared" ref="V103" si="501">_xlfn.STDEV.P(M102:M105)</f>
        <v>5.8706668728669582</v>
      </c>
      <c r="W103">
        <f t="shared" ref="W103" si="502">_xlfn.STDEV.P(N102:N105)</f>
        <v>6.5130759852929529E-2</v>
      </c>
    </row>
    <row r="104" spans="1:31" x14ac:dyDescent="0.25">
      <c r="A104" t="s">
        <v>21</v>
      </c>
      <c r="B104" t="s">
        <v>18</v>
      </c>
      <c r="C104" t="s">
        <v>17</v>
      </c>
      <c r="D104">
        <v>2</v>
      </c>
      <c r="E104">
        <v>63726</v>
      </c>
      <c r="F104">
        <v>21482</v>
      </c>
      <c r="G104">
        <v>21142</v>
      </c>
      <c r="H104">
        <v>9.2477430100244798E-2</v>
      </c>
      <c r="I104">
        <v>0.30612244897959101</v>
      </c>
      <c r="J104">
        <v>6.1898211829436001E-2</v>
      </c>
      <c r="K104">
        <v>1286</v>
      </c>
      <c r="L104">
        <v>96.291738748550401</v>
      </c>
      <c r="M104">
        <v>52.845094279936099</v>
      </c>
      <c r="N104">
        <v>0.102974828375286</v>
      </c>
    </row>
    <row r="105" spans="1:31" x14ac:dyDescent="0.25">
      <c r="A105" t="s">
        <v>21</v>
      </c>
      <c r="B105" t="s">
        <v>18</v>
      </c>
      <c r="C105" t="s">
        <v>17</v>
      </c>
      <c r="D105">
        <v>3</v>
      </c>
      <c r="E105">
        <v>64021</v>
      </c>
      <c r="F105">
        <v>21187</v>
      </c>
      <c r="G105">
        <v>21142</v>
      </c>
      <c r="H105">
        <v>0.204454500955357</v>
      </c>
      <c r="I105">
        <v>0.187017001545595</v>
      </c>
      <c r="J105">
        <v>0.33287482806052199</v>
      </c>
      <c r="K105">
        <v>1325</v>
      </c>
      <c r="L105">
        <v>92.730110883712698</v>
      </c>
      <c r="M105">
        <v>64.067204542874194</v>
      </c>
      <c r="N105">
        <v>0.23948540326571</v>
      </c>
    </row>
    <row r="106" spans="1:31" x14ac:dyDescent="0.25">
      <c r="A106" t="s">
        <v>21</v>
      </c>
      <c r="B106" t="s">
        <v>19</v>
      </c>
      <c r="C106" t="s">
        <v>17</v>
      </c>
      <c r="D106">
        <v>0</v>
      </c>
      <c r="E106">
        <v>63976</v>
      </c>
      <c r="F106">
        <v>21232</v>
      </c>
      <c r="G106">
        <v>21142</v>
      </c>
      <c r="H106">
        <v>1.70932404199628E-2</v>
      </c>
      <c r="I106">
        <v>4.2717632256904899E-2</v>
      </c>
      <c r="J106">
        <v>0.98074277854195302</v>
      </c>
      <c r="K106">
        <v>1663</v>
      </c>
      <c r="L106">
        <v>24.359095096588099</v>
      </c>
      <c r="M106">
        <v>59.904148478897802</v>
      </c>
      <c r="N106">
        <v>8.1869330577563404E-2</v>
      </c>
      <c r="P106" t="s">
        <v>25</v>
      </c>
      <c r="Q106">
        <f t="shared" ref="Q106:R106" si="503">AVERAGE(H106:H109)</f>
        <v>6.9000567213751599E-2</v>
      </c>
      <c r="R106">
        <f t="shared" si="503"/>
        <v>7.7732147737284957E-2</v>
      </c>
      <c r="S106">
        <f t="shared" ref="S106" si="504">AVERAGE(J106:J109)</f>
        <v>0.79883081155433255</v>
      </c>
      <c r="T106">
        <f t="shared" ref="T106" si="505">AVERAGE(K106:K109)</f>
        <v>1466.25</v>
      </c>
      <c r="U106">
        <f t="shared" ref="U106" si="506">AVERAGE(L106:L109)</f>
        <v>48.936950415372806</v>
      </c>
      <c r="V106">
        <f t="shared" ref="V106" si="507">AVERAGE(M106:M109)</f>
        <v>63.859003227728849</v>
      </c>
      <c r="W106">
        <f t="shared" ref="W106" si="508">AVERAGE(N106:N109)</f>
        <v>0.12611962822469472</v>
      </c>
      <c r="X106" t="s">
        <v>26</v>
      </c>
      <c r="Y106" t="str">
        <f t="shared" ref="Y106:Y137" si="509">TEXT(Q106, "0.00") &amp; "  (" &amp; TEXT( Q107, "0.00") &amp; ")"</f>
        <v>0.07  (0.07)</v>
      </c>
      <c r="Z106" t="str">
        <f t="shared" ref="Z106:Z161" si="510">TEXT(R106, "0.00") &amp; "  (" &amp; TEXT( R107, "0.00") &amp; ")"</f>
        <v>0.08  (0.05)</v>
      </c>
      <c r="AA106" t="str">
        <f t="shared" ref="AA106:AA161" si="511">TEXT(S106, "0.00") &amp; "  (" &amp; TEXT( S107, "0.00") &amp; ")"</f>
        <v>0.80  (0.26)</v>
      </c>
      <c r="AB106" t="str">
        <f t="shared" ref="AB106:AB137" si="512">TEXT(T106, "0") &amp; "  (" &amp; TEXT( T107, "0") &amp; ")"</f>
        <v>1466  (117)</v>
      </c>
      <c r="AC106" t="str">
        <f t="shared" ref="AC106:AC161" si="513">TEXT(U106, "0.00") &amp; "  (" &amp; TEXT( U107, "0.00") &amp; ")"</f>
        <v>48.94  (27.36)</v>
      </c>
      <c r="AD106" t="str">
        <f t="shared" ref="AD106:AD161" si="514">TEXT(V106, "0.00") &amp; "  (" &amp; TEXT( V107, "0.00") &amp; ")"</f>
        <v>63.86  (4.44)</v>
      </c>
      <c r="AE106" t="str">
        <f t="shared" ref="AE106:AE161" si="515">TEXT(W106, "0.00") &amp; "  (" &amp; TEXT( W107, "0.00") &amp; ")"</f>
        <v>0.13  (0.06)</v>
      </c>
    </row>
    <row r="107" spans="1:31" x14ac:dyDescent="0.25">
      <c r="A107" t="s">
        <v>21</v>
      </c>
      <c r="B107" t="s">
        <v>19</v>
      </c>
      <c r="C107" t="s">
        <v>17</v>
      </c>
      <c r="D107">
        <v>1</v>
      </c>
      <c r="E107">
        <v>63901</v>
      </c>
      <c r="F107">
        <v>21307</v>
      </c>
      <c r="G107">
        <v>21142</v>
      </c>
      <c r="H107">
        <v>1.78826581628325E-2</v>
      </c>
      <c r="I107">
        <v>4.3108165622909901E-2</v>
      </c>
      <c r="J107">
        <v>0.97524071526822498</v>
      </c>
      <c r="K107">
        <v>1361</v>
      </c>
      <c r="L107">
        <v>25.4753559827804</v>
      </c>
      <c r="M107">
        <v>60.2168484011776</v>
      </c>
      <c r="N107">
        <v>8.2566670548503501E-2</v>
      </c>
      <c r="P107" t="s">
        <v>27</v>
      </c>
      <c r="Q107">
        <f t="shared" ref="Q107" si="516">_xlfn.STDEV.P(H106:H109)</f>
        <v>6.8153499778743201E-2</v>
      </c>
      <c r="R107">
        <f t="shared" ref="R107" si="517">_xlfn.STDEV.P(I106:I109)</f>
        <v>4.9315861495774896E-2</v>
      </c>
      <c r="S107">
        <f t="shared" ref="S107" si="518">_xlfn.STDEV.P(J106:J109)</f>
        <v>0.25985305983614854</v>
      </c>
      <c r="T107">
        <f t="shared" ref="T107" si="519">_xlfn.STDEV.P(K106:K109)</f>
        <v>117.15241141350869</v>
      </c>
      <c r="U107">
        <f t="shared" ref="U107" si="520">_xlfn.STDEV.P(L106:L109)</f>
        <v>27.363726800960208</v>
      </c>
      <c r="V107">
        <f t="shared" ref="V107" si="521">_xlfn.STDEV.P(M106:M109)</f>
        <v>4.4371349064075343</v>
      </c>
      <c r="W107">
        <f t="shared" ref="W107" si="522">_xlfn.STDEV.P(N106:N109)</f>
        <v>5.731383509941506E-2</v>
      </c>
    </row>
    <row r="108" spans="1:31" x14ac:dyDescent="0.25">
      <c r="A108" t="s">
        <v>21</v>
      </c>
      <c r="B108" t="s">
        <v>19</v>
      </c>
      <c r="C108" t="s">
        <v>17</v>
      </c>
      <c r="D108">
        <v>2</v>
      </c>
      <c r="E108">
        <v>63726</v>
      </c>
      <c r="F108">
        <v>21482</v>
      </c>
      <c r="G108">
        <v>21142</v>
      </c>
      <c r="H108">
        <v>0.18362058294856701</v>
      </c>
      <c r="I108">
        <v>0.161940768746061</v>
      </c>
      <c r="J108">
        <v>0.35350756533700101</v>
      </c>
      <c r="K108">
        <v>1442</v>
      </c>
      <c r="L108">
        <v>91.486144065856905</v>
      </c>
      <c r="M108">
        <v>64.417969498787301</v>
      </c>
      <c r="N108">
        <v>0.22212618841832299</v>
      </c>
    </row>
    <row r="109" spans="1:31" x14ac:dyDescent="0.25">
      <c r="A109" t="s">
        <v>21</v>
      </c>
      <c r="B109" t="s">
        <v>19</v>
      </c>
      <c r="C109" t="s">
        <v>17</v>
      </c>
      <c r="D109">
        <v>3</v>
      </c>
      <c r="E109">
        <v>64021</v>
      </c>
      <c r="F109">
        <v>21187</v>
      </c>
      <c r="G109">
        <v>21142</v>
      </c>
      <c r="H109">
        <v>5.7405787323644097E-2</v>
      </c>
      <c r="I109">
        <v>6.3162024323263996E-2</v>
      </c>
      <c r="J109">
        <v>0.88583218707015099</v>
      </c>
      <c r="K109">
        <v>1399</v>
      </c>
      <c r="L109">
        <v>54.427206516265798</v>
      </c>
      <c r="M109">
        <v>70.897046532052698</v>
      </c>
      <c r="N109">
        <v>0.11791632335438899</v>
      </c>
    </row>
    <row r="110" spans="1:31" x14ac:dyDescent="0.25">
      <c r="A110" t="s">
        <v>21</v>
      </c>
      <c r="B110" t="s">
        <v>20</v>
      </c>
      <c r="C110" t="s">
        <v>17</v>
      </c>
      <c r="D110">
        <v>0</v>
      </c>
      <c r="E110">
        <v>191928</v>
      </c>
      <c r="F110">
        <v>63696</v>
      </c>
      <c r="G110">
        <v>63426</v>
      </c>
      <c r="H110">
        <v>2.3749674516309799E-2</v>
      </c>
      <c r="I110">
        <v>4.6018522621527003E-2</v>
      </c>
      <c r="J110">
        <v>0.95231545162769304</v>
      </c>
      <c r="K110">
        <v>3449</v>
      </c>
      <c r="L110">
        <v>31.950619816780002</v>
      </c>
      <c r="M110">
        <v>62.464331647430797</v>
      </c>
      <c r="N110">
        <v>8.7794568318714905E-2</v>
      </c>
      <c r="P110" t="s">
        <v>25</v>
      </c>
      <c r="Q110">
        <f t="shared" ref="Q110:R110" si="523">AVERAGE(H110:H113)</f>
        <v>0.12815111515941943</v>
      </c>
      <c r="R110">
        <f t="shared" si="523"/>
        <v>0.13718125154146388</v>
      </c>
      <c r="S110">
        <f t="shared" ref="S110" si="524">AVERAGE(J110:J113)</f>
        <v>0.57301696469509344</v>
      </c>
      <c r="T110">
        <f t="shared" ref="T110" si="525">AVERAGE(K110:K113)</f>
        <v>3077.75</v>
      </c>
      <c r="U110">
        <f t="shared" ref="U110" si="526">AVERAGE(L110:L113)</f>
        <v>71.214091032743397</v>
      </c>
      <c r="V110">
        <f t="shared" ref="V110" si="527">AVERAGE(M110:M113)</f>
        <v>64.505611888930474</v>
      </c>
      <c r="W110">
        <f t="shared" ref="W110" si="528">AVERAGE(N110:N113)</f>
        <v>0.17369080122241748</v>
      </c>
      <c r="X110" t="s">
        <v>26</v>
      </c>
      <c r="Y110" t="str">
        <f t="shared" ref="Y110:Y141" si="529">TEXT(Q110, "0.00") &amp; "  (" &amp; TEXT( Q111, "0.00") &amp; ")"</f>
        <v>0.13  (0.08)</v>
      </c>
      <c r="Z110" t="str">
        <f t="shared" ref="Z110:Z161" si="530">TEXT(R110, "0.00") &amp; "  (" &amp; TEXT( R111, "0.00") &amp; ")"</f>
        <v>0.14  (0.08)</v>
      </c>
      <c r="AA110" t="str">
        <f t="shared" ref="AA110:AA161" si="531">TEXT(S110, "0.00") &amp; "  (" &amp; TEXT( S111, "0.00") &amp; ")"</f>
        <v>0.57  (0.31)</v>
      </c>
      <c r="AB110" t="str">
        <f t="shared" ref="AB110:AB141" si="532">TEXT(T110, "0") &amp; "  (" &amp; TEXT( T111, "0") &amp; ")"</f>
        <v>3078  (218)</v>
      </c>
      <c r="AC110" t="str">
        <f t="shared" ref="AC110:AC161" si="533">TEXT(U110, "0.00") &amp; "  (" &amp; TEXT( U111, "0.00") &amp; ")"</f>
        <v>71.21  (25.68)</v>
      </c>
      <c r="AD110" t="str">
        <f t="shared" ref="AD110:AD161" si="534">TEXT(V110, "0.00") &amp; "  (" &amp; TEXT( V111, "0.00") &amp; ")"</f>
        <v>64.51  (4.84)</v>
      </c>
      <c r="AE110" t="str">
        <f t="shared" ref="AE110:AE161" si="535">TEXT(W110, "0.00") &amp; "  (" &amp; TEXT( W111, "0.00") &amp; ")"</f>
        <v>0.17  (0.06)</v>
      </c>
    </row>
    <row r="111" spans="1:31" x14ac:dyDescent="0.25">
      <c r="A111" t="s">
        <v>21</v>
      </c>
      <c r="B111" t="s">
        <v>20</v>
      </c>
      <c r="C111" t="s">
        <v>17</v>
      </c>
      <c r="D111">
        <v>1</v>
      </c>
      <c r="E111">
        <v>191703</v>
      </c>
      <c r="F111">
        <v>63921</v>
      </c>
      <c r="G111">
        <v>63426</v>
      </c>
      <c r="H111">
        <v>0.21131489154897201</v>
      </c>
      <c r="I111">
        <v>0.21091895557816201</v>
      </c>
      <c r="J111">
        <v>0.28519027968821598</v>
      </c>
      <c r="K111">
        <v>2915</v>
      </c>
      <c r="L111">
        <v>93.873172998428302</v>
      </c>
      <c r="M111">
        <v>62.359767066294999</v>
      </c>
      <c r="N111">
        <v>0.24249512670565301</v>
      </c>
      <c r="P111" t="s">
        <v>27</v>
      </c>
      <c r="Q111">
        <f t="shared" ref="Q111" si="536">_xlfn.STDEV.P(H110:H113)</f>
        <v>7.9452408997093216E-2</v>
      </c>
      <c r="R111">
        <f t="shared" ref="R111" si="537">_xlfn.STDEV.P(I110:I113)</f>
        <v>7.7542278172513038E-2</v>
      </c>
      <c r="S111">
        <f t="shared" ref="S111" si="538">_xlfn.STDEV.P(J110:J113)</f>
        <v>0.31492677148838544</v>
      </c>
      <c r="T111">
        <f t="shared" ref="T111" si="539">_xlfn.STDEV.P(K110:K113)</f>
        <v>218.15977516490065</v>
      </c>
      <c r="U111">
        <f t="shared" ref="U111" si="540">_xlfn.STDEV.P(L110:L113)</f>
        <v>25.675749032492167</v>
      </c>
      <c r="V111">
        <f t="shared" ref="V111" si="541">_xlfn.STDEV.P(M110:M113)</f>
        <v>4.838431858054812</v>
      </c>
      <c r="W111">
        <f t="shared" ref="W111" si="542">_xlfn.STDEV.P(N110:N113)</f>
        <v>6.4015426863880218E-2</v>
      </c>
    </row>
    <row r="112" spans="1:31" x14ac:dyDescent="0.25">
      <c r="A112" t="s">
        <v>21</v>
      </c>
      <c r="B112" t="s">
        <v>20</v>
      </c>
      <c r="C112" t="s">
        <v>17</v>
      </c>
      <c r="D112">
        <v>2</v>
      </c>
      <c r="E112">
        <v>191178</v>
      </c>
      <c r="F112">
        <v>64446</v>
      </c>
      <c r="G112">
        <v>63426</v>
      </c>
      <c r="H112">
        <v>7.8731012091759894E-2</v>
      </c>
      <c r="I112">
        <v>7.4649424804769507E-2</v>
      </c>
      <c r="J112">
        <v>0.81522237505731299</v>
      </c>
      <c r="K112">
        <v>3020</v>
      </c>
      <c r="L112">
        <v>64.615458250045705</v>
      </c>
      <c r="M112">
        <v>72.767813176900205</v>
      </c>
      <c r="N112">
        <v>0.136774491326589</v>
      </c>
    </row>
    <row r="113" spans="1:31" x14ac:dyDescent="0.25">
      <c r="A113" t="s">
        <v>21</v>
      </c>
      <c r="B113" t="s">
        <v>20</v>
      </c>
      <c r="C113" t="s">
        <v>17</v>
      </c>
      <c r="D113">
        <v>3</v>
      </c>
      <c r="E113">
        <v>192063</v>
      </c>
      <c r="F113">
        <v>63561</v>
      </c>
      <c r="G113">
        <v>63426</v>
      </c>
      <c r="H113">
        <v>0.198808882480636</v>
      </c>
      <c r="I113">
        <v>0.21713810316139701</v>
      </c>
      <c r="J113">
        <v>0.239339752407152</v>
      </c>
      <c r="K113">
        <v>2927</v>
      </c>
      <c r="L113">
        <v>94.417113065719604</v>
      </c>
      <c r="M113">
        <v>60.430535665095903</v>
      </c>
      <c r="N113">
        <v>0.22769901853871299</v>
      </c>
    </row>
    <row r="114" spans="1:31" x14ac:dyDescent="0.25">
      <c r="A114" t="s">
        <v>22</v>
      </c>
      <c r="B114" t="s">
        <v>15</v>
      </c>
      <c r="C114" t="s">
        <v>17</v>
      </c>
      <c r="D114">
        <v>0</v>
      </c>
      <c r="E114">
        <v>63976</v>
      </c>
      <c r="F114">
        <v>21232</v>
      </c>
      <c r="G114">
        <v>21142</v>
      </c>
      <c r="H114">
        <v>0.21600221929015301</v>
      </c>
      <c r="I114">
        <v>0.227953410981697</v>
      </c>
      <c r="J114">
        <v>0.28994708994708901</v>
      </c>
      <c r="K114">
        <v>1903</v>
      </c>
      <c r="L114">
        <v>92.436856031417804</v>
      </c>
      <c r="M114">
        <v>59.715122906155997</v>
      </c>
      <c r="N114">
        <v>0.25523986958546802</v>
      </c>
      <c r="P114" t="s">
        <v>25</v>
      </c>
      <c r="Q114">
        <f t="shared" ref="Q114:R114" si="543">AVERAGE(H114:H117)</f>
        <v>0.18859359099378731</v>
      </c>
      <c r="R114">
        <f t="shared" si="543"/>
        <v>0.46797004991680502</v>
      </c>
      <c r="S114">
        <f t="shared" ref="S114" si="544">AVERAGE(J114:J117)</f>
        <v>0.23572599325470914</v>
      </c>
      <c r="T114">
        <f t="shared" ref="T114" si="545">AVERAGE(K114:K117)</f>
        <v>1258.5</v>
      </c>
      <c r="U114">
        <f t="shared" ref="U114" si="546">AVERAGE(L114:L117)</f>
        <v>77.056332677602725</v>
      </c>
      <c r="V114">
        <f t="shared" ref="V114" si="547">AVERAGE(M114:M117)</f>
        <v>62.838698082600494</v>
      </c>
      <c r="W114">
        <f t="shared" ref="W114" si="548">AVERAGE(N114:N117)</f>
        <v>0.24671920363663652</v>
      </c>
      <c r="X114" t="s">
        <v>26</v>
      </c>
      <c r="Y114" t="str">
        <f t="shared" ref="Y114:Y161" si="549">TEXT(Q114, "0.00") &amp; "  (" &amp; TEXT( Q115, "0.00") &amp; ")"</f>
        <v>0.19  (0.09)</v>
      </c>
      <c r="Z114" t="str">
        <f t="shared" ref="Z114:Z161" si="550">TEXT(R114, "0.00") &amp; "  (" &amp; TEXT( R115, "0.00") &amp; ")"</f>
        <v>0.47  (0.29)</v>
      </c>
      <c r="AA114" t="str">
        <f t="shared" ref="AA114:AA161" si="551">TEXT(S114, "0.00") &amp; "  (" &amp; TEXT( S115, "0.00") &amp; ")"</f>
        <v>0.24  (0.10)</v>
      </c>
      <c r="AB114" t="str">
        <f t="shared" ref="AB114:AB161" si="552">TEXT(T114, "0") &amp; "  (" &amp; TEXT( T115, "0") &amp; ")"</f>
        <v>1259  (378)</v>
      </c>
      <c r="AC114" t="str">
        <f t="shared" ref="AC114:AC161" si="553">TEXT(U114, "0.00") &amp; "  (" &amp; TEXT( U115, "0.00") &amp; ")"</f>
        <v>77.06  (24.58)</v>
      </c>
      <c r="AD114" t="str">
        <f t="shared" ref="AD114:AD161" si="554">TEXT(V114, "0.00") &amp; "  (" &amp; TEXT( V115, "0.00") &amp; ")"</f>
        <v>62.84  (3.27)</v>
      </c>
      <c r="AE114" t="str">
        <f t="shared" ref="AE114:AE161" si="555">TEXT(W114, "0.00") &amp; "  (" &amp; TEXT( W115, "0.00") &amp; ")"</f>
        <v>0.25  (0.06)</v>
      </c>
    </row>
    <row r="115" spans="1:31" x14ac:dyDescent="0.25">
      <c r="A115" t="s">
        <v>22</v>
      </c>
      <c r="B115" t="s">
        <v>15</v>
      </c>
      <c r="C115" t="s">
        <v>17</v>
      </c>
      <c r="D115">
        <v>1</v>
      </c>
      <c r="E115">
        <v>63901</v>
      </c>
      <c r="F115">
        <v>21307</v>
      </c>
      <c r="G115">
        <v>21142</v>
      </c>
      <c r="H115">
        <v>0.25250548770828601</v>
      </c>
      <c r="I115">
        <v>0.24376039933444199</v>
      </c>
      <c r="J115">
        <v>0.35005973715651101</v>
      </c>
      <c r="K115">
        <v>944</v>
      </c>
      <c r="L115">
        <v>93.127423524856496</v>
      </c>
      <c r="M115">
        <v>60.823927689891597</v>
      </c>
      <c r="N115">
        <v>0.28739578224619899</v>
      </c>
      <c r="P115" t="s">
        <v>27</v>
      </c>
      <c r="Q115">
        <f t="shared" ref="Q115" si="556">_xlfn.STDEV.P(H114:H117)</f>
        <v>8.7056691232699782E-2</v>
      </c>
      <c r="R115">
        <f t="shared" ref="R115" si="557">_xlfn.STDEV.P(I114:I117)</f>
        <v>0.28829235935341779</v>
      </c>
      <c r="S115">
        <f t="shared" ref="S115" si="558">_xlfn.STDEV.P(J114:J117)</f>
        <v>0.10196314804524947</v>
      </c>
      <c r="T115">
        <f t="shared" ref="T115" si="559">_xlfn.STDEV.P(K114:K117)</f>
        <v>377.61256599853772</v>
      </c>
      <c r="U115">
        <f t="shared" ref="U115" si="560">_xlfn.STDEV.P(L114:L117)</f>
        <v>24.576532366803303</v>
      </c>
      <c r="V115">
        <f t="shared" ref="V115" si="561">_xlfn.STDEV.P(M114:M117)</f>
        <v>3.268503071864016</v>
      </c>
      <c r="W115">
        <f t="shared" ref="W115" si="562">_xlfn.STDEV.P(N114:N117)</f>
        <v>6.3603906676942504E-2</v>
      </c>
    </row>
    <row r="116" spans="1:31" x14ac:dyDescent="0.25">
      <c r="A116" t="s">
        <v>22</v>
      </c>
      <c r="B116" t="s">
        <v>15</v>
      </c>
      <c r="C116" t="s">
        <v>17</v>
      </c>
      <c r="D116">
        <v>2</v>
      </c>
      <c r="E116">
        <v>63726</v>
      </c>
      <c r="F116">
        <v>21482</v>
      </c>
      <c r="G116">
        <v>21142</v>
      </c>
      <c r="H116">
        <v>3.97107840451002E-2</v>
      </c>
      <c r="I116">
        <v>0.94176372712146394</v>
      </c>
      <c r="J116">
        <v>7.6054823972050503E-2</v>
      </c>
      <c r="K116">
        <v>1065</v>
      </c>
      <c r="L116">
        <v>34.623023867607102</v>
      </c>
      <c r="M116">
        <v>62.604736005020001</v>
      </c>
      <c r="N116">
        <v>0.14074350366778501</v>
      </c>
    </row>
    <row r="117" spans="1:31" x14ac:dyDescent="0.25">
      <c r="A117" t="s">
        <v>22</v>
      </c>
      <c r="B117" t="s">
        <v>15</v>
      </c>
      <c r="C117" t="s">
        <v>17</v>
      </c>
      <c r="D117">
        <v>3</v>
      </c>
      <c r="E117">
        <v>64021</v>
      </c>
      <c r="F117">
        <v>21187</v>
      </c>
      <c r="G117">
        <v>21142</v>
      </c>
      <c r="H117">
        <v>0.24615587293161001</v>
      </c>
      <c r="I117">
        <v>0.45840266222961701</v>
      </c>
      <c r="J117">
        <v>0.22684232194318599</v>
      </c>
      <c r="K117">
        <v>1122</v>
      </c>
      <c r="L117">
        <v>88.038027286529498</v>
      </c>
      <c r="M117">
        <v>68.211005729334403</v>
      </c>
      <c r="N117">
        <v>0.30349765904709403</v>
      </c>
    </row>
    <row r="118" spans="1:31" x14ac:dyDescent="0.25">
      <c r="A118" t="s">
        <v>22</v>
      </c>
      <c r="B118" t="s">
        <v>18</v>
      </c>
      <c r="C118" t="s">
        <v>17</v>
      </c>
      <c r="D118">
        <v>0</v>
      </c>
      <c r="E118">
        <v>63976</v>
      </c>
      <c r="F118">
        <v>21232</v>
      </c>
      <c r="G118">
        <v>21142</v>
      </c>
      <c r="H118">
        <v>9.6874602773308602E-2</v>
      </c>
      <c r="I118">
        <v>0.78452579034941705</v>
      </c>
      <c r="J118">
        <v>0.106349385361452</v>
      </c>
      <c r="K118">
        <v>1768</v>
      </c>
      <c r="L118">
        <v>61.2950503826141</v>
      </c>
      <c r="M118">
        <v>69.356680690991396</v>
      </c>
      <c r="N118">
        <v>0.18730757771377399</v>
      </c>
      <c r="P118" t="s">
        <v>25</v>
      </c>
      <c r="Q118">
        <f t="shared" ref="Q118:R118" si="563">AVERAGE(H118:H121)</f>
        <v>0.23345894559352864</v>
      </c>
      <c r="R118">
        <f t="shared" si="563"/>
        <v>0.47670549084858527</v>
      </c>
      <c r="S118">
        <f t="shared" ref="S118" si="564">AVERAGE(J118:J121)</f>
        <v>0.25480493909569424</v>
      </c>
      <c r="T118">
        <f t="shared" ref="T118" si="565">AVERAGE(K118:K121)</f>
        <v>1494</v>
      </c>
      <c r="U118">
        <f t="shared" ref="U118" si="566">AVERAGE(L118:L121)</f>
        <v>83.630923926830249</v>
      </c>
      <c r="V118">
        <f t="shared" ref="V118" si="567">AVERAGE(M118:M121)</f>
        <v>66.734597511335949</v>
      </c>
      <c r="W118">
        <f t="shared" ref="W118" si="568">AVERAGE(N118:N121)</f>
        <v>0.28991923288199822</v>
      </c>
      <c r="X118" t="s">
        <v>26</v>
      </c>
      <c r="Y118" t="str">
        <f t="shared" ref="Y118:Y161" si="569">TEXT(Q118, "0.00") &amp; "  (" &amp; TEXT( Q119, "0.00") &amp; ")"</f>
        <v>0.23  (0.08)</v>
      </c>
      <c r="Z118" t="str">
        <f t="shared" ref="Z118:Z161" si="570">TEXT(R118, "0.00") &amp; "  (" &amp; TEXT( R119, "0.00") &amp; ")"</f>
        <v>0.48  (0.19)</v>
      </c>
      <c r="AA118" t="str">
        <f t="shared" ref="AA118:AA161" si="571">TEXT(S118, "0.00") &amp; "  (" &amp; TEXT( S119, "0.00") &amp; ")"</f>
        <v>0.25  (0.10)</v>
      </c>
      <c r="AB118" t="str">
        <f t="shared" ref="AB118:AB161" si="572">TEXT(T118, "0") &amp; "  (" &amp; TEXT( T119, "0") &amp; ")"</f>
        <v>1494  (191)</v>
      </c>
      <c r="AC118" t="str">
        <f t="shared" ref="AC118:AC161" si="573">TEXT(U118, "0.00") &amp; "  (" &amp; TEXT( U119, "0.00") &amp; ")"</f>
        <v>83.63  (13.02)</v>
      </c>
      <c r="AD118" t="str">
        <f t="shared" ref="AD118:AD161" si="574">TEXT(V118, "0.00") &amp; "  (" &amp; TEXT( V119, "0.00") &amp; ")"</f>
        <v>66.73  (2.57)</v>
      </c>
      <c r="AE118" t="str">
        <f t="shared" ref="AE118:AE161" si="575">TEXT(W118, "0.00") &amp; "  (" &amp; TEXT( W119, "0.00") &amp; ")"</f>
        <v>0.29  (0.06)</v>
      </c>
    </row>
    <row r="119" spans="1:31" x14ac:dyDescent="0.25">
      <c r="A119" t="s">
        <v>22</v>
      </c>
      <c r="B119" t="s">
        <v>18</v>
      </c>
      <c r="C119" t="s">
        <v>17</v>
      </c>
      <c r="D119">
        <v>1</v>
      </c>
      <c r="E119">
        <v>63901</v>
      </c>
      <c r="F119">
        <v>21307</v>
      </c>
      <c r="G119">
        <v>21142</v>
      </c>
      <c r="H119">
        <v>0.28655598481158701</v>
      </c>
      <c r="I119">
        <v>0.35357737104825199</v>
      </c>
      <c r="J119">
        <v>0.30909090909090903</v>
      </c>
      <c r="K119">
        <v>1319</v>
      </c>
      <c r="L119">
        <v>91.831427812576294</v>
      </c>
      <c r="M119">
        <v>65.296722113094603</v>
      </c>
      <c r="N119">
        <v>0.32984090027163299</v>
      </c>
      <c r="P119" t="s">
        <v>27</v>
      </c>
      <c r="Q119">
        <f t="shared" ref="Q119" si="576">_xlfn.STDEV.P(H118:H121)</f>
        <v>7.9858173950555444E-2</v>
      </c>
      <c r="R119">
        <f t="shared" ref="R119" si="577">_xlfn.STDEV.P(I118:I121)</f>
        <v>0.18895633607303502</v>
      </c>
      <c r="S119">
        <f t="shared" ref="S119" si="578">_xlfn.STDEV.P(J118:J121)</f>
        <v>9.7632289266886663E-2</v>
      </c>
      <c r="T119">
        <f t="shared" ref="T119" si="579">_xlfn.STDEV.P(K118:K121)</f>
        <v>191.21061686004782</v>
      </c>
      <c r="U119">
        <f t="shared" ref="U119" si="580">_xlfn.STDEV.P(L118:L121)</f>
        <v>13.015942614438575</v>
      </c>
      <c r="V119">
        <f t="shared" ref="V119" si="581">_xlfn.STDEV.P(M118:M121)</f>
        <v>2.5749926794889508</v>
      </c>
      <c r="W119">
        <f t="shared" ref="W119" si="582">_xlfn.STDEV.P(N118:N121)</f>
        <v>5.9517346317650814E-2</v>
      </c>
    </row>
    <row r="120" spans="1:31" x14ac:dyDescent="0.25">
      <c r="A120" t="s">
        <v>22</v>
      </c>
      <c r="B120" t="s">
        <v>18</v>
      </c>
      <c r="C120" t="s">
        <v>17</v>
      </c>
      <c r="D120">
        <v>2</v>
      </c>
      <c r="E120">
        <v>63726</v>
      </c>
      <c r="F120">
        <v>21482</v>
      </c>
      <c r="G120">
        <v>21142</v>
      </c>
      <c r="H120">
        <v>0.25862447056837401</v>
      </c>
      <c r="I120">
        <v>0.47337770382695499</v>
      </c>
      <c r="J120">
        <v>0.235903814262023</v>
      </c>
      <c r="K120">
        <v>1311</v>
      </c>
      <c r="L120">
        <v>88.288712501525794</v>
      </c>
      <c r="M120">
        <v>69.047521099070906</v>
      </c>
      <c r="N120">
        <v>0.31488655229662399</v>
      </c>
    </row>
    <row r="121" spans="1:31" x14ac:dyDescent="0.25">
      <c r="A121" t="s">
        <v>22</v>
      </c>
      <c r="B121" t="s">
        <v>18</v>
      </c>
      <c r="C121" t="s">
        <v>17</v>
      </c>
      <c r="D121">
        <v>3</v>
      </c>
      <c r="E121">
        <v>64021</v>
      </c>
      <c r="F121">
        <v>21187</v>
      </c>
      <c r="G121">
        <v>21142</v>
      </c>
      <c r="H121">
        <v>0.291780724220845</v>
      </c>
      <c r="I121">
        <v>0.29534109816971699</v>
      </c>
      <c r="J121">
        <v>0.36787564766839298</v>
      </c>
      <c r="K121">
        <v>1578</v>
      </c>
      <c r="L121">
        <v>93.108505010604802</v>
      </c>
      <c r="M121">
        <v>63.237466142186904</v>
      </c>
      <c r="N121">
        <v>0.32764190124596199</v>
      </c>
    </row>
    <row r="122" spans="1:31" x14ac:dyDescent="0.25">
      <c r="A122" t="s">
        <v>22</v>
      </c>
      <c r="B122" t="s">
        <v>19</v>
      </c>
      <c r="C122" t="s">
        <v>17</v>
      </c>
      <c r="D122">
        <v>0</v>
      </c>
      <c r="E122">
        <v>63976</v>
      </c>
      <c r="F122">
        <v>21232</v>
      </c>
      <c r="G122">
        <v>21142</v>
      </c>
      <c r="H122">
        <v>0.26906697759071802</v>
      </c>
      <c r="I122">
        <v>0.45257903494176299</v>
      </c>
      <c r="J122">
        <v>0.25057577153385502</v>
      </c>
      <c r="K122">
        <v>1881</v>
      </c>
      <c r="L122">
        <v>89.192128181457505</v>
      </c>
      <c r="M122">
        <v>68.549212529435195</v>
      </c>
      <c r="N122">
        <v>0.32256151793655502</v>
      </c>
      <c r="P122" t="s">
        <v>25</v>
      </c>
      <c r="Q122">
        <f t="shared" ref="Q122:R122" si="583">AVERAGE(H122:H125)</f>
        <v>0.29762952834103701</v>
      </c>
      <c r="R122">
        <f t="shared" si="583"/>
        <v>0.35336938435940052</v>
      </c>
      <c r="S122">
        <f t="shared" ref="S122" si="584">AVERAGE(J122:J125)</f>
        <v>0.34682766859937003</v>
      </c>
      <c r="T122">
        <f t="shared" ref="T122" si="585">AVERAGE(K122:K125)</f>
        <v>1491.25</v>
      </c>
      <c r="U122">
        <f t="shared" ref="U122" si="586">AVERAGE(L122:L125)</f>
        <v>92.099848389625521</v>
      </c>
      <c r="V122">
        <f t="shared" ref="V122" si="587">AVERAGE(M122:M125)</f>
        <v>65.429251565011157</v>
      </c>
      <c r="W122">
        <f t="shared" ref="W122" si="588">AVERAGE(N122:N125)</f>
        <v>0.33796751531915648</v>
      </c>
      <c r="X122" t="s">
        <v>26</v>
      </c>
      <c r="Y122" t="str">
        <f t="shared" ref="Y122:Y161" si="589">TEXT(Q122, "0.00") &amp; "  (" &amp; TEXT( Q123, "0.00") &amp; ")"</f>
        <v>0.30  (0.02)</v>
      </c>
      <c r="Z122" t="str">
        <f t="shared" ref="Z122:Z161" si="590">TEXT(R122, "0.00") &amp; "  (" &amp; TEXT( R123, "0.00") &amp; ")"</f>
        <v>0.35  (0.07)</v>
      </c>
      <c r="AA122" t="str">
        <f t="shared" ref="AA122:AA161" si="591">TEXT(S122, "0.00") &amp; "  (" &amp; TEXT( S123, "0.00") &amp; ")"</f>
        <v>0.35  (0.06)</v>
      </c>
      <c r="AB122" t="str">
        <f t="shared" ref="AB122:AB161" si="592">TEXT(T122, "0") &amp; "  (" &amp; TEXT( T123, "0") &amp; ")"</f>
        <v>1491  (230)</v>
      </c>
      <c r="AC122" t="str">
        <f t="shared" ref="AC122:AC161" si="593">TEXT(U122, "0.00") &amp; "  (" &amp; TEXT( U123, "0.00") &amp; ")"</f>
        <v>92.10  (1.74)</v>
      </c>
      <c r="AD122" t="str">
        <f t="shared" ref="AD122:AD161" si="594">TEXT(V122, "0.00") &amp; "  (" &amp; TEXT( V123, "0.00") &amp; ")"</f>
        <v>65.43  (2.35)</v>
      </c>
      <c r="AE122" t="str">
        <f t="shared" ref="AE122:AE161" si="595">TEXT(W122, "0.00") &amp; "  (" &amp; TEXT( W123, "0.00") &amp; ")"</f>
        <v>0.34  (0.02)</v>
      </c>
    </row>
    <row r="123" spans="1:31" x14ac:dyDescent="0.25">
      <c r="A123" t="s">
        <v>22</v>
      </c>
      <c r="B123" t="s">
        <v>19</v>
      </c>
      <c r="C123" t="s">
        <v>17</v>
      </c>
      <c r="D123">
        <v>1</v>
      </c>
      <c r="E123">
        <v>63901</v>
      </c>
      <c r="F123">
        <v>21307</v>
      </c>
      <c r="G123">
        <v>21142</v>
      </c>
      <c r="H123">
        <v>0.29213165734409902</v>
      </c>
      <c r="I123">
        <v>0.26123128119800298</v>
      </c>
      <c r="J123">
        <v>0.42261103633916502</v>
      </c>
      <c r="K123">
        <v>1383</v>
      </c>
      <c r="L123">
        <v>93.770694732666001</v>
      </c>
      <c r="M123">
        <v>61.985836878355499</v>
      </c>
      <c r="N123">
        <v>0.32287917737789201</v>
      </c>
      <c r="P123" t="s">
        <v>27</v>
      </c>
      <c r="Q123">
        <f t="shared" ref="Q123" si="596">_xlfn.STDEV.P(H122:H125)</f>
        <v>1.8952999667608088E-2</v>
      </c>
      <c r="R123">
        <f t="shared" ref="R123" si="597">_xlfn.STDEV.P(I122:I125)</f>
        <v>6.8207901978098229E-2</v>
      </c>
      <c r="S123">
        <f t="shared" ref="S123" si="598">_xlfn.STDEV.P(J122:J125)</f>
        <v>6.1795002400272969E-2</v>
      </c>
      <c r="T123">
        <f t="shared" ref="T123" si="599">_xlfn.STDEV.P(K122:K125)</f>
        <v>229.56957006537255</v>
      </c>
      <c r="U123">
        <f t="shared" ref="U123" si="600">_xlfn.STDEV.P(L122:L125)</f>
        <v>1.7354996309111097</v>
      </c>
      <c r="V123">
        <f t="shared" ref="V123" si="601">_xlfn.STDEV.P(M122:M125)</f>
        <v>2.34839822850219</v>
      </c>
      <c r="W123">
        <f t="shared" ref="W123" si="602">_xlfn.STDEV.P(N122:N125)</f>
        <v>1.5405062306401211E-2</v>
      </c>
    </row>
    <row r="124" spans="1:31" x14ac:dyDescent="0.25">
      <c r="A124" t="s">
        <v>22</v>
      </c>
      <c r="B124" t="s">
        <v>19</v>
      </c>
      <c r="C124" t="s">
        <v>17</v>
      </c>
      <c r="D124">
        <v>2</v>
      </c>
      <c r="E124">
        <v>63726</v>
      </c>
      <c r="F124">
        <v>21482</v>
      </c>
      <c r="G124">
        <v>21142</v>
      </c>
      <c r="H124">
        <v>0.31233996229248301</v>
      </c>
      <c r="I124">
        <v>0.33860232945091501</v>
      </c>
      <c r="J124">
        <v>0.36242208370436302</v>
      </c>
      <c r="K124">
        <v>1412</v>
      </c>
      <c r="L124">
        <v>92.853087186813298</v>
      </c>
      <c r="M124">
        <v>65.134730314070296</v>
      </c>
      <c r="N124">
        <v>0.35010752688171998</v>
      </c>
    </row>
    <row r="125" spans="1:31" x14ac:dyDescent="0.25">
      <c r="A125" t="s">
        <v>22</v>
      </c>
      <c r="B125" t="s">
        <v>19</v>
      </c>
      <c r="C125" t="s">
        <v>17</v>
      </c>
      <c r="D125">
        <v>3</v>
      </c>
      <c r="E125">
        <v>64021</v>
      </c>
      <c r="F125">
        <v>21187</v>
      </c>
      <c r="G125">
        <v>21142</v>
      </c>
      <c r="H125">
        <v>0.31697951613684799</v>
      </c>
      <c r="I125">
        <v>0.36106489184692098</v>
      </c>
      <c r="J125">
        <v>0.35170178282009701</v>
      </c>
      <c r="K125">
        <v>1289</v>
      </c>
      <c r="L125">
        <v>92.583483457565293</v>
      </c>
      <c r="M125">
        <v>66.047226538183594</v>
      </c>
      <c r="N125">
        <v>0.356321839080459</v>
      </c>
    </row>
    <row r="126" spans="1:31" x14ac:dyDescent="0.25">
      <c r="A126" t="s">
        <v>22</v>
      </c>
      <c r="B126" t="s">
        <v>20</v>
      </c>
      <c r="C126" t="s">
        <v>17</v>
      </c>
      <c r="D126">
        <v>0</v>
      </c>
      <c r="E126">
        <v>191928</v>
      </c>
      <c r="F126">
        <v>63696</v>
      </c>
      <c r="G126">
        <v>63426</v>
      </c>
      <c r="H126">
        <v>3.0909133249367799E-2</v>
      </c>
      <c r="I126">
        <v>0.93455352190793095</v>
      </c>
      <c r="J126">
        <v>7.1737233114077106E-2</v>
      </c>
      <c r="K126">
        <v>2919</v>
      </c>
      <c r="L126">
        <v>30.875352025032001</v>
      </c>
      <c r="M126">
        <v>60.279163892120003</v>
      </c>
      <c r="N126">
        <v>0.133246347587134</v>
      </c>
      <c r="P126" t="s">
        <v>25</v>
      </c>
      <c r="Q126">
        <f t="shared" ref="Q126:R126" si="603">AVERAGE(H126:H129)</f>
        <v>0.17066731292499893</v>
      </c>
      <c r="R126">
        <f t="shared" si="603"/>
        <v>0.60191347753743729</v>
      </c>
      <c r="S126">
        <f t="shared" ref="S126" si="604">AVERAGE(J126:J129)</f>
        <v>0.21328214608691154</v>
      </c>
      <c r="T126">
        <f t="shared" ref="T126" si="605">AVERAGE(K126:K129)</f>
        <v>3061.5</v>
      </c>
      <c r="U126">
        <f t="shared" ref="U126" si="606">AVERAGE(L126:L129)</f>
        <v>67.412810772657352</v>
      </c>
      <c r="V126">
        <f t="shared" ref="V126" si="607">AVERAGE(M126:M129)</f>
        <v>64.019737735113253</v>
      </c>
      <c r="W126">
        <f t="shared" ref="W126" si="608">AVERAGE(N126:N129)</f>
        <v>0.23911014410566001</v>
      </c>
      <c r="X126" t="s">
        <v>26</v>
      </c>
      <c r="Y126" t="str">
        <f t="shared" ref="Y126:Y161" si="609">TEXT(Q126, "0.00") &amp; "  (" &amp; TEXT( Q127, "0.00") &amp; ")"</f>
        <v>0.17  (0.12)</v>
      </c>
      <c r="Z126" t="str">
        <f t="shared" ref="Z126:Z161" si="610">TEXT(R126, "0.00") &amp; "  (" &amp; TEXT( R127, "0.00") &amp; ")"</f>
        <v>0.60  (0.29)</v>
      </c>
      <c r="AA126" t="str">
        <f t="shared" ref="AA126:AA161" si="611">TEXT(S126, "0.00") &amp; "  (" &amp; TEXT( S127, "0.00") &amp; ")"</f>
        <v>0.21  (0.13)</v>
      </c>
      <c r="AB126" t="str">
        <f t="shared" ref="AB126:AB161" si="612">TEXT(T126, "0") &amp; "  (" &amp; TEXT( T127, "0") &amp; ")"</f>
        <v>3062  (97)</v>
      </c>
      <c r="AC126" t="str">
        <f t="shared" ref="AC126:AC161" si="613">TEXT(U126, "0.00") &amp; "  (" &amp; TEXT( U127, "0.00") &amp; ")"</f>
        <v>67.41  (26.48)</v>
      </c>
      <c r="AD126" t="str">
        <f t="shared" ref="AD126:AD161" si="614">TEXT(V126, "0.00") &amp; "  (" &amp; TEXT( V127, "0.00") &amp; ")"</f>
        <v>64.02  (2.94)</v>
      </c>
      <c r="AE126" t="str">
        <f t="shared" ref="AE126:AE161" si="615">TEXT(W126, "0.00") &amp; "  (" &amp; TEXT( W127, "0.00") &amp; ")"</f>
        <v>0.24  (0.09)</v>
      </c>
    </row>
    <row r="127" spans="1:31" x14ac:dyDescent="0.25">
      <c r="A127" t="s">
        <v>22</v>
      </c>
      <c r="B127" t="s">
        <v>20</v>
      </c>
      <c r="C127" t="s">
        <v>17</v>
      </c>
      <c r="D127">
        <v>1</v>
      </c>
      <c r="E127">
        <v>191703</v>
      </c>
      <c r="F127">
        <v>63921</v>
      </c>
      <c r="G127">
        <v>63426</v>
      </c>
      <c r="H127">
        <v>0.29862160052013798</v>
      </c>
      <c r="I127">
        <v>0.34830837493067102</v>
      </c>
      <c r="J127">
        <v>0.33113630371737401</v>
      </c>
      <c r="K127">
        <v>3052</v>
      </c>
      <c r="L127">
        <v>92.294955253601003</v>
      </c>
      <c r="M127">
        <v>65.294890495112597</v>
      </c>
      <c r="N127">
        <v>0.33950533855926401</v>
      </c>
      <c r="P127" t="s">
        <v>27</v>
      </c>
      <c r="Q127">
        <f t="shared" ref="Q127" si="616">_xlfn.STDEV.P(H126:H129)</f>
        <v>0.11814063194521449</v>
      </c>
      <c r="R127">
        <f t="shared" ref="R127" si="617">_xlfn.STDEV.P(I126:I129)</f>
        <v>0.29100604155841869</v>
      </c>
      <c r="S127">
        <f t="shared" ref="S127" si="618">_xlfn.STDEV.P(J126:J129)</f>
        <v>0.13031316199534404</v>
      </c>
      <c r="T127">
        <f t="shared" ref="T127" si="619">_xlfn.STDEV.P(K126:K129)</f>
        <v>96.505181208057422</v>
      </c>
      <c r="U127">
        <f t="shared" ref="U127" si="620">_xlfn.STDEV.P(L126:L129)</f>
        <v>26.478207171501605</v>
      </c>
      <c r="V127">
        <f t="shared" ref="V127" si="621">_xlfn.STDEV.P(M126:M129)</f>
        <v>2.944936868649497</v>
      </c>
      <c r="W127">
        <f t="shared" ref="W127" si="622">_xlfn.STDEV.P(N126:N129)</f>
        <v>8.840782698608457E-2</v>
      </c>
    </row>
    <row r="128" spans="1:31" x14ac:dyDescent="0.25">
      <c r="A128" t="s">
        <v>22</v>
      </c>
      <c r="B128" t="s">
        <v>20</v>
      </c>
      <c r="C128" t="s">
        <v>17</v>
      </c>
      <c r="D128">
        <v>2</v>
      </c>
      <c r="E128">
        <v>191178</v>
      </c>
      <c r="F128">
        <v>64446</v>
      </c>
      <c r="G128">
        <v>63426</v>
      </c>
      <c r="H128">
        <v>0.276204898249863</v>
      </c>
      <c r="I128">
        <v>0.27897947864669898</v>
      </c>
      <c r="J128">
        <v>0.354975299929428</v>
      </c>
      <c r="K128">
        <v>3189</v>
      </c>
      <c r="L128">
        <v>93.018633127212496</v>
      </c>
      <c r="M128">
        <v>62.421056847747899</v>
      </c>
      <c r="N128">
        <v>0.312422360248447</v>
      </c>
    </row>
    <row r="129" spans="1:31" x14ac:dyDescent="0.25">
      <c r="A129" t="s">
        <v>22</v>
      </c>
      <c r="B129" t="s">
        <v>20</v>
      </c>
      <c r="C129" t="s">
        <v>17</v>
      </c>
      <c r="D129">
        <v>3</v>
      </c>
      <c r="E129">
        <v>192063</v>
      </c>
      <c r="F129">
        <v>63561</v>
      </c>
      <c r="G129">
        <v>63426</v>
      </c>
      <c r="H129">
        <v>7.6933619680626994E-2</v>
      </c>
      <c r="I129">
        <v>0.84581253466444795</v>
      </c>
      <c r="J129">
        <v>9.5279747586766994E-2</v>
      </c>
      <c r="K129">
        <v>3086</v>
      </c>
      <c r="L129">
        <v>53.4623026847839</v>
      </c>
      <c r="M129">
        <v>68.083839705472499</v>
      </c>
      <c r="N129">
        <v>0.17126653002779499</v>
      </c>
    </row>
    <row r="130" spans="1:31" x14ac:dyDescent="0.25">
      <c r="A130" t="s">
        <v>23</v>
      </c>
      <c r="B130" t="s">
        <v>15</v>
      </c>
      <c r="C130" t="s">
        <v>17</v>
      </c>
      <c r="D130">
        <v>0</v>
      </c>
      <c r="E130">
        <v>63976</v>
      </c>
      <c r="F130">
        <v>21232</v>
      </c>
      <c r="G130">
        <v>21142</v>
      </c>
      <c r="H130">
        <v>3.2194906037521599E-2</v>
      </c>
      <c r="I130">
        <v>5.4847316928550202E-2</v>
      </c>
      <c r="J130">
        <v>0.89696969696969697</v>
      </c>
      <c r="K130">
        <v>500</v>
      </c>
      <c r="L130">
        <v>39.281997084617601</v>
      </c>
      <c r="M130">
        <v>63.465898836770499</v>
      </c>
      <c r="N130">
        <v>0.103373611790179</v>
      </c>
      <c r="P130" t="s">
        <v>25</v>
      </c>
      <c r="Q130">
        <f t="shared" ref="Q130:R130" si="623">AVERAGE(H130:H133)</f>
        <v>7.9111898244649009E-2</v>
      </c>
      <c r="R130">
        <f t="shared" si="623"/>
        <v>0.10884465382984929</v>
      </c>
      <c r="S130">
        <f t="shared" ref="S130" si="624">AVERAGE(J130:J133)</f>
        <v>0.49454545454545429</v>
      </c>
      <c r="T130">
        <f t="shared" ref="T130" si="625">AVERAGE(K130:K133)</f>
        <v>755.25</v>
      </c>
      <c r="U130">
        <f t="shared" ref="U130" si="626">AVERAGE(L130:L133)</f>
        <v>71.451377123594284</v>
      </c>
      <c r="V130">
        <f t="shared" ref="V130" si="627">AVERAGE(M130:M133)</f>
        <v>60.899566865186749</v>
      </c>
      <c r="W130">
        <f t="shared" ref="W130" si="628">AVERAGE(N130:N133)</f>
        <v>0.12926134916371101</v>
      </c>
      <c r="X130" t="s">
        <v>26</v>
      </c>
      <c r="Y130" t="str">
        <f t="shared" ref="Y130:Y161" si="629">TEXT(Q130, "0.00") &amp; "  (" &amp; TEXT( Q131, "0.00") &amp; ")"</f>
        <v>0.08  (0.04)</v>
      </c>
      <c r="Z130" t="str">
        <f t="shared" ref="Z130:Z161" si="630">TEXT(R130, "0.00") &amp; "  (" &amp; TEXT( R131, "0.00") &amp; ")"</f>
        <v>0.11  (0.05)</v>
      </c>
      <c r="AA130" t="str">
        <f t="shared" ref="AA130:AA161" si="631">TEXT(S130, "0.00") &amp; "  (" &amp; TEXT( S131, "0.00") &amp; ")"</f>
        <v>0.49  (0.36)</v>
      </c>
      <c r="AB130" t="str">
        <f t="shared" ref="AB130:AB161" si="632">TEXT(T130, "0") &amp; "  (" &amp; TEXT( T131, "0") &amp; ")"</f>
        <v>755  (251)</v>
      </c>
      <c r="AC130" t="str">
        <f t="shared" ref="AC130:AC161" si="633">TEXT(U130, "0.00") &amp; "  (" &amp; TEXT( U131, "0.00") &amp; ")"</f>
        <v>71.45  (23.28)</v>
      </c>
      <c r="AD130" t="str">
        <f t="shared" ref="AD130:AD161" si="634">TEXT(V130, "0.00") &amp; "  (" &amp; TEXT( V131, "0.00") &amp; ")"</f>
        <v>60.90  (5.95)</v>
      </c>
      <c r="AE130" t="str">
        <f t="shared" ref="AE130:AE161" si="635">TEXT(W130, "0.00") &amp; "  (" &amp; TEXT( W131, "0.00") &amp; ")"</f>
        <v>0.13  (0.03)</v>
      </c>
    </row>
    <row r="131" spans="1:31" x14ac:dyDescent="0.25">
      <c r="A131" t="s">
        <v>23</v>
      </c>
      <c r="B131" t="s">
        <v>15</v>
      </c>
      <c r="C131" t="s">
        <v>17</v>
      </c>
      <c r="D131">
        <v>1</v>
      </c>
      <c r="E131">
        <v>63901</v>
      </c>
      <c r="F131">
        <v>21307</v>
      </c>
      <c r="G131">
        <v>21142</v>
      </c>
      <c r="H131">
        <v>7.7394457211591494E-2</v>
      </c>
      <c r="I131">
        <v>0.15144230769230699</v>
      </c>
      <c r="J131">
        <v>7.63636363636363E-2</v>
      </c>
      <c r="K131">
        <v>973</v>
      </c>
      <c r="L131">
        <v>94.726139307022095</v>
      </c>
      <c r="M131">
        <v>52.949451198503702</v>
      </c>
      <c r="N131">
        <v>0.101531023368251</v>
      </c>
      <c r="P131" t="s">
        <v>27</v>
      </c>
      <c r="Q131">
        <f t="shared" ref="Q131" si="636">_xlfn.STDEV.P(H130:H133)</f>
        <v>3.9704356582615848E-2</v>
      </c>
      <c r="R131">
        <f t="shared" ref="R131" si="637">_xlfn.STDEV.P(I130:I133)</f>
        <v>4.5844671535082891E-2</v>
      </c>
      <c r="S131">
        <f t="shared" ref="S131" si="638">_xlfn.STDEV.P(J130:J133)</f>
        <v>0.35598722648125264</v>
      </c>
      <c r="T131">
        <f t="shared" ref="T131" si="639">_xlfn.STDEV.P(K130:K133)</f>
        <v>250.80308510861664</v>
      </c>
      <c r="U131">
        <f t="shared" ref="U131" si="640">_xlfn.STDEV.P(L130:L133)</f>
        <v>23.278489340508973</v>
      </c>
      <c r="V131">
        <f t="shared" ref="V131" si="641">_xlfn.STDEV.P(M130:M133)</f>
        <v>5.9458359225184969</v>
      </c>
      <c r="W131">
        <f t="shared" ref="W131" si="642">_xlfn.STDEV.P(N130:N133)</f>
        <v>3.17207370332682E-2</v>
      </c>
    </row>
    <row r="132" spans="1:31" x14ac:dyDescent="0.25">
      <c r="A132" t="s">
        <v>23</v>
      </c>
      <c r="B132" t="s">
        <v>15</v>
      </c>
      <c r="C132" t="s">
        <v>17</v>
      </c>
      <c r="D132">
        <v>2</v>
      </c>
      <c r="E132">
        <v>63726</v>
      </c>
      <c r="F132">
        <v>21482</v>
      </c>
      <c r="G132">
        <v>21142</v>
      </c>
      <c r="H132">
        <v>6.5226131232600001E-2</v>
      </c>
      <c r="I132">
        <v>7.2049279507204897E-2</v>
      </c>
      <c r="J132">
        <v>0.79393939393939394</v>
      </c>
      <c r="K132">
        <v>1037</v>
      </c>
      <c r="L132">
        <v>59.2942953109741</v>
      </c>
      <c r="M132">
        <v>68.936030581942802</v>
      </c>
      <c r="N132">
        <v>0.13210972166196</v>
      </c>
    </row>
    <row r="133" spans="1:31" x14ac:dyDescent="0.25">
      <c r="A133" t="s">
        <v>23</v>
      </c>
      <c r="B133" t="s">
        <v>15</v>
      </c>
      <c r="C133" t="s">
        <v>17</v>
      </c>
      <c r="D133">
        <v>3</v>
      </c>
      <c r="E133">
        <v>64021</v>
      </c>
      <c r="F133">
        <v>21187</v>
      </c>
      <c r="G133">
        <v>21142</v>
      </c>
      <c r="H133">
        <v>0.14163209849688299</v>
      </c>
      <c r="I133">
        <v>0.157039711191335</v>
      </c>
      <c r="J133">
        <v>0.21090909090908999</v>
      </c>
      <c r="K133">
        <v>511</v>
      </c>
      <c r="L133">
        <v>92.503076791763306</v>
      </c>
      <c r="M133">
        <v>58.24688684353</v>
      </c>
      <c r="N133">
        <v>0.18003103983445401</v>
      </c>
    </row>
    <row r="134" spans="1:31" x14ac:dyDescent="0.25">
      <c r="A134" t="s">
        <v>23</v>
      </c>
      <c r="B134" t="s">
        <v>18</v>
      </c>
      <c r="C134" t="s">
        <v>17</v>
      </c>
      <c r="D134">
        <v>0</v>
      </c>
      <c r="E134">
        <v>63976</v>
      </c>
      <c r="F134">
        <v>21232</v>
      </c>
      <c r="G134">
        <v>21142</v>
      </c>
      <c r="H134">
        <v>0.15412034974504801</v>
      </c>
      <c r="I134">
        <v>0.155381325730577</v>
      </c>
      <c r="J134">
        <v>0.264242424242424</v>
      </c>
      <c r="K134">
        <v>1206</v>
      </c>
      <c r="L134">
        <v>91.523981094360295</v>
      </c>
      <c r="M134">
        <v>60.295844202720197</v>
      </c>
      <c r="N134">
        <v>0.195691202872531</v>
      </c>
      <c r="P134" t="s">
        <v>25</v>
      </c>
      <c r="Q134">
        <f t="shared" ref="Q134:R134" si="643">AVERAGE(H134:H137)</f>
        <v>0.1154598838949935</v>
      </c>
      <c r="R134">
        <f t="shared" si="643"/>
        <v>0.11679591907666956</v>
      </c>
      <c r="S134">
        <f t="shared" ref="S134" si="644">AVERAGE(J134:J137)</f>
        <v>0.50787878787878749</v>
      </c>
      <c r="T134">
        <f t="shared" ref="T134" si="645">AVERAGE(K134:K137)</f>
        <v>1325.5</v>
      </c>
      <c r="U134">
        <f t="shared" ref="U134" si="646">AVERAGE(L134:L137)</f>
        <v>75.704758614301625</v>
      </c>
      <c r="V134">
        <f t="shared" ref="V134" si="647">AVERAGE(M134:M137)</f>
        <v>63.752210792275704</v>
      </c>
      <c r="W134">
        <f t="shared" ref="W134" si="648">AVERAGE(N134:N137)</f>
        <v>0.16907446317668626</v>
      </c>
      <c r="X134" t="s">
        <v>26</v>
      </c>
      <c r="Y134" t="str">
        <f t="shared" ref="Y134:Y161" si="649">TEXT(Q134, "0.00") &amp; "  (" &amp; TEXT( Q135, "0.00") &amp; ")"</f>
        <v>0.12  (0.05)</v>
      </c>
      <c r="Z134" t="str">
        <f t="shared" ref="Z134:Z161" si="650">TEXT(R134, "0.00") &amp; "  (" &amp; TEXT( R135, "0.00") &amp; ")"</f>
        <v>0.12  (0.04)</v>
      </c>
      <c r="AA134" t="str">
        <f t="shared" ref="AA134:AA161" si="651">TEXT(S134, "0.00") &amp; "  (" &amp; TEXT( S135, "0.00") &amp; ")"</f>
        <v>0.51  (0.25)</v>
      </c>
      <c r="AB134" t="str">
        <f t="shared" ref="AB134:AB161" si="652">TEXT(T134, "0") &amp; "  (" &amp; TEXT( T135, "0") &amp; ")"</f>
        <v>1326  (130)</v>
      </c>
      <c r="AC134" t="str">
        <f t="shared" ref="AC134:AC161" si="653">TEXT(U134, "0.00") &amp; "  (" &amp; TEXT( U135, "0.00") &amp; ")"</f>
        <v>75.70  (19.90)</v>
      </c>
      <c r="AD134" t="str">
        <f t="shared" ref="AD134:AD161" si="654">TEXT(V134, "0.00") &amp; "  (" &amp; TEXT( V135, "0.00") &amp; ")"</f>
        <v>63.75  (3.02)</v>
      </c>
      <c r="AE134" t="str">
        <f t="shared" ref="AE134:AE161" si="655">TEXT(W134, "0.00") &amp; "  (" &amp; TEXT( W135, "0.00") &amp; ")"</f>
        <v>0.17  (0.04)</v>
      </c>
    </row>
    <row r="135" spans="1:31" x14ac:dyDescent="0.25">
      <c r="A135" t="s">
        <v>23</v>
      </c>
      <c r="B135" t="s">
        <v>18</v>
      </c>
      <c r="C135" t="s">
        <v>17</v>
      </c>
      <c r="D135">
        <v>1</v>
      </c>
      <c r="E135">
        <v>63901</v>
      </c>
      <c r="F135">
        <v>21307</v>
      </c>
      <c r="G135">
        <v>21142</v>
      </c>
      <c r="H135">
        <v>0.108092179040103</v>
      </c>
      <c r="I135">
        <v>9.80757293606455E-2</v>
      </c>
      <c r="J135">
        <v>0.57454545454545403</v>
      </c>
      <c r="K135">
        <v>1330</v>
      </c>
      <c r="L135">
        <v>77.722072601318303</v>
      </c>
      <c r="M135">
        <v>67.999803120539397</v>
      </c>
      <c r="N135">
        <v>0.167550371155885</v>
      </c>
      <c r="P135" t="s">
        <v>27</v>
      </c>
      <c r="Q135">
        <f t="shared" ref="Q135" si="656">_xlfn.STDEV.P(H134:H137)</f>
        <v>4.918100810825897E-2</v>
      </c>
      <c r="R135">
        <f t="shared" ref="R135" si="657">_xlfn.STDEV.P(I134:I137)</f>
        <v>4.1400233671018499E-2</v>
      </c>
      <c r="S135">
        <f t="shared" ref="S135" si="658">_xlfn.STDEV.P(J134:J137)</f>
        <v>0.25433035644846402</v>
      </c>
      <c r="T135">
        <f t="shared" ref="T135" si="659">_xlfn.STDEV.P(K134:K137)</f>
        <v>130.12590057325252</v>
      </c>
      <c r="U135">
        <f t="shared" ref="U135" si="660">_xlfn.STDEV.P(L134:L137)</f>
        <v>19.902899413292982</v>
      </c>
      <c r="V135">
        <f t="shared" ref="V135" si="661">_xlfn.STDEV.P(M134:M137)</f>
        <v>3.0239533594413159</v>
      </c>
      <c r="W135">
        <f t="shared" ref="W135" si="662">_xlfn.STDEV.P(N134:N137)</f>
        <v>3.7515445732439631E-2</v>
      </c>
    </row>
    <row r="136" spans="1:31" x14ac:dyDescent="0.25">
      <c r="A136" t="s">
        <v>23</v>
      </c>
      <c r="B136" t="s">
        <v>18</v>
      </c>
      <c r="C136" t="s">
        <v>17</v>
      </c>
      <c r="D136">
        <v>2</v>
      </c>
      <c r="E136">
        <v>63726</v>
      </c>
      <c r="F136">
        <v>21482</v>
      </c>
      <c r="G136">
        <v>21142</v>
      </c>
      <c r="H136">
        <v>3.8021298815214002E-2</v>
      </c>
      <c r="I136">
        <v>5.7774998045500701E-2</v>
      </c>
      <c r="J136">
        <v>0.89575757575757498</v>
      </c>
      <c r="K136">
        <v>1536</v>
      </c>
      <c r="L136">
        <v>42.588213086128199</v>
      </c>
      <c r="M136">
        <v>65.127988055979301</v>
      </c>
      <c r="N136">
        <v>0.10854876615746099</v>
      </c>
    </row>
    <row r="137" spans="1:31" x14ac:dyDescent="0.25">
      <c r="A137" t="s">
        <v>23</v>
      </c>
      <c r="B137" t="s">
        <v>18</v>
      </c>
      <c r="C137" t="s">
        <v>17</v>
      </c>
      <c r="D137">
        <v>3</v>
      </c>
      <c r="E137">
        <v>64021</v>
      </c>
      <c r="F137">
        <v>21187</v>
      </c>
      <c r="G137">
        <v>21142</v>
      </c>
      <c r="H137">
        <v>0.16160570797960899</v>
      </c>
      <c r="I137">
        <v>0.15595162316995501</v>
      </c>
      <c r="J137">
        <v>0.29696969696969699</v>
      </c>
      <c r="K137">
        <v>1230</v>
      </c>
      <c r="L137">
        <v>90.984767675399695</v>
      </c>
      <c r="M137">
        <v>61.585207789863901</v>
      </c>
      <c r="N137">
        <v>0.20450751252086799</v>
      </c>
    </row>
    <row r="138" spans="1:31" x14ac:dyDescent="0.25">
      <c r="A138" t="s">
        <v>23</v>
      </c>
      <c r="B138" t="s">
        <v>19</v>
      </c>
      <c r="C138" t="s">
        <v>17</v>
      </c>
      <c r="D138">
        <v>0</v>
      </c>
      <c r="E138">
        <v>63976</v>
      </c>
      <c r="F138">
        <v>21232</v>
      </c>
      <c r="G138">
        <v>21142</v>
      </c>
      <c r="H138">
        <v>0.117909402528473</v>
      </c>
      <c r="I138">
        <v>0.118279569892473</v>
      </c>
      <c r="J138">
        <v>0.28000000000000003</v>
      </c>
      <c r="K138">
        <v>1273</v>
      </c>
      <c r="L138">
        <v>89.045500755310002</v>
      </c>
      <c r="M138">
        <v>59.762169611655203</v>
      </c>
      <c r="N138">
        <v>0.166306695464362</v>
      </c>
      <c r="P138" t="s">
        <v>25</v>
      </c>
      <c r="Q138">
        <f t="shared" ref="Q138:R138" si="663">AVERAGE(H138:H141)</f>
        <v>0.10380582348319004</v>
      </c>
      <c r="R138">
        <f t="shared" si="663"/>
        <v>0.10142881317015527</v>
      </c>
      <c r="S138">
        <f t="shared" ref="S138" si="664">AVERAGE(J138:J141)</f>
        <v>0.46757575757575726</v>
      </c>
      <c r="T138">
        <f t="shared" ref="T138" si="665">AVERAGE(K138:K141)</f>
        <v>1261.5</v>
      </c>
      <c r="U138">
        <f t="shared" ref="U138" si="666">AVERAGE(L138:L141)</f>
        <v>80.311700701713519</v>
      </c>
      <c r="V138">
        <f t="shared" ref="V138" si="667">AVERAGE(M138:M141)</f>
        <v>64.215894735115057</v>
      </c>
      <c r="W138">
        <f t="shared" ref="W138" si="668">AVERAGE(N138:N141)</f>
        <v>0.15989263808898874</v>
      </c>
      <c r="X138" t="s">
        <v>26</v>
      </c>
      <c r="Y138" t="str">
        <f t="shared" ref="Y138:Y161" si="669">TEXT(Q138, "0.00") &amp; "  (" &amp; TEXT( Q139, "0.00") &amp; ")"</f>
        <v>0.10  (0.02)</v>
      </c>
      <c r="Z138" t="str">
        <f t="shared" ref="Z138:Z161" si="670">TEXT(R138, "0.00") &amp; "  (" &amp; TEXT( R139, "0.00") &amp; ")"</f>
        <v>0.10  (0.02)</v>
      </c>
      <c r="AA138" t="str">
        <f t="shared" ref="AA138:AA161" si="671">TEXT(S138, "0.00") &amp; "  (" &amp; TEXT( S139, "0.00") &amp; ")"</f>
        <v>0.47  (0.17)</v>
      </c>
      <c r="AB138" t="str">
        <f t="shared" ref="AB138:AB161" si="672">TEXT(T138, "0") &amp; "  (" &amp; TEXT( T139, "0") &amp; ")"</f>
        <v>1262  (53)</v>
      </c>
      <c r="AC138" t="str">
        <f t="shared" ref="AC138:AC161" si="673">TEXT(U138, "0.00") &amp; "  (" &amp; TEXT( U139, "0.00") &amp; ")"</f>
        <v>80.31  (8.13)</v>
      </c>
      <c r="AD138" t="str">
        <f t="shared" ref="AD138:AD161" si="674">TEXT(V138, "0.00") &amp; "  (" &amp; TEXT( V139, "0.00") &amp; ")"</f>
        <v>64.22  (3.75)</v>
      </c>
      <c r="AE138" t="str">
        <f t="shared" ref="AE138:AE161" si="675">TEXT(W138, "0.00") &amp; "  (" &amp; TEXT( W139, "0.00") &amp; ")"</f>
        <v>0.16  (0.01)</v>
      </c>
    </row>
    <row r="139" spans="1:31" x14ac:dyDescent="0.25">
      <c r="A139" t="s">
        <v>23</v>
      </c>
      <c r="B139" t="s">
        <v>19</v>
      </c>
      <c r="C139" t="s">
        <v>17</v>
      </c>
      <c r="D139">
        <v>1</v>
      </c>
      <c r="E139">
        <v>63901</v>
      </c>
      <c r="F139">
        <v>21307</v>
      </c>
      <c r="G139">
        <v>21142</v>
      </c>
      <c r="H139">
        <v>8.6336425971590997E-2</v>
      </c>
      <c r="I139">
        <v>8.4278271529267507E-2</v>
      </c>
      <c r="J139">
        <v>0.66666666666666596</v>
      </c>
      <c r="K139">
        <v>1339</v>
      </c>
      <c r="L139">
        <v>70.433259010314899</v>
      </c>
      <c r="M139">
        <v>68.6264376302275</v>
      </c>
      <c r="N139">
        <v>0.14963950482927399</v>
      </c>
      <c r="P139" t="s">
        <v>27</v>
      </c>
      <c r="Q139">
        <f t="shared" ref="Q139" si="676">_xlfn.STDEV.P(H138:H141)</f>
        <v>1.5434349127088017E-2</v>
      </c>
      <c r="R139">
        <f t="shared" ref="R139" si="677">_xlfn.STDEV.P(I138:I141)</f>
        <v>1.5634051686546982E-2</v>
      </c>
      <c r="S139">
        <f t="shared" ref="S139" si="678">_xlfn.STDEV.P(J138:J141)</f>
        <v>0.16616536178271923</v>
      </c>
      <c r="T139">
        <f t="shared" ref="T139" si="679">_xlfn.STDEV.P(K138:K141)</f>
        <v>52.813350584866321</v>
      </c>
      <c r="U139">
        <f t="shared" ref="U139" si="680">_xlfn.STDEV.P(L138:L141)</f>
        <v>8.1285937180577399</v>
      </c>
      <c r="V139">
        <f t="shared" ref="V139" si="681">_xlfn.STDEV.P(M138:M141)</f>
        <v>3.7491741829167702</v>
      </c>
      <c r="W139">
        <f t="shared" ref="W139" si="682">_xlfn.STDEV.P(N138:N141)</f>
        <v>9.0505282803104419E-3</v>
      </c>
    </row>
    <row r="140" spans="1:31" x14ac:dyDescent="0.25">
      <c r="A140" t="s">
        <v>23</v>
      </c>
      <c r="B140" t="s">
        <v>19</v>
      </c>
      <c r="C140" t="s">
        <v>17</v>
      </c>
      <c r="D140">
        <v>2</v>
      </c>
      <c r="E140">
        <v>63726</v>
      </c>
      <c r="F140">
        <v>21482</v>
      </c>
      <c r="G140">
        <v>21142</v>
      </c>
      <c r="H140">
        <v>0.12037364745625299</v>
      </c>
      <c r="I140">
        <v>0.115713065755764</v>
      </c>
      <c r="J140">
        <v>0.32848484848484799</v>
      </c>
      <c r="K140">
        <v>1194</v>
      </c>
      <c r="L140">
        <v>87.583953142166095</v>
      </c>
      <c r="M140">
        <v>61.3275253892471</v>
      </c>
      <c r="N140">
        <v>0.17113988001263</v>
      </c>
    </row>
    <row r="141" spans="1:31" x14ac:dyDescent="0.25">
      <c r="A141" t="s">
        <v>23</v>
      </c>
      <c r="B141" t="s">
        <v>19</v>
      </c>
      <c r="C141" t="s">
        <v>17</v>
      </c>
      <c r="D141">
        <v>3</v>
      </c>
      <c r="E141">
        <v>64021</v>
      </c>
      <c r="F141">
        <v>21187</v>
      </c>
      <c r="G141">
        <v>21142</v>
      </c>
      <c r="H141">
        <v>9.0603817976443096E-2</v>
      </c>
      <c r="I141">
        <v>8.7444345503116597E-2</v>
      </c>
      <c r="J141">
        <v>0.59515151515151499</v>
      </c>
      <c r="K141">
        <v>1240</v>
      </c>
      <c r="L141">
        <v>74.184089899063096</v>
      </c>
      <c r="M141">
        <v>67.147446309330405</v>
      </c>
      <c r="N141">
        <v>0.15248447204968901</v>
      </c>
    </row>
    <row r="142" spans="1:31" x14ac:dyDescent="0.25">
      <c r="A142" t="s">
        <v>23</v>
      </c>
      <c r="B142" t="s">
        <v>20</v>
      </c>
      <c r="C142" t="s">
        <v>17</v>
      </c>
      <c r="D142">
        <v>0</v>
      </c>
      <c r="E142">
        <v>191928</v>
      </c>
      <c r="F142">
        <v>63696</v>
      </c>
      <c r="G142">
        <v>63426</v>
      </c>
      <c r="H142">
        <v>4.4144207610667403E-2</v>
      </c>
      <c r="I142">
        <v>6.0954754934639498E-2</v>
      </c>
      <c r="J142">
        <v>0.84969696969696895</v>
      </c>
      <c r="K142">
        <v>2926</v>
      </c>
      <c r="L142">
        <v>48.333489894866901</v>
      </c>
      <c r="M142">
        <v>65.907761972732104</v>
      </c>
      <c r="N142">
        <v>0.11374945910860999</v>
      </c>
      <c r="P142" t="s">
        <v>25</v>
      </c>
      <c r="Q142">
        <f t="shared" ref="Q142:R142" si="683">AVERAGE(H142:H145)</f>
        <v>0.10566430518021136</v>
      </c>
      <c r="R142">
        <f t="shared" si="683"/>
        <v>0.12216229193682437</v>
      </c>
      <c r="S142">
        <f t="shared" ref="S142" si="684">AVERAGE(J142:J145)</f>
        <v>0.37909090909090848</v>
      </c>
      <c r="T142">
        <f t="shared" ref="T142" si="685">AVERAGE(K142:K145)</f>
        <v>2872.75</v>
      </c>
      <c r="U142">
        <f t="shared" ref="U142" si="686">AVERAGE(L142:L145)</f>
        <v>80.731087923049898</v>
      </c>
      <c r="V142">
        <f t="shared" ref="V142" si="687">AVERAGE(M142:M145)</f>
        <v>60.189512887401293</v>
      </c>
      <c r="W142">
        <f t="shared" ref="W142" si="688">AVERAGE(N142:N145)</f>
        <v>0.15326509265924851</v>
      </c>
      <c r="X142" t="s">
        <v>26</v>
      </c>
      <c r="Y142" t="str">
        <f t="shared" ref="Y142:Y161" si="689">TEXT(Q142, "0.00") &amp; "  (" &amp; TEXT( Q143, "0.00") &amp; ")"</f>
        <v>0.11  (0.04)</v>
      </c>
      <c r="Z142" t="str">
        <f t="shared" ref="Z142:Z161" si="690">TEXT(R142, "0.00") &amp; "  (" &amp; TEXT( R143, "0.00") &amp; ")"</f>
        <v>0.12  (0.04)</v>
      </c>
      <c r="AA142" t="str">
        <f t="shared" ref="AA142:AA161" si="691">TEXT(S142, "0.00") &amp; "  (" &amp; TEXT( S143, "0.00") &amp; ")"</f>
        <v>0.38  (0.28)</v>
      </c>
      <c r="AB142" t="str">
        <f t="shared" ref="AB142:AB161" si="692">TEXT(T142, "0") &amp; "  (" &amp; TEXT( T143, "0") &amp; ")"</f>
        <v>2873  (117)</v>
      </c>
      <c r="AC142" t="str">
        <f t="shared" ref="AC142:AC161" si="693">TEXT(U142, "0.00") &amp; "  (" &amp; TEXT( U143, "0.00") &amp; ")"</f>
        <v>80.73  (18.80)</v>
      </c>
      <c r="AD142" t="str">
        <f t="shared" ref="AD142:AD161" si="694">TEXT(V142, "0.00") &amp; "  (" &amp; TEXT( V143, "0.00") &amp; ")"</f>
        <v>60.19  (4.05)</v>
      </c>
      <c r="AE142" t="str">
        <f t="shared" ref="AE142:AE161" si="695">TEXT(W142, "0.00") &amp; "  (" &amp; TEXT( W143, "0.00") &amp; ")"</f>
        <v>0.15  (0.03)</v>
      </c>
    </row>
    <row r="143" spans="1:31" x14ac:dyDescent="0.25">
      <c r="A143" t="s">
        <v>23</v>
      </c>
      <c r="B143" t="s">
        <v>20</v>
      </c>
      <c r="C143" t="s">
        <v>17</v>
      </c>
      <c r="D143">
        <v>1</v>
      </c>
      <c r="E143">
        <v>191703</v>
      </c>
      <c r="F143">
        <v>63921</v>
      </c>
      <c r="G143">
        <v>63426</v>
      </c>
      <c r="H143">
        <v>0.13550394516297501</v>
      </c>
      <c r="I143">
        <v>0.127141982864137</v>
      </c>
      <c r="J143">
        <v>0.33575757575757498</v>
      </c>
      <c r="K143">
        <v>2938</v>
      </c>
      <c r="L143">
        <v>88.413268327712998</v>
      </c>
      <c r="M143">
        <v>62.107889944381498</v>
      </c>
      <c r="N143">
        <v>0.18444123848629401</v>
      </c>
      <c r="P143" t="s">
        <v>27</v>
      </c>
      <c r="Q143">
        <f t="shared" ref="Q143" si="696">_xlfn.STDEV.P(H142:H145)</f>
        <v>3.5986221496450671E-2</v>
      </c>
      <c r="R143">
        <f t="shared" ref="R143" si="697">_xlfn.STDEV.P(I142:I145)</f>
        <v>3.6657117529176449E-2</v>
      </c>
      <c r="S143">
        <f t="shared" ref="S143" si="698">_xlfn.STDEV.P(J142:J145)</f>
        <v>0.28046711004384312</v>
      </c>
      <c r="T143">
        <f t="shared" ref="T143" si="699">_xlfn.STDEV.P(K142:K145)</f>
        <v>116.96874582554094</v>
      </c>
      <c r="U143">
        <f t="shared" ref="U143" si="700">_xlfn.STDEV.P(L142:L145)</f>
        <v>18.802210531023288</v>
      </c>
      <c r="V143">
        <f t="shared" ref="V143" si="701">_xlfn.STDEV.P(M142:M145)</f>
        <v>4.0480346349690937</v>
      </c>
      <c r="W143">
        <f t="shared" ref="W143" si="702">_xlfn.STDEV.P(N142:N145)</f>
        <v>2.5341136941614922E-2</v>
      </c>
    </row>
    <row r="144" spans="1:31" x14ac:dyDescent="0.25">
      <c r="A144" t="s">
        <v>23</v>
      </c>
      <c r="B144" t="s">
        <v>20</v>
      </c>
      <c r="C144" t="s">
        <v>17</v>
      </c>
      <c r="D144">
        <v>2</v>
      </c>
      <c r="E144">
        <v>191178</v>
      </c>
      <c r="F144">
        <v>64446</v>
      </c>
      <c r="G144">
        <v>63426</v>
      </c>
      <c r="H144">
        <v>0.122745568752606</v>
      </c>
      <c r="I144">
        <v>0.153669724770642</v>
      </c>
      <c r="J144">
        <v>0.162424242424242</v>
      </c>
      <c r="K144">
        <v>2956</v>
      </c>
      <c r="L144">
        <v>93.240940570831299</v>
      </c>
      <c r="M144">
        <v>56.3049990976358</v>
      </c>
      <c r="N144">
        <v>0.157925751325869</v>
      </c>
    </row>
    <row r="145" spans="1:31" x14ac:dyDescent="0.25">
      <c r="A145" t="s">
        <v>23</v>
      </c>
      <c r="B145" t="s">
        <v>20</v>
      </c>
      <c r="C145" t="s">
        <v>17</v>
      </c>
      <c r="D145">
        <v>3</v>
      </c>
      <c r="E145">
        <v>192063</v>
      </c>
      <c r="F145">
        <v>63561</v>
      </c>
      <c r="G145">
        <v>63426</v>
      </c>
      <c r="H145">
        <v>0.120263499194597</v>
      </c>
      <c r="I145">
        <v>0.14688270517787899</v>
      </c>
      <c r="J145">
        <v>0.16848484848484799</v>
      </c>
      <c r="K145">
        <v>2671</v>
      </c>
      <c r="L145">
        <v>92.936652898788395</v>
      </c>
      <c r="M145">
        <v>56.437400534855797</v>
      </c>
      <c r="N145">
        <v>0.15694392171622101</v>
      </c>
    </row>
    <row r="146" spans="1:31" x14ac:dyDescent="0.25">
      <c r="A146" t="s">
        <v>24</v>
      </c>
      <c r="B146" t="s">
        <v>15</v>
      </c>
      <c r="C146" t="s">
        <v>17</v>
      </c>
      <c r="D146">
        <v>0</v>
      </c>
      <c r="E146">
        <v>63976</v>
      </c>
      <c r="F146">
        <v>21232</v>
      </c>
      <c r="G146">
        <v>21142</v>
      </c>
      <c r="H146">
        <v>8.3421506058977205E-2</v>
      </c>
      <c r="I146">
        <v>0.92328042328042303</v>
      </c>
      <c r="J146">
        <v>9.5173166075811194E-2</v>
      </c>
      <c r="K146">
        <v>820</v>
      </c>
      <c r="L146">
        <v>52.5068581104278</v>
      </c>
      <c r="M146">
        <v>71.288971184013107</v>
      </c>
      <c r="N146">
        <v>0.17255871446229901</v>
      </c>
      <c r="P146" t="s">
        <v>25</v>
      </c>
      <c r="Q146">
        <f t="shared" ref="Q146:R146" si="703">AVERAGE(H146:H149)</f>
        <v>0.11586412558192505</v>
      </c>
      <c r="R146">
        <f t="shared" si="703"/>
        <v>0.89285714285714257</v>
      </c>
      <c r="S146">
        <f t="shared" ref="S146" si="704">AVERAGE(J146:J149)</f>
        <v>0.11508859504328978</v>
      </c>
      <c r="T146">
        <f t="shared" ref="T146" si="705">AVERAGE(K146:K149)</f>
        <v>890</v>
      </c>
      <c r="U146">
        <f t="shared" ref="U146" si="706">AVERAGE(L146:L149)</f>
        <v>56.957713514566372</v>
      </c>
      <c r="V146">
        <f t="shared" ref="V146" si="707">AVERAGE(M146:M149)</f>
        <v>72.205582052893078</v>
      </c>
      <c r="W146">
        <f t="shared" ref="W146" si="708">AVERAGE(N146:N149)</f>
        <v>0.20010289957733024</v>
      </c>
      <c r="X146" t="s">
        <v>26</v>
      </c>
      <c r="Y146" t="str">
        <f t="shared" ref="Y146:Y161" si="709">TEXT(Q146, "0.00") &amp; "  (" &amp; TEXT( Q147, "0.00") &amp; ")"</f>
        <v>0.12  (0.07)</v>
      </c>
      <c r="Z146" t="str">
        <f t="shared" ref="Z146:Z161" si="710">TEXT(R146, "0.00") &amp; "  (" &amp; TEXT( R147, "0.00") &amp; ")"</f>
        <v>0.89  (0.07)</v>
      </c>
      <c r="AA146" t="str">
        <f t="shared" ref="AA146:AA161" si="711">TEXT(S146, "0.00") &amp; "  (" &amp; TEXT( S147, "0.00") &amp; ")"</f>
        <v>0.12  (0.04)</v>
      </c>
      <c r="AB146" t="str">
        <f t="shared" ref="AB146:AB161" si="712">TEXT(T146, "0") &amp; "  (" &amp; TEXT( T147, "0") &amp; ")"</f>
        <v>890  (246)</v>
      </c>
      <c r="AC146" t="str">
        <f t="shared" ref="AC146:AC161" si="713">TEXT(U146, "0.00") &amp; "  (" &amp; TEXT( U147, "0.00") &amp; ")"</f>
        <v>56.96  (16.00)</v>
      </c>
      <c r="AD146" t="str">
        <f t="shared" ref="AD146:AD161" si="714">TEXT(V146, "0.00") &amp; "  (" &amp; TEXT( V147, "0.00") &amp; ")"</f>
        <v>72.21  (5.54)</v>
      </c>
      <c r="AE146" t="str">
        <f t="shared" ref="AE146:AE161" si="715">TEXT(W146, "0.00") &amp; "  (" &amp; TEXT( W147, "0.00") &amp; ")"</f>
        <v>0.20  (0.06)</v>
      </c>
    </row>
    <row r="147" spans="1:31" x14ac:dyDescent="0.25">
      <c r="A147" t="s">
        <v>24</v>
      </c>
      <c r="B147" t="s">
        <v>15</v>
      </c>
      <c r="C147" t="s">
        <v>17</v>
      </c>
      <c r="D147">
        <v>1</v>
      </c>
      <c r="E147">
        <v>63901</v>
      </c>
      <c r="F147">
        <v>21307</v>
      </c>
      <c r="G147">
        <v>21142</v>
      </c>
      <c r="H147">
        <v>4.2035184959169997E-2</v>
      </c>
      <c r="I147">
        <v>0.96119929453262698</v>
      </c>
      <c r="J147">
        <v>7.4018742360450904E-2</v>
      </c>
      <c r="K147">
        <v>1085</v>
      </c>
      <c r="L147">
        <v>35.2946728467941</v>
      </c>
      <c r="M147">
        <v>63.983595274412203</v>
      </c>
      <c r="N147">
        <v>0.13745271122320299</v>
      </c>
      <c r="P147" t="s">
        <v>27</v>
      </c>
      <c r="Q147">
        <f t="shared" ref="Q147" si="716">_xlfn.STDEV.P(H146:H149)</f>
        <v>6.9096327966510662E-2</v>
      </c>
      <c r="R147">
        <f t="shared" ref="R147" si="717">_xlfn.STDEV.P(I146:I149)</f>
        <v>6.508420423355829E-2</v>
      </c>
      <c r="S147">
        <f t="shared" ref="S147" si="718">_xlfn.STDEV.P(J146:J149)</f>
        <v>4.0475643872489329E-2</v>
      </c>
      <c r="T147">
        <f t="shared" ref="T147" si="719">_xlfn.STDEV.P(K146:K149)</f>
        <v>246.12903120111613</v>
      </c>
      <c r="U147">
        <f t="shared" ref="U147" si="720">_xlfn.STDEV.P(L146:L149)</f>
        <v>15.997969494462779</v>
      </c>
      <c r="V147">
        <f t="shared" ref="V147" si="721">_xlfn.STDEV.P(M146:M149)</f>
        <v>5.5421830371487655</v>
      </c>
      <c r="W147">
        <f t="shared" ref="W147" si="722">_xlfn.STDEV.P(N146:N149)</f>
        <v>5.8640313604500567E-2</v>
      </c>
    </row>
    <row r="148" spans="1:31" x14ac:dyDescent="0.25">
      <c r="A148" t="s">
        <v>24</v>
      </c>
      <c r="B148" t="s">
        <v>15</v>
      </c>
      <c r="C148" t="s">
        <v>17</v>
      </c>
      <c r="D148">
        <v>2</v>
      </c>
      <c r="E148">
        <v>63726</v>
      </c>
      <c r="F148">
        <v>21482</v>
      </c>
      <c r="G148">
        <v>21142</v>
      </c>
      <c r="H148">
        <v>0.227936956272077</v>
      </c>
      <c r="I148">
        <v>0.786596119929453</v>
      </c>
      <c r="J148">
        <v>0.18170706864941899</v>
      </c>
      <c r="K148">
        <v>1137</v>
      </c>
      <c r="L148">
        <v>79.8552632331848</v>
      </c>
      <c r="M148">
        <v>79.291321390315105</v>
      </c>
      <c r="N148">
        <v>0.29521760714876699</v>
      </c>
    </row>
    <row r="149" spans="1:31" x14ac:dyDescent="0.25">
      <c r="A149" t="s">
        <v>24</v>
      </c>
      <c r="B149" t="s">
        <v>15</v>
      </c>
      <c r="C149" t="s">
        <v>17</v>
      </c>
      <c r="D149">
        <v>3</v>
      </c>
      <c r="E149">
        <v>64021</v>
      </c>
      <c r="F149">
        <v>21187</v>
      </c>
      <c r="G149">
        <v>21142</v>
      </c>
      <c r="H149">
        <v>0.110062855037476</v>
      </c>
      <c r="I149">
        <v>0.90035273368606705</v>
      </c>
      <c r="J149">
        <v>0.109455403087478</v>
      </c>
      <c r="K149">
        <v>518</v>
      </c>
      <c r="L149">
        <v>60.174059867858801</v>
      </c>
      <c r="M149">
        <v>74.258440362831905</v>
      </c>
      <c r="N149">
        <v>0.195182565475052</v>
      </c>
    </row>
    <row r="150" spans="1:31" x14ac:dyDescent="0.25">
      <c r="A150" t="s">
        <v>24</v>
      </c>
      <c r="B150" t="s">
        <v>18</v>
      </c>
      <c r="C150" t="s">
        <v>17</v>
      </c>
      <c r="D150">
        <v>0</v>
      </c>
      <c r="E150">
        <v>63976</v>
      </c>
      <c r="F150">
        <v>21232</v>
      </c>
      <c r="G150">
        <v>21142</v>
      </c>
      <c r="H150">
        <v>6.6010527953815901E-2</v>
      </c>
      <c r="I150">
        <v>0.96031746031746001</v>
      </c>
      <c r="J150">
        <v>8.6059743954480794E-2</v>
      </c>
      <c r="K150">
        <v>1282</v>
      </c>
      <c r="L150">
        <v>45.085611939430201</v>
      </c>
      <c r="M150">
        <v>69.114933391722602</v>
      </c>
      <c r="N150">
        <v>0.157963446475195</v>
      </c>
      <c r="P150" t="s">
        <v>25</v>
      </c>
      <c r="Q150">
        <f t="shared" ref="Q150:R150" si="723">AVERAGE(H150:H153)</f>
        <v>0.25776051096160185</v>
      </c>
      <c r="R150">
        <f t="shared" si="723"/>
        <v>0.73280423280423224</v>
      </c>
      <c r="S150">
        <f t="shared" ref="S150" si="724">AVERAGE(J150:J153)</f>
        <v>0.2673513302183041</v>
      </c>
      <c r="T150">
        <f t="shared" ref="T150" si="725">AVERAGE(K150:K153)</f>
        <v>1312</v>
      </c>
      <c r="U150">
        <f t="shared" ref="U150" si="726">AVERAGE(L150:L153)</f>
        <v>71.098997443914357</v>
      </c>
      <c r="V150">
        <f t="shared" ref="V150" si="727">AVERAGE(M150:M153)</f>
        <v>72.127891568240372</v>
      </c>
      <c r="W150">
        <f t="shared" ref="W150" si="728">AVERAGE(N150:N153)</f>
        <v>0.31926252463987503</v>
      </c>
      <c r="X150" t="s">
        <v>26</v>
      </c>
      <c r="Y150" t="str">
        <f t="shared" ref="Y150:Y161" si="729">TEXT(Q150, "0.00") &amp; "  (" &amp; TEXT( Q151, "0.00") &amp; ")"</f>
        <v>0.26  (0.18)</v>
      </c>
      <c r="Z150" t="str">
        <f t="shared" ref="Z150:Z161" si="730">TEXT(R150, "0.00") &amp; "  (" &amp; TEXT( R151, "0.00") &amp; ")"</f>
        <v>0.73  (0.22)</v>
      </c>
      <c r="AA150" t="str">
        <f t="shared" ref="AA150:AA161" si="731">TEXT(S150, "0.00") &amp; "  (" &amp; TEXT( S151, "0.00") &amp; ")"</f>
        <v>0.27  (0.18)</v>
      </c>
      <c r="AB150" t="str">
        <f t="shared" ref="AB150:AB161" si="732">TEXT(T150, "0") &amp; "  (" &amp; TEXT( T151, "0") &amp; ")"</f>
        <v>1312  (26)</v>
      </c>
      <c r="AC150" t="str">
        <f t="shared" ref="AC150:AC161" si="733">TEXT(U150, "0.00") &amp; "  (" &amp; TEXT( U151, "0.00") &amp; ")"</f>
        <v>71.10  (22.83)</v>
      </c>
      <c r="AD150" t="str">
        <f t="shared" ref="AD150:AD161" si="734">TEXT(V150, "0.00") &amp; "  (" &amp; TEXT( V151, "0.00") &amp; ")"</f>
        <v>72.13  (2.44)</v>
      </c>
      <c r="AE150" t="str">
        <f t="shared" ref="AE150:AE161" si="735">TEXT(W150, "0.00") &amp; "  (" &amp; TEXT( W151, "0.00") &amp; ")"</f>
        <v>0.32  (0.15)</v>
      </c>
    </row>
    <row r="151" spans="1:31" x14ac:dyDescent="0.25">
      <c r="A151" t="s">
        <v>24</v>
      </c>
      <c r="B151" t="s">
        <v>18</v>
      </c>
      <c r="C151" t="s">
        <v>17</v>
      </c>
      <c r="D151">
        <v>1</v>
      </c>
      <c r="E151">
        <v>63901</v>
      </c>
      <c r="F151">
        <v>21307</v>
      </c>
      <c r="G151">
        <v>21142</v>
      </c>
      <c r="H151">
        <v>8.2458510044919497E-2</v>
      </c>
      <c r="I151">
        <v>0.93386243386243295</v>
      </c>
      <c r="J151">
        <v>9.4621157969978498E-2</v>
      </c>
      <c r="K151">
        <v>1343</v>
      </c>
      <c r="L151">
        <v>51.716959476470898</v>
      </c>
      <c r="M151">
        <v>71.370750641542301</v>
      </c>
      <c r="N151">
        <v>0.17183190004867699</v>
      </c>
      <c r="P151" t="s">
        <v>27</v>
      </c>
      <c r="Q151">
        <f t="shared" ref="Q151" si="736">_xlfn.STDEV.P(H150:H153)</f>
        <v>0.18380005273131678</v>
      </c>
      <c r="R151">
        <f t="shared" ref="R151" si="737">_xlfn.STDEV.P(I150:I153)</f>
        <v>0.21721422299052839</v>
      </c>
      <c r="S151">
        <f t="shared" ref="S151" si="738">_xlfn.STDEV.P(J150:J153)</f>
        <v>0.1804166981204155</v>
      </c>
      <c r="T151">
        <f t="shared" ref="T151" si="739">_xlfn.STDEV.P(K150:K153)</f>
        <v>25.990382836734053</v>
      </c>
      <c r="U151">
        <f t="shared" ref="U151" si="740">_xlfn.STDEV.P(L150:L153)</f>
        <v>22.825029996905219</v>
      </c>
      <c r="V151">
        <f t="shared" ref="V151" si="741">_xlfn.STDEV.P(M150:M153)</f>
        <v>2.4402550565123318</v>
      </c>
      <c r="W151">
        <f t="shared" ref="W151" si="742">_xlfn.STDEV.P(N150:N153)</f>
        <v>0.15454252676145602</v>
      </c>
    </row>
    <row r="152" spans="1:31" x14ac:dyDescent="0.25">
      <c r="A152" t="s">
        <v>24</v>
      </c>
      <c r="B152" t="s">
        <v>18</v>
      </c>
      <c r="C152" t="s">
        <v>17</v>
      </c>
      <c r="D152">
        <v>2</v>
      </c>
      <c r="E152">
        <v>63726</v>
      </c>
      <c r="F152">
        <v>21482</v>
      </c>
      <c r="G152">
        <v>21142</v>
      </c>
      <c r="H152">
        <v>0.45284960319618001</v>
      </c>
      <c r="I152">
        <v>0.47001763668430302</v>
      </c>
      <c r="J152">
        <v>0.49351851851851802</v>
      </c>
      <c r="K152">
        <v>1332</v>
      </c>
      <c r="L152">
        <v>94.570052623748694</v>
      </c>
      <c r="M152">
        <v>72.133928615502597</v>
      </c>
      <c r="N152">
        <v>0.48148148148148101</v>
      </c>
    </row>
    <row r="153" spans="1:31" x14ac:dyDescent="0.25">
      <c r="A153" t="s">
        <v>24</v>
      </c>
      <c r="B153" t="s">
        <v>18</v>
      </c>
      <c r="C153" t="s">
        <v>17</v>
      </c>
      <c r="D153">
        <v>3</v>
      </c>
      <c r="E153">
        <v>64021</v>
      </c>
      <c r="F153">
        <v>21187</v>
      </c>
      <c r="G153">
        <v>21142</v>
      </c>
      <c r="H153">
        <v>0.429723402651492</v>
      </c>
      <c r="I153">
        <v>0.56701940035273302</v>
      </c>
      <c r="J153">
        <v>0.39520590043023901</v>
      </c>
      <c r="K153">
        <v>1291</v>
      </c>
      <c r="L153">
        <v>93.023365736007605</v>
      </c>
      <c r="M153">
        <v>75.891953624194002</v>
      </c>
      <c r="N153">
        <v>0.46577327055414702</v>
      </c>
    </row>
    <row r="154" spans="1:31" x14ac:dyDescent="0.25">
      <c r="A154" t="s">
        <v>24</v>
      </c>
      <c r="B154" t="s">
        <v>19</v>
      </c>
      <c r="C154" t="s">
        <v>17</v>
      </c>
      <c r="D154">
        <v>0</v>
      </c>
      <c r="E154">
        <v>63976</v>
      </c>
      <c r="F154">
        <v>21232</v>
      </c>
      <c r="G154">
        <v>21142</v>
      </c>
      <c r="H154">
        <v>4.9875659883160499E-2</v>
      </c>
      <c r="I154">
        <v>0.969135802469135</v>
      </c>
      <c r="J154">
        <v>7.7904586375558194E-2</v>
      </c>
      <c r="K154">
        <v>1334</v>
      </c>
      <c r="L154">
        <v>38.307633996009798</v>
      </c>
      <c r="M154">
        <v>65.949792922337195</v>
      </c>
      <c r="N154">
        <v>0.14421625877566999</v>
      </c>
      <c r="P154" t="s">
        <v>25</v>
      </c>
      <c r="Q154">
        <f t="shared" ref="Q154:R154" si="743">AVERAGE(H154:H157)</f>
        <v>0.28590396043732491</v>
      </c>
      <c r="R154">
        <f t="shared" si="743"/>
        <v>0.64902998236331499</v>
      </c>
      <c r="S154">
        <f t="shared" ref="S154" si="744">AVERAGE(J154:J157)</f>
        <v>0.27268019655615028</v>
      </c>
      <c r="T154">
        <f t="shared" ref="T154" si="745">AVERAGE(K154:K157)</f>
        <v>1441.75</v>
      </c>
      <c r="U154">
        <f t="shared" ref="U154" si="746">AVERAGE(L154:L157)</f>
        <v>78.167865425348253</v>
      </c>
      <c r="V154">
        <f t="shared" ref="V154" si="747">AVERAGE(M154:M157)</f>
        <v>71.911340181740314</v>
      </c>
      <c r="W154">
        <f t="shared" ref="W154" si="748">AVERAGE(N154:N157)</f>
        <v>0.34094239281042127</v>
      </c>
      <c r="X154" t="s">
        <v>26</v>
      </c>
      <c r="Y154" t="str">
        <f t="shared" ref="Y154:Y161" si="749">TEXT(Q154, "0.00") &amp; "  (" &amp; TEXT( Q155, "0.00") &amp; ")"</f>
        <v>0.29  (0.14)</v>
      </c>
      <c r="Z154" t="str">
        <f t="shared" ref="Z154:Z161" si="750">TEXT(R154, "0.00") &amp; "  (" &amp; TEXT( R155, "0.00") &amp; ")"</f>
        <v>0.65  (0.20)</v>
      </c>
      <c r="AA154" t="str">
        <f t="shared" ref="AA154:AA161" si="751">TEXT(S154, "0.00") &amp; "  (" &amp; TEXT( S155, "0.00") &amp; ")"</f>
        <v>0.27  (0.12)</v>
      </c>
      <c r="AB154" t="str">
        <f t="shared" ref="AB154:AB161" si="752">TEXT(T154, "0") &amp; "  (" &amp; TEXT( T155, "0") &amp; ")"</f>
        <v>1442  (130)</v>
      </c>
      <c r="AC154" t="str">
        <f t="shared" ref="AC154:AC161" si="753">TEXT(U154, "0.00") &amp; "  (" &amp; TEXT( U155, "0.00") &amp; ")"</f>
        <v>78.17  (23.05)</v>
      </c>
      <c r="AD154" t="str">
        <f t="shared" ref="AD154:AD161" si="754">TEXT(V154, "0.00") &amp; "  (" &amp; TEXT( V155, "0.00") &amp; ")"</f>
        <v>71.91  (4.39)</v>
      </c>
      <c r="AE154" t="str">
        <f t="shared" ref="AE154:AE161" si="755">TEXT(W154, "0.00") &amp; "  (" &amp; TEXT( W155, "0.00") &amp; ")"</f>
        <v>0.34  (0.11)</v>
      </c>
    </row>
    <row r="155" spans="1:31" x14ac:dyDescent="0.25">
      <c r="A155" t="s">
        <v>24</v>
      </c>
      <c r="B155" t="s">
        <v>19</v>
      </c>
      <c r="C155" t="s">
        <v>17</v>
      </c>
      <c r="D155">
        <v>1</v>
      </c>
      <c r="E155">
        <v>63901</v>
      </c>
      <c r="F155">
        <v>21307</v>
      </c>
      <c r="G155">
        <v>21142</v>
      </c>
      <c r="H155">
        <v>0.36470774394513</v>
      </c>
      <c r="I155">
        <v>0.58906525573192203</v>
      </c>
      <c r="J155">
        <v>0.31346785546691602</v>
      </c>
      <c r="K155">
        <v>1650</v>
      </c>
      <c r="L155">
        <v>90.875983238220201</v>
      </c>
      <c r="M155">
        <v>75.797225201630098</v>
      </c>
      <c r="N155">
        <v>0.40918836140888198</v>
      </c>
      <c r="P155" t="s">
        <v>27</v>
      </c>
      <c r="Q155">
        <f t="shared" ref="Q155" si="756">_xlfn.STDEV.P(H154:H157)</f>
        <v>0.13690664995197308</v>
      </c>
      <c r="R155">
        <f t="shared" ref="R155" si="757">_xlfn.STDEV.P(I154:I157)</f>
        <v>0.19866630862179957</v>
      </c>
      <c r="S155">
        <f t="shared" ref="S155" si="758">_xlfn.STDEV.P(J154:J157)</f>
        <v>0.12110533776854034</v>
      </c>
      <c r="T155">
        <f t="shared" ref="T155" si="759">_xlfn.STDEV.P(K154:K157)</f>
        <v>129.75818856627123</v>
      </c>
      <c r="U155">
        <f t="shared" ref="U155" si="760">_xlfn.STDEV.P(L154:L157)</f>
        <v>23.054794262340479</v>
      </c>
      <c r="V155">
        <f t="shared" ref="V155" si="761">_xlfn.STDEV.P(M154:M157)</f>
        <v>4.3850862982820829</v>
      </c>
      <c r="W155">
        <f t="shared" ref="W155" si="762">_xlfn.STDEV.P(N154:N157)</f>
        <v>0.11388888217554101</v>
      </c>
    </row>
    <row r="156" spans="1:31" x14ac:dyDescent="0.25">
      <c r="A156" t="s">
        <v>24</v>
      </c>
      <c r="B156" t="s">
        <v>19</v>
      </c>
      <c r="C156" t="s">
        <v>17</v>
      </c>
      <c r="D156">
        <v>2</v>
      </c>
      <c r="E156">
        <v>63726</v>
      </c>
      <c r="F156">
        <v>21482</v>
      </c>
      <c r="G156">
        <v>21142</v>
      </c>
      <c r="H156">
        <v>0.34588085115589701</v>
      </c>
      <c r="I156">
        <v>0.61375661375661295</v>
      </c>
      <c r="J156">
        <v>0.28963795255930003</v>
      </c>
      <c r="K156">
        <v>1452</v>
      </c>
      <c r="L156">
        <v>89.854317903518606</v>
      </c>
      <c r="M156">
        <v>76.422037005303693</v>
      </c>
      <c r="N156">
        <v>0.39355385920271402</v>
      </c>
    </row>
    <row r="157" spans="1:31" x14ac:dyDescent="0.25">
      <c r="A157" t="s">
        <v>24</v>
      </c>
      <c r="B157" t="s">
        <v>19</v>
      </c>
      <c r="C157" t="s">
        <v>17</v>
      </c>
      <c r="D157">
        <v>3</v>
      </c>
      <c r="E157">
        <v>64021</v>
      </c>
      <c r="F157">
        <v>21187</v>
      </c>
      <c r="G157">
        <v>21142</v>
      </c>
      <c r="H157">
        <v>0.38315158676511202</v>
      </c>
      <c r="I157">
        <v>0.42416225749559</v>
      </c>
      <c r="J157">
        <v>0.40971039182282698</v>
      </c>
      <c r="K157">
        <v>1331</v>
      </c>
      <c r="L157">
        <v>93.633526563644395</v>
      </c>
      <c r="M157">
        <v>69.476305597690299</v>
      </c>
      <c r="N157">
        <v>0.416811091854419</v>
      </c>
    </row>
    <row r="158" spans="1:31" x14ac:dyDescent="0.25">
      <c r="A158" t="s">
        <v>24</v>
      </c>
      <c r="B158" t="s">
        <v>20</v>
      </c>
      <c r="C158" t="s">
        <v>17</v>
      </c>
      <c r="D158">
        <v>0</v>
      </c>
      <c r="E158">
        <v>191928</v>
      </c>
      <c r="F158">
        <v>63696</v>
      </c>
      <c r="G158">
        <v>63426</v>
      </c>
      <c r="H158">
        <v>0.145638137301983</v>
      </c>
      <c r="I158">
        <v>0.86566725455614302</v>
      </c>
      <c r="J158">
        <v>0.12954165566992101</v>
      </c>
      <c r="K158">
        <v>3264</v>
      </c>
      <c r="L158">
        <v>68.079334497451697</v>
      </c>
      <c r="M158">
        <v>76.799123090328806</v>
      </c>
      <c r="N158">
        <v>0.22535965717783801</v>
      </c>
      <c r="P158" t="s">
        <v>25</v>
      </c>
      <c r="Q158">
        <f t="shared" ref="Q158:R158" si="763">AVERAGE(H158:H161)</f>
        <v>0.11737793311861322</v>
      </c>
      <c r="R158">
        <f t="shared" si="763"/>
        <v>0.89756025867136924</v>
      </c>
      <c r="S158">
        <f t="shared" ref="S158" si="764">AVERAGE(J158:J161)</f>
        <v>0.11396450324136922</v>
      </c>
      <c r="T158">
        <f t="shared" ref="T158" si="765">AVERAGE(K158:K161)</f>
        <v>3235</v>
      </c>
      <c r="U158">
        <f t="shared" ref="U158" si="766">AVERAGE(L158:L161)</f>
        <v>60.374688357114721</v>
      </c>
      <c r="V158">
        <f t="shared" ref="V158" si="767">AVERAGE(M158:M161)</f>
        <v>74.232729380323107</v>
      </c>
      <c r="W158">
        <f t="shared" ref="W158" si="768">AVERAGE(N158:N161)</f>
        <v>0.20143355309886823</v>
      </c>
      <c r="X158" t="s">
        <v>26</v>
      </c>
      <c r="Y158" t="str">
        <f t="shared" ref="Y158:Y161" si="769">TEXT(Q158, "0.00") &amp; "  (" &amp; TEXT( Q159, "0.00") &amp; ")"</f>
        <v>0.12  (0.03)</v>
      </c>
      <c r="Z158" t="str">
        <f t="shared" ref="Z158:Z161" si="770">TEXT(R158, "0.00") &amp; "  (" &amp; TEXT( R159, "0.00") &amp; ")"</f>
        <v>0.90  (0.04)</v>
      </c>
      <c r="AA158" t="str">
        <f t="shared" ref="AA158:AA161" si="771">TEXT(S158, "0.00") &amp; "  (" &amp; TEXT( S159, "0.00") &amp; ")"</f>
        <v>0.11  (0.02)</v>
      </c>
      <c r="AB158" t="str">
        <f t="shared" ref="AB158:AB161" si="772">TEXT(T158, "0") &amp; "  (" &amp; TEXT( T159, "0") &amp; ")"</f>
        <v>3235  (107)</v>
      </c>
      <c r="AC158" t="str">
        <f t="shared" ref="AC158:AC161" si="773">TEXT(U158, "0.00") &amp; "  (" &amp; TEXT( U159, "0.00") &amp; ")"</f>
        <v>60.37  (9.82)</v>
      </c>
      <c r="AD158" t="str">
        <f t="shared" ref="AD158:AD161" si="774">TEXT(V158, "0.00") &amp; "  (" &amp; TEXT( V159, "0.00") &amp; ")"</f>
        <v>74.23  (3.51)</v>
      </c>
      <c r="AE158" t="str">
        <f t="shared" ref="AE158:AE161" si="775">TEXT(W158, "0.00") &amp; "  (" &amp; TEXT( W159, "0.00") &amp; ")"</f>
        <v>0.20  (0.03)</v>
      </c>
    </row>
    <row r="159" spans="1:31" x14ac:dyDescent="0.25">
      <c r="A159" t="s">
        <v>24</v>
      </c>
      <c r="B159" t="s">
        <v>20</v>
      </c>
      <c r="C159" t="s">
        <v>17</v>
      </c>
      <c r="D159">
        <v>1</v>
      </c>
      <c r="E159">
        <v>191703</v>
      </c>
      <c r="F159">
        <v>63921</v>
      </c>
      <c r="G159">
        <v>63426</v>
      </c>
      <c r="H159">
        <v>0.116540349852224</v>
      </c>
      <c r="I159">
        <v>0.89976484420928804</v>
      </c>
      <c r="J159">
        <v>0.112972873223842</v>
      </c>
      <c r="K159">
        <v>3357</v>
      </c>
      <c r="L159">
        <v>61.569386720657299</v>
      </c>
      <c r="M159">
        <v>74.967917007212407</v>
      </c>
      <c r="N159">
        <v>0.20074105649735999</v>
      </c>
      <c r="P159" t="s">
        <v>27</v>
      </c>
      <c r="Q159">
        <f t="shared" ref="Q159" si="776">_xlfn.STDEV.P(H158:H161)</f>
        <v>3.3972194195073524E-2</v>
      </c>
      <c r="R159">
        <f t="shared" ref="R159" si="777">_xlfn.STDEV.P(I158:I161)</f>
        <v>3.5868786615421741E-2</v>
      </c>
      <c r="S159">
        <f t="shared" ref="S159" si="778">_xlfn.STDEV.P(J158:J161)</f>
        <v>1.8479231889145749E-2</v>
      </c>
      <c r="T159">
        <f t="shared" ref="T159" si="779">_xlfn.STDEV.P(K158:K161)</f>
        <v>107.39878956487358</v>
      </c>
      <c r="U159">
        <f t="shared" ref="U159" si="780">_xlfn.STDEV.P(L158:L161)</f>
        <v>9.8200862847588759</v>
      </c>
      <c r="V159">
        <f t="shared" ref="V159" si="781">_xlfn.STDEV.P(M158:M161)</f>
        <v>3.5116768866089387</v>
      </c>
      <c r="W159">
        <f t="shared" ref="W159" si="782">_xlfn.STDEV.P(N158:N161)</f>
        <v>2.8794764685835257E-2</v>
      </c>
    </row>
    <row r="160" spans="1:31" x14ac:dyDescent="0.25">
      <c r="A160" t="s">
        <v>24</v>
      </c>
      <c r="B160" t="s">
        <v>20</v>
      </c>
      <c r="C160" t="s">
        <v>17</v>
      </c>
      <c r="D160">
        <v>2</v>
      </c>
      <c r="E160">
        <v>191178</v>
      </c>
      <c r="F160">
        <v>64446</v>
      </c>
      <c r="G160">
        <v>63426</v>
      </c>
      <c r="H160">
        <v>6.2187114716325903E-2</v>
      </c>
      <c r="I160">
        <v>0.95532039976484395</v>
      </c>
      <c r="J160">
        <v>8.4133681948794906E-2</v>
      </c>
      <c r="K160">
        <v>3257</v>
      </c>
      <c r="L160">
        <v>43.980386853218</v>
      </c>
      <c r="M160">
        <v>68.295308272928295</v>
      </c>
      <c r="N160">
        <v>0.15464775998667599</v>
      </c>
    </row>
    <row r="161" spans="1:14" x14ac:dyDescent="0.25">
      <c r="A161" t="s">
        <v>24</v>
      </c>
      <c r="B161" t="s">
        <v>20</v>
      </c>
      <c r="C161" t="s">
        <v>17</v>
      </c>
      <c r="D161">
        <v>3</v>
      </c>
      <c r="E161">
        <v>192063</v>
      </c>
      <c r="F161">
        <v>63561</v>
      </c>
      <c r="G161">
        <v>63426</v>
      </c>
      <c r="H161">
        <v>0.14514613060392001</v>
      </c>
      <c r="I161">
        <v>0.86948853615520205</v>
      </c>
      <c r="J161">
        <v>0.12920980212291899</v>
      </c>
      <c r="K161">
        <v>3062</v>
      </c>
      <c r="L161">
        <v>67.869645357131901</v>
      </c>
      <c r="M161">
        <v>76.868569150822907</v>
      </c>
      <c r="N161">
        <v>0.22498573873359901</v>
      </c>
    </row>
  </sheetData>
  <autoFilter ref="C1:C161">
    <sortState ref="A2:N161">
      <sortCondition ref="C1:C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30" sqref="L30:N33"/>
    </sheetView>
  </sheetViews>
  <sheetFormatPr defaultRowHeight="15" x14ac:dyDescent="0.25"/>
  <cols>
    <col min="3" max="3" width="24.140625" customWidth="1"/>
    <col min="4" max="4" width="16.28515625" customWidth="1"/>
    <col min="5" max="5" width="18.42578125" customWidth="1"/>
    <col min="6" max="6" width="15" customWidth="1"/>
    <col min="11" max="11" width="15.42578125" customWidth="1"/>
    <col min="12" max="12" width="15.140625" customWidth="1"/>
    <col min="13" max="13" width="18.28515625" customWidth="1"/>
    <col min="14" max="14" width="3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13</v>
      </c>
      <c r="E1" t="s">
        <v>28</v>
      </c>
      <c r="F1" t="s">
        <v>12</v>
      </c>
      <c r="I1" t="s">
        <v>0</v>
      </c>
      <c r="J1" t="s">
        <v>1</v>
      </c>
      <c r="K1" t="s">
        <v>2</v>
      </c>
      <c r="L1" t="s">
        <v>13</v>
      </c>
      <c r="M1" t="s">
        <v>28</v>
      </c>
      <c r="N1" t="s">
        <v>12</v>
      </c>
    </row>
    <row r="2" spans="1:14" x14ac:dyDescent="0.25">
      <c r="A2" t="s">
        <v>14</v>
      </c>
      <c r="B2" t="s">
        <v>15</v>
      </c>
      <c r="C2" t="s">
        <v>16</v>
      </c>
      <c r="D2" t="s">
        <v>37</v>
      </c>
      <c r="E2" t="s">
        <v>39</v>
      </c>
      <c r="F2" t="s">
        <v>38</v>
      </c>
      <c r="I2" t="s">
        <v>14</v>
      </c>
      <c r="J2" t="s">
        <v>15</v>
      </c>
      <c r="K2" t="s">
        <v>16</v>
      </c>
      <c r="L2">
        <f>VALUE(LEFT(D2,4))</f>
        <v>0.9</v>
      </c>
      <c r="M2">
        <f t="shared" ref="M2:N2" si="0">VALUE(LEFT(E2,4))</f>
        <v>83.6</v>
      </c>
      <c r="N2">
        <f t="shared" si="0"/>
        <v>80</v>
      </c>
    </row>
    <row r="3" spans="1:14" x14ac:dyDescent="0.25">
      <c r="A3" t="s">
        <v>14</v>
      </c>
      <c r="B3" t="s">
        <v>18</v>
      </c>
      <c r="C3" t="s">
        <v>16</v>
      </c>
      <c r="D3" t="s">
        <v>50</v>
      </c>
      <c r="E3" t="s">
        <v>52</v>
      </c>
      <c r="F3" t="s">
        <v>51</v>
      </c>
      <c r="I3" t="s">
        <v>14</v>
      </c>
      <c r="J3" t="s">
        <v>18</v>
      </c>
      <c r="K3" t="s">
        <v>16</v>
      </c>
      <c r="L3">
        <f t="shared" ref="L3:L21" si="1">VALUE(LEFT(D3,4))</f>
        <v>0.92</v>
      </c>
      <c r="M3">
        <f t="shared" ref="M3:M21" si="2">VALUE(LEFT(E3,4))</f>
        <v>85.8</v>
      </c>
      <c r="N3">
        <f t="shared" ref="N3:N21" si="3">VALUE(LEFT(F3,4))</f>
        <v>82.2</v>
      </c>
    </row>
    <row r="4" spans="1:14" x14ac:dyDescent="0.25">
      <c r="A4" t="s">
        <v>14</v>
      </c>
      <c r="B4" t="s">
        <v>19</v>
      </c>
      <c r="C4" t="s">
        <v>16</v>
      </c>
      <c r="D4" t="s">
        <v>50</v>
      </c>
      <c r="E4" t="s">
        <v>64</v>
      </c>
      <c r="F4" t="s">
        <v>63</v>
      </c>
      <c r="I4" t="s">
        <v>14</v>
      </c>
      <c r="J4" t="s">
        <v>19</v>
      </c>
      <c r="K4" t="s">
        <v>16</v>
      </c>
      <c r="L4">
        <f t="shared" si="1"/>
        <v>0.92</v>
      </c>
      <c r="M4">
        <f t="shared" si="2"/>
        <v>86.5</v>
      </c>
      <c r="N4">
        <f t="shared" si="3"/>
        <v>83</v>
      </c>
    </row>
    <row r="5" spans="1:14" x14ac:dyDescent="0.25">
      <c r="A5" t="s">
        <v>14</v>
      </c>
      <c r="B5" t="s">
        <v>20</v>
      </c>
      <c r="C5" t="s">
        <v>16</v>
      </c>
      <c r="D5" t="s">
        <v>76</v>
      </c>
      <c r="E5" t="s">
        <v>78</v>
      </c>
      <c r="F5" t="s">
        <v>77</v>
      </c>
      <c r="I5" t="s">
        <v>14</v>
      </c>
      <c r="J5" t="s">
        <v>20</v>
      </c>
      <c r="K5" t="s">
        <v>16</v>
      </c>
      <c r="L5">
        <f t="shared" si="1"/>
        <v>0.91</v>
      </c>
      <c r="M5">
        <f t="shared" si="2"/>
        <v>84.1</v>
      </c>
      <c r="N5">
        <f t="shared" si="3"/>
        <v>81.099999999999994</v>
      </c>
    </row>
    <row r="6" spans="1:14" x14ac:dyDescent="0.25">
      <c r="A6" t="s">
        <v>21</v>
      </c>
      <c r="B6" t="s">
        <v>15</v>
      </c>
      <c r="C6" t="s">
        <v>16</v>
      </c>
      <c r="D6" t="s">
        <v>89</v>
      </c>
      <c r="E6" t="s">
        <v>41</v>
      </c>
      <c r="F6" t="s">
        <v>40</v>
      </c>
      <c r="I6" t="s">
        <v>21</v>
      </c>
      <c r="J6" t="s">
        <v>15</v>
      </c>
      <c r="K6" t="s">
        <v>16</v>
      </c>
      <c r="L6">
        <f t="shared" si="1"/>
        <v>0.2</v>
      </c>
      <c r="M6">
        <f t="shared" si="2"/>
        <v>81.3</v>
      </c>
      <c r="N6">
        <f t="shared" si="3"/>
        <v>75</v>
      </c>
    </row>
    <row r="7" spans="1:14" x14ac:dyDescent="0.25">
      <c r="A7" t="s">
        <v>21</v>
      </c>
      <c r="B7" t="s">
        <v>18</v>
      </c>
      <c r="C7" t="s">
        <v>16</v>
      </c>
      <c r="D7" t="s">
        <v>90</v>
      </c>
      <c r="E7" t="s">
        <v>54</v>
      </c>
      <c r="F7" t="s">
        <v>53</v>
      </c>
      <c r="I7" t="s">
        <v>21</v>
      </c>
      <c r="J7" t="s">
        <v>18</v>
      </c>
      <c r="K7" t="s">
        <v>16</v>
      </c>
      <c r="L7">
        <f t="shared" si="1"/>
        <v>0.2</v>
      </c>
      <c r="M7">
        <f t="shared" si="2"/>
        <v>80.3</v>
      </c>
      <c r="N7">
        <f t="shared" si="3"/>
        <v>74.599999999999994</v>
      </c>
    </row>
    <row r="8" spans="1:14" x14ac:dyDescent="0.25">
      <c r="A8" t="s">
        <v>21</v>
      </c>
      <c r="B8" t="s">
        <v>19</v>
      </c>
      <c r="C8" t="s">
        <v>16</v>
      </c>
      <c r="D8" t="s">
        <v>91</v>
      </c>
      <c r="E8" t="s">
        <v>66</v>
      </c>
      <c r="F8" t="s">
        <v>65</v>
      </c>
      <c r="I8" t="s">
        <v>21</v>
      </c>
      <c r="J8" t="s">
        <v>19</v>
      </c>
      <c r="K8" t="s">
        <v>16</v>
      </c>
      <c r="L8">
        <f t="shared" si="1"/>
        <v>0.19</v>
      </c>
      <c r="M8">
        <f t="shared" si="2"/>
        <v>80.099999999999994</v>
      </c>
      <c r="N8">
        <f t="shared" si="3"/>
        <v>74.099999999999994</v>
      </c>
    </row>
    <row r="9" spans="1:14" x14ac:dyDescent="0.25">
      <c r="A9" t="s">
        <v>21</v>
      </c>
      <c r="B9" t="s">
        <v>20</v>
      </c>
      <c r="C9" t="s">
        <v>16</v>
      </c>
      <c r="D9" t="s">
        <v>90</v>
      </c>
      <c r="E9" t="s">
        <v>80</v>
      </c>
      <c r="F9" t="s">
        <v>79</v>
      </c>
      <c r="I9" t="s">
        <v>21</v>
      </c>
      <c r="J9" t="s">
        <v>20</v>
      </c>
      <c r="K9" t="s">
        <v>16</v>
      </c>
      <c r="L9">
        <f t="shared" si="1"/>
        <v>0.2</v>
      </c>
      <c r="M9">
        <f t="shared" si="2"/>
        <v>81.2</v>
      </c>
      <c r="N9">
        <f t="shared" si="3"/>
        <v>74.5</v>
      </c>
    </row>
    <row r="10" spans="1:14" x14ac:dyDescent="0.25">
      <c r="A10" t="s">
        <v>22</v>
      </c>
      <c r="B10" t="s">
        <v>15</v>
      </c>
      <c r="C10" t="s">
        <v>16</v>
      </c>
      <c r="D10" t="s">
        <v>42</v>
      </c>
      <c r="E10" t="s">
        <v>44</v>
      </c>
      <c r="F10" t="s">
        <v>43</v>
      </c>
      <c r="I10" t="s">
        <v>22</v>
      </c>
      <c r="J10" t="s">
        <v>15</v>
      </c>
      <c r="K10" t="s">
        <v>16</v>
      </c>
      <c r="L10">
        <f t="shared" si="1"/>
        <v>0.25</v>
      </c>
      <c r="M10">
        <f t="shared" si="2"/>
        <v>76.5</v>
      </c>
      <c r="N10">
        <f t="shared" si="3"/>
        <v>72.099999999999994</v>
      </c>
    </row>
    <row r="11" spans="1:14" x14ac:dyDescent="0.25">
      <c r="A11" t="s">
        <v>22</v>
      </c>
      <c r="B11" t="s">
        <v>18</v>
      </c>
      <c r="C11" t="s">
        <v>16</v>
      </c>
      <c r="D11" t="s">
        <v>55</v>
      </c>
      <c r="E11" t="s">
        <v>57</v>
      </c>
      <c r="F11" t="s">
        <v>56</v>
      </c>
      <c r="I11" t="s">
        <v>22</v>
      </c>
      <c r="J11" t="s">
        <v>18</v>
      </c>
      <c r="K11" t="s">
        <v>16</v>
      </c>
      <c r="L11">
        <f t="shared" si="1"/>
        <v>0.28000000000000003</v>
      </c>
      <c r="M11">
        <f t="shared" si="2"/>
        <v>80.7</v>
      </c>
      <c r="N11">
        <f t="shared" si="3"/>
        <v>72.8</v>
      </c>
    </row>
    <row r="12" spans="1:14" x14ac:dyDescent="0.25">
      <c r="A12" t="s">
        <v>22</v>
      </c>
      <c r="B12" t="s">
        <v>19</v>
      </c>
      <c r="C12" t="s">
        <v>16</v>
      </c>
      <c r="D12" t="s">
        <v>67</v>
      </c>
      <c r="E12" t="s">
        <v>69</v>
      </c>
      <c r="F12" t="s">
        <v>68</v>
      </c>
      <c r="I12" t="s">
        <v>22</v>
      </c>
      <c r="J12" t="s">
        <v>19</v>
      </c>
      <c r="K12" t="s">
        <v>16</v>
      </c>
      <c r="L12">
        <f t="shared" si="1"/>
        <v>0.25</v>
      </c>
      <c r="M12">
        <f t="shared" si="2"/>
        <v>76.7</v>
      </c>
      <c r="N12">
        <f t="shared" si="3"/>
        <v>72.5</v>
      </c>
    </row>
    <row r="13" spans="1:14" x14ac:dyDescent="0.25">
      <c r="A13" t="s">
        <v>22</v>
      </c>
      <c r="B13" t="s">
        <v>20</v>
      </c>
      <c r="C13" t="s">
        <v>16</v>
      </c>
      <c r="D13" t="s">
        <v>81</v>
      </c>
      <c r="E13" t="s">
        <v>83</v>
      </c>
      <c r="F13" t="s">
        <v>82</v>
      </c>
      <c r="I13" t="s">
        <v>22</v>
      </c>
      <c r="J13" t="s">
        <v>20</v>
      </c>
      <c r="K13" t="s">
        <v>16</v>
      </c>
      <c r="L13">
        <f t="shared" si="1"/>
        <v>0.25</v>
      </c>
      <c r="M13">
        <f t="shared" si="2"/>
        <v>76.3</v>
      </c>
      <c r="N13">
        <f t="shared" si="3"/>
        <v>72.3</v>
      </c>
    </row>
    <row r="14" spans="1:14" x14ac:dyDescent="0.25">
      <c r="A14" t="s">
        <v>23</v>
      </c>
      <c r="B14" t="s">
        <v>15</v>
      </c>
      <c r="C14" t="s">
        <v>16</v>
      </c>
      <c r="D14" t="s">
        <v>92</v>
      </c>
      <c r="E14" t="s">
        <v>46</v>
      </c>
      <c r="F14" t="s">
        <v>45</v>
      </c>
      <c r="I14" t="s">
        <v>23</v>
      </c>
      <c r="J14" t="s">
        <v>15</v>
      </c>
      <c r="K14" t="s">
        <v>16</v>
      </c>
      <c r="L14">
        <f t="shared" si="1"/>
        <v>0.14000000000000001</v>
      </c>
      <c r="M14">
        <f t="shared" si="2"/>
        <v>66.2</v>
      </c>
      <c r="N14">
        <f t="shared" si="3"/>
        <v>69.2</v>
      </c>
    </row>
    <row r="15" spans="1:14" x14ac:dyDescent="0.25">
      <c r="A15" t="s">
        <v>23</v>
      </c>
      <c r="B15" t="s">
        <v>18</v>
      </c>
      <c r="C15" t="s">
        <v>16</v>
      </c>
      <c r="D15" t="s">
        <v>93</v>
      </c>
      <c r="E15" t="s">
        <v>59</v>
      </c>
      <c r="F15" t="s">
        <v>58</v>
      </c>
      <c r="I15" t="s">
        <v>23</v>
      </c>
      <c r="J15" t="s">
        <v>18</v>
      </c>
      <c r="K15" t="s">
        <v>16</v>
      </c>
      <c r="L15">
        <f t="shared" si="1"/>
        <v>0.16</v>
      </c>
      <c r="M15">
        <f t="shared" si="2"/>
        <v>69</v>
      </c>
      <c r="N15">
        <f t="shared" si="3"/>
        <v>70.7</v>
      </c>
    </row>
    <row r="16" spans="1:14" x14ac:dyDescent="0.25">
      <c r="A16" t="s">
        <v>23</v>
      </c>
      <c r="B16" t="s">
        <v>19</v>
      </c>
      <c r="C16" t="s">
        <v>16</v>
      </c>
      <c r="D16" t="s">
        <v>94</v>
      </c>
      <c r="E16" t="s">
        <v>71</v>
      </c>
      <c r="F16" t="s">
        <v>70</v>
      </c>
      <c r="I16" t="s">
        <v>23</v>
      </c>
      <c r="J16" t="s">
        <v>19</v>
      </c>
      <c r="K16" t="s">
        <v>16</v>
      </c>
      <c r="L16">
        <f t="shared" si="1"/>
        <v>0.17</v>
      </c>
      <c r="M16">
        <f t="shared" si="2"/>
        <v>77.3</v>
      </c>
      <c r="N16">
        <f t="shared" si="3"/>
        <v>68</v>
      </c>
    </row>
    <row r="17" spans="1:14" x14ac:dyDescent="0.25">
      <c r="A17" t="s">
        <v>23</v>
      </c>
      <c r="B17" t="s">
        <v>20</v>
      </c>
      <c r="C17" t="s">
        <v>16</v>
      </c>
      <c r="D17" t="s">
        <v>95</v>
      </c>
      <c r="E17" t="s">
        <v>85</v>
      </c>
      <c r="F17" t="s">
        <v>84</v>
      </c>
      <c r="I17" t="s">
        <v>23</v>
      </c>
      <c r="J17" t="s">
        <v>20</v>
      </c>
      <c r="K17" t="s">
        <v>16</v>
      </c>
      <c r="L17">
        <f t="shared" si="1"/>
        <v>0.17</v>
      </c>
      <c r="M17">
        <f t="shared" si="2"/>
        <v>75</v>
      </c>
      <c r="N17">
        <f t="shared" si="3"/>
        <v>69.099999999999994</v>
      </c>
    </row>
    <row r="18" spans="1:14" x14ac:dyDescent="0.25">
      <c r="A18" t="s">
        <v>24</v>
      </c>
      <c r="B18" t="s">
        <v>15</v>
      </c>
      <c r="C18" t="s">
        <v>16</v>
      </c>
      <c r="D18" t="s">
        <v>47</v>
      </c>
      <c r="E18" t="s">
        <v>49</v>
      </c>
      <c r="F18" t="s">
        <v>48</v>
      </c>
      <c r="I18" t="s">
        <v>24</v>
      </c>
      <c r="J18" t="s">
        <v>15</v>
      </c>
      <c r="K18" t="s">
        <v>16</v>
      </c>
      <c r="L18">
        <f t="shared" si="1"/>
        <v>0.37</v>
      </c>
      <c r="M18">
        <f t="shared" si="2"/>
        <v>85.6</v>
      </c>
      <c r="N18">
        <f t="shared" si="3"/>
        <v>81.400000000000006</v>
      </c>
    </row>
    <row r="19" spans="1:14" x14ac:dyDescent="0.25">
      <c r="A19" t="s">
        <v>24</v>
      </c>
      <c r="B19" t="s">
        <v>18</v>
      </c>
      <c r="C19" t="s">
        <v>16</v>
      </c>
      <c r="D19" t="s">
        <v>60</v>
      </c>
      <c r="E19" t="s">
        <v>62</v>
      </c>
      <c r="F19" t="s">
        <v>61</v>
      </c>
      <c r="I19" t="s">
        <v>24</v>
      </c>
      <c r="J19" t="s">
        <v>18</v>
      </c>
      <c r="K19" t="s">
        <v>16</v>
      </c>
      <c r="L19">
        <f t="shared" si="1"/>
        <v>0.38</v>
      </c>
      <c r="M19">
        <f t="shared" si="2"/>
        <v>86.5</v>
      </c>
      <c r="N19">
        <f t="shared" si="3"/>
        <v>81.3</v>
      </c>
    </row>
    <row r="20" spans="1:14" x14ac:dyDescent="0.25">
      <c r="A20" t="s">
        <v>24</v>
      </c>
      <c r="B20" t="s">
        <v>19</v>
      </c>
      <c r="C20" t="s">
        <v>16</v>
      </c>
      <c r="D20" t="s">
        <v>72</v>
      </c>
      <c r="E20" t="s">
        <v>74</v>
      </c>
      <c r="F20" t="s">
        <v>73</v>
      </c>
      <c r="I20" t="s">
        <v>24</v>
      </c>
      <c r="J20" t="s">
        <v>19</v>
      </c>
      <c r="K20" t="s">
        <v>16</v>
      </c>
      <c r="L20">
        <f t="shared" si="1"/>
        <v>0.34</v>
      </c>
      <c r="M20">
        <f t="shared" si="2"/>
        <v>83.1</v>
      </c>
      <c r="N20">
        <f t="shared" si="3"/>
        <v>80.5</v>
      </c>
    </row>
    <row r="21" spans="1:14" x14ac:dyDescent="0.25">
      <c r="A21" t="s">
        <v>24</v>
      </c>
      <c r="B21" t="s">
        <v>20</v>
      </c>
      <c r="C21" t="s">
        <v>16</v>
      </c>
      <c r="D21" t="s">
        <v>86</v>
      </c>
      <c r="E21" t="s">
        <v>88</v>
      </c>
      <c r="F21" t="s">
        <v>87</v>
      </c>
      <c r="I21" t="s">
        <v>24</v>
      </c>
      <c r="J21" t="s">
        <v>20</v>
      </c>
      <c r="K21" t="s">
        <v>16</v>
      </c>
      <c r="L21">
        <f t="shared" si="1"/>
        <v>0.36</v>
      </c>
      <c r="M21">
        <f t="shared" si="2"/>
        <v>85</v>
      </c>
      <c r="N21">
        <f t="shared" si="3"/>
        <v>81.3</v>
      </c>
    </row>
    <row r="22" spans="1:14" x14ac:dyDescent="0.25">
      <c r="H22" t="s">
        <v>97</v>
      </c>
      <c r="I22" t="s">
        <v>96</v>
      </c>
      <c r="J22" t="s">
        <v>15</v>
      </c>
      <c r="K22" t="s">
        <v>16</v>
      </c>
      <c r="L22">
        <f>AVERAGE(L2,L6,L10,L14,L18)</f>
        <v>0.37200000000000005</v>
      </c>
      <c r="M22">
        <f t="shared" ref="M22:N22" si="4">AVERAGE(M2,M6,M10,M14,M18)</f>
        <v>78.639999999999986</v>
      </c>
      <c r="N22">
        <f t="shared" si="4"/>
        <v>75.540000000000006</v>
      </c>
    </row>
    <row r="23" spans="1:14" x14ac:dyDescent="0.25">
      <c r="I23" t="s">
        <v>96</v>
      </c>
      <c r="J23" t="s">
        <v>18</v>
      </c>
      <c r="K23" t="s">
        <v>16</v>
      </c>
      <c r="L23">
        <f t="shared" ref="L23:N25" si="5">AVERAGE(L3,L7,L11,L15,L19)</f>
        <v>0.38800000000000001</v>
      </c>
      <c r="M23">
        <f t="shared" si="5"/>
        <v>80.460000000000008</v>
      </c>
      <c r="N23">
        <f t="shared" si="5"/>
        <v>76.320000000000007</v>
      </c>
    </row>
    <row r="24" spans="1:14" x14ac:dyDescent="0.25">
      <c r="I24" t="s">
        <v>96</v>
      </c>
      <c r="J24" t="s">
        <v>19</v>
      </c>
      <c r="K24" t="s">
        <v>16</v>
      </c>
      <c r="L24">
        <f t="shared" si="5"/>
        <v>0.374</v>
      </c>
      <c r="M24">
        <f t="shared" si="5"/>
        <v>80.740000000000009</v>
      </c>
      <c r="N24">
        <f t="shared" si="5"/>
        <v>75.62</v>
      </c>
    </row>
    <row r="25" spans="1:14" x14ac:dyDescent="0.25">
      <c r="I25" t="s">
        <v>96</v>
      </c>
      <c r="J25" t="s">
        <v>20</v>
      </c>
      <c r="K25" t="s">
        <v>16</v>
      </c>
      <c r="L25">
        <f t="shared" si="5"/>
        <v>0.378</v>
      </c>
      <c r="M25">
        <f t="shared" si="5"/>
        <v>80.320000000000007</v>
      </c>
      <c r="N25">
        <f t="shared" si="5"/>
        <v>75.66</v>
      </c>
    </row>
    <row r="26" spans="1:14" x14ac:dyDescent="0.25">
      <c r="H26" t="s">
        <v>98</v>
      </c>
      <c r="I26" t="s">
        <v>96</v>
      </c>
      <c r="J26" t="s">
        <v>15</v>
      </c>
      <c r="K26" t="s">
        <v>16</v>
      </c>
      <c r="L26">
        <f>_xlfn.STDEV.P(L2,L6,L10,L14,L18)</f>
        <v>0.27461973709112741</v>
      </c>
      <c r="M26">
        <f t="shared" ref="M26:N26" si="6">_xlfn.STDEV.P(M2,M6,M10,M14,M18)</f>
        <v>6.9202890113058109</v>
      </c>
      <c r="N26">
        <f t="shared" si="6"/>
        <v>4.6163188798002261</v>
      </c>
    </row>
    <row r="27" spans="1:14" x14ac:dyDescent="0.25">
      <c r="I27" t="s">
        <v>96</v>
      </c>
      <c r="J27" t="s">
        <v>18</v>
      </c>
      <c r="K27" t="s">
        <v>16</v>
      </c>
      <c r="L27">
        <f t="shared" ref="L27:N27" si="7">_xlfn.STDEV.P(L3,L7,L11,L15,L19)</f>
        <v>0.27643444069073597</v>
      </c>
      <c r="M27">
        <f t="shared" si="7"/>
        <v>6.2675673111662702</v>
      </c>
      <c r="N27">
        <f t="shared" si="7"/>
        <v>4.611030253641804</v>
      </c>
    </row>
    <row r="28" spans="1:14" x14ac:dyDescent="0.25">
      <c r="I28" t="s">
        <v>96</v>
      </c>
      <c r="J28" t="s">
        <v>19</v>
      </c>
      <c r="K28" t="s">
        <v>16</v>
      </c>
      <c r="L28">
        <f t="shared" ref="L28:N28" si="8">_xlfn.STDEV.P(L4,L8,L12,L16,L20)</f>
        <v>0.27932776446318403</v>
      </c>
      <c r="M28">
        <f t="shared" si="8"/>
        <v>3.6691143345499602</v>
      </c>
      <c r="N28">
        <f t="shared" si="8"/>
        <v>5.4477151173680145</v>
      </c>
    </row>
    <row r="29" spans="1:14" x14ac:dyDescent="0.25">
      <c r="I29" t="s">
        <v>96</v>
      </c>
      <c r="J29" t="s">
        <v>20</v>
      </c>
      <c r="K29" t="s">
        <v>16</v>
      </c>
      <c r="L29">
        <f t="shared" ref="L29:N29" si="9">_xlfn.STDEV.P(L5,L9,L13,L17,L21)</f>
        <v>0.27374440633554509</v>
      </c>
      <c r="M29">
        <f t="shared" si="9"/>
        <v>4.0355420949359448</v>
      </c>
      <c r="N29">
        <f t="shared" si="9"/>
        <v>4.8388428368774283</v>
      </c>
    </row>
    <row r="30" spans="1:14" x14ac:dyDescent="0.25">
      <c r="H30" t="s">
        <v>99</v>
      </c>
      <c r="I30" t="s">
        <v>96</v>
      </c>
      <c r="J30" t="s">
        <v>15</v>
      </c>
      <c r="K30" t="s">
        <v>16</v>
      </c>
      <c r="L30" t="str">
        <f>TEXT(L22, "0.00") &amp; "  (" &amp; TEXT(L26, "0.00") &amp; ")"</f>
        <v>0.37  (0.27)</v>
      </c>
      <c r="M30" t="str">
        <f t="shared" ref="M30:N30" si="10">TEXT(M22, "0.00") &amp; "  (" &amp; TEXT(M26, "0.00") &amp; ")"</f>
        <v>78.64  (6.92)</v>
      </c>
      <c r="N30" t="str">
        <f t="shared" si="10"/>
        <v>75.54  (4.62)</v>
      </c>
    </row>
    <row r="31" spans="1:14" x14ac:dyDescent="0.25">
      <c r="I31" t="s">
        <v>96</v>
      </c>
      <c r="J31" t="s">
        <v>18</v>
      </c>
      <c r="K31" t="s">
        <v>16</v>
      </c>
      <c r="L31" t="str">
        <f t="shared" ref="L31:N31" si="11">TEXT(L23, "0.00") &amp; "  (" &amp; TEXT(L27, "0.00") &amp; ")"</f>
        <v>0.39  (0.28)</v>
      </c>
      <c r="M31" t="str">
        <f t="shared" si="11"/>
        <v>80.46  (6.27)</v>
      </c>
      <c r="N31" t="str">
        <f t="shared" si="11"/>
        <v>76.32  (4.61)</v>
      </c>
    </row>
    <row r="32" spans="1:14" x14ac:dyDescent="0.25">
      <c r="I32" t="s">
        <v>96</v>
      </c>
      <c r="J32" t="s">
        <v>19</v>
      </c>
      <c r="K32" t="s">
        <v>16</v>
      </c>
      <c r="L32" t="str">
        <f t="shared" ref="L32:N32" si="12">TEXT(L24, "0.00") &amp; "  (" &amp; TEXT(L28, "0.00") &amp; ")"</f>
        <v>0.37  (0.28)</v>
      </c>
      <c r="M32" t="str">
        <f t="shared" si="12"/>
        <v>80.74  (3.67)</v>
      </c>
      <c r="N32" t="str">
        <f t="shared" si="12"/>
        <v>75.62  (5.45)</v>
      </c>
    </row>
    <row r="33" spans="9:14" x14ac:dyDescent="0.25">
      <c r="I33" t="s">
        <v>96</v>
      </c>
      <c r="J33" t="s">
        <v>20</v>
      </c>
      <c r="K33" t="s">
        <v>16</v>
      </c>
      <c r="L33" t="str">
        <f t="shared" ref="L33:N33" si="13">TEXT(L25, "0.00") &amp; "  (" &amp; TEXT(L29, "0.00") &amp; ")"</f>
        <v>0.38  (0.27)</v>
      </c>
      <c r="M33" t="str">
        <f t="shared" si="13"/>
        <v>80.32  (4.04)</v>
      </c>
      <c r="N33" t="str">
        <f t="shared" si="13"/>
        <v>75.66  (4.84)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"/>
  <sheetViews>
    <sheetView workbookViewId="0">
      <selection activeCell="I14" sqref="I14:K17"/>
    </sheetView>
  </sheetViews>
  <sheetFormatPr defaultRowHeight="15" x14ac:dyDescent="0.25"/>
  <cols>
    <col min="3" max="3" width="16.42578125" customWidth="1"/>
    <col min="4" max="4" width="13.7109375" customWidth="1"/>
    <col min="5" max="5" width="15.85546875" customWidth="1"/>
    <col min="6" max="6" width="13.42578125" customWidth="1"/>
    <col min="7" max="7" width="16.42578125" customWidth="1"/>
    <col min="8" max="8" width="14.42578125" customWidth="1"/>
    <col min="9" max="9" width="14.140625" customWidth="1"/>
    <col min="10" max="10" width="14.28515625" customWidth="1"/>
    <col min="11" max="11" width="12.85546875" customWidth="1"/>
  </cols>
  <sheetData>
    <row r="3" spans="1:20" x14ac:dyDescent="0.25">
      <c r="C3" t="s">
        <v>29</v>
      </c>
      <c r="F3" t="s">
        <v>21</v>
      </c>
      <c r="I3" t="s">
        <v>22</v>
      </c>
    </row>
    <row r="4" spans="1:20" x14ac:dyDescent="0.25">
      <c r="C4" t="s">
        <v>31</v>
      </c>
      <c r="D4" t="s">
        <v>33</v>
      </c>
      <c r="E4" t="s">
        <v>32</v>
      </c>
      <c r="F4" t="s">
        <v>31</v>
      </c>
      <c r="G4" t="s">
        <v>33</v>
      </c>
      <c r="H4" t="s">
        <v>32</v>
      </c>
      <c r="I4" t="s">
        <v>31</v>
      </c>
      <c r="J4" t="s">
        <v>33</v>
      </c>
      <c r="K4" t="s">
        <v>32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B5" t="s">
        <v>34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</row>
    <row r="6" spans="1:20" x14ac:dyDescent="0.25">
      <c r="A6" t="s">
        <v>36</v>
      </c>
      <c r="B6" t="s">
        <v>15</v>
      </c>
      <c r="C6" t="s">
        <v>37</v>
      </c>
      <c r="D6" t="s">
        <v>39</v>
      </c>
      <c r="E6" t="s">
        <v>38</v>
      </c>
      <c r="F6" t="s">
        <v>89</v>
      </c>
      <c r="G6" t="s">
        <v>41</v>
      </c>
      <c r="H6" t="s">
        <v>40</v>
      </c>
      <c r="I6" t="s">
        <v>42</v>
      </c>
      <c r="J6" t="s">
        <v>44</v>
      </c>
      <c r="K6" t="s">
        <v>43</v>
      </c>
    </row>
    <row r="7" spans="1:20" x14ac:dyDescent="0.25">
      <c r="B7" t="s">
        <v>18</v>
      </c>
      <c r="C7" t="s">
        <v>50</v>
      </c>
      <c r="D7" t="s">
        <v>52</v>
      </c>
      <c r="E7" t="s">
        <v>51</v>
      </c>
      <c r="F7" t="s">
        <v>90</v>
      </c>
      <c r="G7" t="s">
        <v>54</v>
      </c>
      <c r="H7" t="s">
        <v>53</v>
      </c>
      <c r="I7" t="s">
        <v>55</v>
      </c>
      <c r="J7" t="s">
        <v>57</v>
      </c>
      <c r="K7" t="s">
        <v>56</v>
      </c>
    </row>
    <row r="8" spans="1:20" x14ac:dyDescent="0.25">
      <c r="B8" t="s">
        <v>19</v>
      </c>
      <c r="C8" t="s">
        <v>50</v>
      </c>
      <c r="D8" t="s">
        <v>64</v>
      </c>
      <c r="E8" t="s">
        <v>63</v>
      </c>
      <c r="F8" t="s">
        <v>91</v>
      </c>
      <c r="G8" t="s">
        <v>66</v>
      </c>
      <c r="H8" t="s">
        <v>65</v>
      </c>
      <c r="I8" t="s">
        <v>67</v>
      </c>
      <c r="J8" t="s">
        <v>69</v>
      </c>
      <c r="K8" t="s">
        <v>68</v>
      </c>
    </row>
    <row r="9" spans="1:20" x14ac:dyDescent="0.25">
      <c r="B9" t="s">
        <v>75</v>
      </c>
      <c r="C9" t="s">
        <v>76</v>
      </c>
      <c r="D9" t="s">
        <v>78</v>
      </c>
      <c r="E9" t="s">
        <v>77</v>
      </c>
      <c r="F9" t="s">
        <v>90</v>
      </c>
      <c r="G9" t="s">
        <v>80</v>
      </c>
      <c r="H9" t="s">
        <v>79</v>
      </c>
      <c r="I9" t="s">
        <v>81</v>
      </c>
      <c r="J9" t="s">
        <v>83</v>
      </c>
      <c r="K9" t="s">
        <v>82</v>
      </c>
    </row>
    <row r="11" spans="1:20" x14ac:dyDescent="0.25">
      <c r="C11" t="s">
        <v>23</v>
      </c>
      <c r="F11" t="s">
        <v>24</v>
      </c>
      <c r="I11" t="s">
        <v>30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C12" t="s">
        <v>31</v>
      </c>
      <c r="D12" t="s">
        <v>33</v>
      </c>
      <c r="E12" t="s">
        <v>32</v>
      </c>
      <c r="F12" t="s">
        <v>31</v>
      </c>
      <c r="G12" t="s">
        <v>33</v>
      </c>
      <c r="H12" t="s">
        <v>32</v>
      </c>
      <c r="I12" t="s">
        <v>31</v>
      </c>
      <c r="J12" t="s">
        <v>33</v>
      </c>
      <c r="K12" t="s">
        <v>32</v>
      </c>
    </row>
    <row r="13" spans="1:20" x14ac:dyDescent="0.25">
      <c r="B13" t="s">
        <v>34</v>
      </c>
      <c r="C13" s="1" t="s">
        <v>35</v>
      </c>
      <c r="D13" s="1" t="s">
        <v>35</v>
      </c>
      <c r="E13" s="1" t="s">
        <v>35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</row>
    <row r="14" spans="1:20" x14ac:dyDescent="0.25">
      <c r="A14" t="s">
        <v>36</v>
      </c>
      <c r="B14" t="s">
        <v>15</v>
      </c>
      <c r="C14" t="s">
        <v>92</v>
      </c>
      <c r="D14" t="s">
        <v>46</v>
      </c>
      <c r="E14" t="s">
        <v>45</v>
      </c>
      <c r="F14" t="s">
        <v>47</v>
      </c>
      <c r="G14" t="s">
        <v>49</v>
      </c>
      <c r="H14" t="s">
        <v>48</v>
      </c>
      <c r="I14" t="s">
        <v>100</v>
      </c>
      <c r="J14" t="s">
        <v>101</v>
      </c>
      <c r="K14" t="s">
        <v>102</v>
      </c>
    </row>
    <row r="15" spans="1:20" x14ac:dyDescent="0.25">
      <c r="B15" t="s">
        <v>18</v>
      </c>
      <c r="C15" t="s">
        <v>93</v>
      </c>
      <c r="D15" t="s">
        <v>59</v>
      </c>
      <c r="E15" t="s">
        <v>58</v>
      </c>
      <c r="F15" t="s">
        <v>60</v>
      </c>
      <c r="G15" t="s">
        <v>62</v>
      </c>
      <c r="H15" t="s">
        <v>61</v>
      </c>
      <c r="I15" t="s">
        <v>103</v>
      </c>
      <c r="J15" t="s">
        <v>104</v>
      </c>
      <c r="K15" t="s">
        <v>105</v>
      </c>
    </row>
    <row r="16" spans="1:20" x14ac:dyDescent="0.25">
      <c r="B16" t="s">
        <v>19</v>
      </c>
      <c r="C16" t="s">
        <v>94</v>
      </c>
      <c r="D16" t="s">
        <v>71</v>
      </c>
      <c r="E16" t="s">
        <v>70</v>
      </c>
      <c r="F16" t="s">
        <v>72</v>
      </c>
      <c r="G16" t="s">
        <v>74</v>
      </c>
      <c r="H16" t="s">
        <v>73</v>
      </c>
      <c r="I16" t="s">
        <v>106</v>
      </c>
      <c r="J16" t="s">
        <v>107</v>
      </c>
      <c r="K16" t="s">
        <v>108</v>
      </c>
    </row>
    <row r="17" spans="2:11" x14ac:dyDescent="0.25">
      <c r="B17" t="s">
        <v>75</v>
      </c>
      <c r="C17" t="s">
        <v>95</v>
      </c>
      <c r="D17" t="s">
        <v>85</v>
      </c>
      <c r="E17" t="s">
        <v>84</v>
      </c>
      <c r="F17" t="s">
        <v>86</v>
      </c>
      <c r="G17" t="s">
        <v>88</v>
      </c>
      <c r="H17" t="s">
        <v>87</v>
      </c>
      <c r="I17" t="s">
        <v>109</v>
      </c>
      <c r="J17" t="s">
        <v>110</v>
      </c>
      <c r="K17" t="s">
        <v>111</v>
      </c>
    </row>
    <row r="19" spans="2:11" x14ac:dyDescent="0.25">
      <c r="C19" s="1"/>
      <c r="D19" s="1"/>
      <c r="E19" s="1"/>
      <c r="F19" s="1"/>
      <c r="G19" s="1"/>
      <c r="H19" s="1"/>
      <c r="I19" s="1"/>
      <c r="J19" s="1"/>
      <c r="K19" s="1"/>
    </row>
  </sheetData>
  <conditionalFormatting sqref="B20:B23">
    <cfRule type="duplicateValues" dxfId="5" priority="5"/>
    <cfRule type="duplicateValues" dxfId="4" priority="6"/>
  </conditionalFormatting>
  <conditionalFormatting sqref="B6:B9">
    <cfRule type="duplicateValues" dxfId="3" priority="3"/>
    <cfRule type="duplicateValues" dxfId="2" priority="4"/>
  </conditionalFormatting>
  <conditionalFormatting sqref="B14:B1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outcome_statistics_meeting_offi</vt:lpstr>
      <vt:lpstr>outcome_stats_average_sd</vt:lpstr>
      <vt:lpstr>outcome_stats_table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David</dc:creator>
  <cp:lastModifiedBy>Swinkels, David</cp:lastModifiedBy>
  <dcterms:modified xsi:type="dcterms:W3CDTF">2018-04-09T14:23:10Z</dcterms:modified>
</cp:coreProperties>
</file>