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hidePivotFieldList="1"/>
  <mc:AlternateContent xmlns:mc="http://schemas.openxmlformats.org/markup-compatibility/2006">
    <mc:Choice Requires="x15">
      <x15ac:absPath xmlns:x15ac="http://schemas.microsoft.com/office/spreadsheetml/2010/11/ac" url="E:\Cosas para pc\Programacion\desarrollo Web\Aide tienda\"/>
    </mc:Choice>
  </mc:AlternateContent>
  <xr:revisionPtr revIDLastSave="0" documentId="13_ncr:1_{0335FA09-727D-4FD6-84DA-FE02CF8433C0}" xr6:coauthVersionLast="47" xr6:coauthVersionMax="47" xr10:uidLastSave="{00000000-0000-0000-0000-000000000000}"/>
  <bookViews>
    <workbookView xWindow="-20610" yWindow="-120" windowWidth="20730" windowHeight="11310" tabRatio="626" xr2:uid="{00000000-000D-0000-FFFF-FFFF00000000}"/>
  </bookViews>
  <sheets>
    <sheet name=" JUGUETES" sheetId="5" r:id="rId1"/>
    <sheet name="NAVIDAD" sheetId="8" r:id="rId2"/>
    <sheet name="BAZAR" sheetId="1" r:id="rId3"/>
    <sheet name="plantilla" sheetId="6" r:id="rId4"/>
  </sheets>
  <definedNames>
    <definedName name="Título1" localSheetId="0">ListaDeInventario5[[#Headers],[CODIGO]]</definedName>
    <definedName name="Título1" localSheetId="1">#REF!</definedName>
    <definedName name="Título1" localSheetId="3">ListaDeInventario6[[#Headers],[CODIGO]]</definedName>
    <definedName name="Título1">ListaDeInventario[[#Headers],[CODIGO]]</definedName>
    <definedName name="_xlnm.Print_Titles" localSheetId="0">' JUGUETES'!$2:$2</definedName>
    <definedName name="_xlnm.Print_Titles" localSheetId="2">BAZAR!$2:$2</definedName>
    <definedName name="_xlnm.Print_Titles" localSheetId="1">NAVIDAD!#REF!</definedName>
    <definedName name="_xlnm.Print_Titles" localSheetId="3">plantilla!$2:$2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45" i="5" l="1"/>
  <c r="E88" i="5"/>
  <c r="E59" i="5"/>
  <c r="D59" i="5"/>
  <c r="E31" i="8"/>
  <c r="E15" i="8"/>
  <c r="E16" i="8"/>
  <c r="D15" i="8"/>
  <c r="D16" i="8"/>
  <c r="E72" i="8"/>
  <c r="E73" i="8"/>
  <c r="D72" i="8"/>
  <c r="D73" i="8"/>
  <c r="E32" i="8"/>
  <c r="E33" i="8"/>
  <c r="E34" i="8"/>
  <c r="E35" i="8"/>
  <c r="D31" i="8"/>
  <c r="D32" i="8"/>
  <c r="D33" i="8"/>
  <c r="D34" i="8"/>
  <c r="D35" i="8"/>
  <c r="D21" i="8"/>
  <c r="E289" i="5"/>
  <c r="D289" i="5"/>
  <c r="E290" i="5"/>
  <c r="D290" i="5"/>
  <c r="E56" i="5"/>
  <c r="D56" i="5"/>
  <c r="E58" i="5"/>
  <c r="E57" i="5"/>
  <c r="D57" i="5"/>
  <c r="E55" i="5"/>
  <c r="D55" i="5"/>
  <c r="E54" i="5"/>
  <c r="D54" i="5"/>
  <c r="E232" i="5"/>
  <c r="D232" i="5"/>
  <c r="E175" i="5"/>
  <c r="D175" i="5"/>
  <c r="E72" i="5"/>
  <c r="D72" i="5"/>
  <c r="E68" i="5"/>
  <c r="D68" i="5"/>
  <c r="E71" i="5"/>
  <c r="E70" i="5"/>
  <c r="D70" i="5"/>
  <c r="E269" i="5"/>
  <c r="D269" i="5"/>
  <c r="E267" i="5"/>
  <c r="E266" i="5"/>
  <c r="D266" i="5"/>
  <c r="E45" i="5"/>
  <c r="D45" i="5"/>
  <c r="E260" i="5"/>
  <c r="D260" i="5"/>
  <c r="D267" i="5"/>
  <c r="D288" i="5"/>
  <c r="E288" i="5"/>
  <c r="E231" i="5"/>
  <c r="D231" i="5"/>
  <c r="E238" i="5"/>
  <c r="E237" i="5"/>
  <c r="D237" i="5"/>
  <c r="E235" i="5"/>
  <c r="E129" i="5"/>
  <c r="E130" i="5"/>
  <c r="E131" i="5"/>
  <c r="E132" i="5"/>
  <c r="E133" i="5"/>
  <c r="E134" i="5"/>
  <c r="E135" i="5"/>
  <c r="E136" i="5"/>
  <c r="E137" i="5"/>
  <c r="E138" i="5"/>
  <c r="D138" i="5"/>
  <c r="D137" i="5"/>
  <c r="D136" i="5"/>
  <c r="D135" i="5"/>
  <c r="D133" i="5"/>
  <c r="D134" i="5"/>
  <c r="D132" i="5"/>
  <c r="D131" i="5"/>
  <c r="D130" i="5"/>
  <c r="D129" i="5"/>
  <c r="D58" i="5"/>
  <c r="E246" i="5"/>
  <c r="D246" i="5"/>
  <c r="E234" i="5"/>
  <c r="D234" i="5"/>
  <c r="E249" i="5"/>
  <c r="E248" i="5"/>
  <c r="D248" i="5"/>
  <c r="D249" i="5"/>
  <c r="E69" i="5"/>
  <c r="D69" i="5"/>
  <c r="E10" i="5"/>
  <c r="D10" i="5"/>
  <c r="E172" i="5"/>
  <c r="E171" i="5"/>
  <c r="E170" i="5"/>
  <c r="E169" i="5"/>
  <c r="E168" i="5"/>
  <c r="E167" i="5"/>
  <c r="E166" i="5"/>
  <c r="D166" i="5"/>
  <c r="D167" i="5"/>
  <c r="D168" i="5"/>
  <c r="D170" i="5"/>
  <c r="D169" i="5"/>
  <c r="E9" i="5"/>
  <c r="D9" i="5"/>
  <c r="E8" i="5"/>
  <c r="D8" i="5"/>
  <c r="E247" i="5"/>
  <c r="D247" i="5"/>
  <c r="E244" i="5"/>
  <c r="D245" i="5"/>
  <c r="E89" i="5"/>
  <c r="D89" i="5"/>
  <c r="E90" i="5"/>
  <c r="D90" i="5"/>
  <c r="E105" i="5"/>
  <c r="D105" i="5"/>
  <c r="E4" i="8"/>
  <c r="E5" i="8"/>
  <c r="E7" i="8"/>
  <c r="E8" i="8"/>
  <c r="E9" i="8"/>
  <c r="E10" i="8"/>
  <c r="E11" i="8"/>
  <c r="D4" i="8"/>
  <c r="D5" i="8"/>
  <c r="D7" i="8"/>
  <c r="D8" i="8"/>
  <c r="D9" i="8"/>
  <c r="D10" i="8"/>
  <c r="D11" i="8"/>
  <c r="D107" i="5"/>
  <c r="E106" i="5"/>
  <c r="D106" i="5"/>
  <c r="E102" i="5"/>
  <c r="D102" i="5"/>
  <c r="E95" i="5"/>
  <c r="D95" i="5"/>
  <c r="E98" i="5"/>
  <c r="D98" i="5"/>
  <c r="D94" i="5"/>
  <c r="E94" i="5"/>
  <c r="E100" i="5"/>
  <c r="D100" i="5"/>
  <c r="E97" i="5"/>
  <c r="D97" i="5"/>
  <c r="E92" i="5"/>
  <c r="E91" i="5"/>
  <c r="D91" i="5"/>
  <c r="D92" i="5"/>
  <c r="E305" i="5"/>
  <c r="E306" i="5"/>
  <c r="E307" i="5"/>
  <c r="E308" i="5"/>
  <c r="E309" i="5"/>
  <c r="E310" i="5"/>
  <c r="E311" i="5"/>
  <c r="E312" i="5"/>
  <c r="E313" i="5"/>
  <c r="E314" i="5"/>
  <c r="E315" i="5"/>
  <c r="E316" i="5"/>
  <c r="E317" i="5"/>
  <c r="D305" i="5"/>
  <c r="D306" i="5"/>
  <c r="D307" i="5"/>
  <c r="D308" i="5"/>
  <c r="D309" i="5"/>
  <c r="D310" i="5"/>
  <c r="D311" i="5"/>
  <c r="D312" i="5"/>
  <c r="D313" i="5"/>
  <c r="D314" i="5"/>
  <c r="D315" i="5"/>
  <c r="D316" i="5"/>
  <c r="D317" i="5"/>
  <c r="E21" i="8"/>
  <c r="E22" i="8"/>
  <c r="E23" i="8"/>
  <c r="D22" i="8"/>
  <c r="D23" i="8"/>
  <c r="D4" i="5"/>
  <c r="D171" i="5"/>
  <c r="E146" i="5"/>
  <c r="E147" i="5"/>
  <c r="E150" i="5"/>
  <c r="E151" i="5"/>
  <c r="E156" i="5"/>
  <c r="E158" i="5"/>
  <c r="D146" i="5"/>
  <c r="D147" i="5"/>
  <c r="D150" i="5"/>
  <c r="D151" i="5"/>
  <c r="D156" i="5"/>
  <c r="D158" i="5"/>
  <c r="D238" i="5"/>
  <c r="E263" i="5"/>
  <c r="E262" i="5"/>
  <c r="D262" i="5"/>
  <c r="D263" i="5"/>
  <c r="E261" i="5"/>
  <c r="D261" i="5"/>
  <c r="D244" i="5"/>
  <c r="E230" i="5"/>
  <c r="D230" i="5"/>
  <c r="D236" i="5"/>
  <c r="E236" i="5"/>
  <c r="E75" i="5"/>
  <c r="E74" i="5"/>
  <c r="D73" i="5"/>
  <c r="E73" i="5"/>
  <c r="D44" i="5"/>
  <c r="E44" i="5"/>
  <c r="D21" i="5"/>
  <c r="D17" i="5"/>
  <c r="E17" i="5"/>
  <c r="E4" i="5"/>
  <c r="E277" i="5"/>
  <c r="E278" i="5"/>
  <c r="E279" i="5"/>
  <c r="E280" i="5"/>
  <c r="E281" i="5"/>
  <c r="E282" i="5"/>
  <c r="E283" i="5"/>
  <c r="E284" i="5"/>
  <c r="E285" i="5"/>
  <c r="E286" i="5"/>
  <c r="E287" i="5"/>
  <c r="E293" i="5"/>
  <c r="E294" i="5"/>
  <c r="E295" i="5"/>
  <c r="E296" i="5"/>
  <c r="E297" i="5"/>
  <c r="D277" i="5"/>
  <c r="E258" i="5"/>
  <c r="E259" i="5"/>
  <c r="E264" i="5"/>
  <c r="E265" i="5"/>
  <c r="E268" i="5"/>
  <c r="D258" i="5"/>
  <c r="E206" i="5"/>
  <c r="E207" i="5"/>
  <c r="E208" i="5"/>
  <c r="E210" i="5"/>
  <c r="E211" i="5"/>
  <c r="E212" i="5"/>
  <c r="E213" i="5"/>
  <c r="E215" i="5"/>
  <c r="E216" i="5"/>
  <c r="E219" i="5"/>
  <c r="E221" i="5"/>
  <c r="E222" i="5"/>
  <c r="D206" i="5"/>
  <c r="E185" i="5"/>
  <c r="E186" i="5"/>
  <c r="E187" i="5"/>
  <c r="E188" i="5"/>
  <c r="E189" i="5"/>
  <c r="E190" i="5"/>
  <c r="E191" i="5"/>
  <c r="E192" i="5"/>
  <c r="E193" i="5"/>
  <c r="E194" i="5"/>
  <c r="E195" i="5"/>
  <c r="E196" i="5"/>
  <c r="E197" i="5"/>
  <c r="E198" i="5"/>
  <c r="D185" i="5"/>
  <c r="E173" i="5"/>
  <c r="E174" i="5"/>
  <c r="E176" i="5"/>
  <c r="E177" i="5"/>
  <c r="E76" i="5"/>
  <c r="E77" i="5"/>
  <c r="E78" i="5"/>
  <c r="E79" i="5"/>
  <c r="E80" i="5"/>
  <c r="E81" i="5"/>
  <c r="E82" i="5"/>
  <c r="E83" i="5"/>
  <c r="E84" i="5"/>
  <c r="E85" i="5"/>
  <c r="E86" i="5"/>
  <c r="E87" i="5"/>
  <c r="E93" i="5"/>
  <c r="E96" i="5"/>
  <c r="E99" i="5"/>
  <c r="E101" i="5"/>
  <c r="E103" i="5"/>
  <c r="E104" i="5"/>
  <c r="E107" i="5"/>
  <c r="E60" i="5"/>
  <c r="E46" i="5"/>
  <c r="E47" i="5"/>
  <c r="E5" i="5"/>
  <c r="E6" i="5"/>
  <c r="E7" i="5"/>
  <c r="E11" i="5"/>
  <c r="E12" i="5"/>
  <c r="E13" i="5"/>
  <c r="E14" i="5"/>
  <c r="E15" i="5"/>
  <c r="E16" i="5"/>
  <c r="E18" i="5"/>
  <c r="E19" i="5"/>
  <c r="E20" i="5"/>
  <c r="E21" i="5"/>
  <c r="E22" i="5"/>
  <c r="E23" i="5"/>
  <c r="E24" i="5"/>
  <c r="E25" i="5"/>
  <c r="E26" i="5"/>
  <c r="E27" i="5"/>
  <c r="E28" i="5"/>
  <c r="E29" i="5"/>
  <c r="E30" i="5"/>
  <c r="E31" i="5"/>
  <c r="E32" i="5"/>
  <c r="D207" i="5"/>
  <c r="D208" i="5"/>
  <c r="D210" i="5"/>
  <c r="D211" i="5"/>
  <c r="D212" i="5"/>
  <c r="D213" i="5"/>
  <c r="D215" i="5"/>
  <c r="D216" i="5"/>
  <c r="D219" i="5"/>
  <c r="D221" i="5"/>
  <c r="D222" i="5"/>
  <c r="D195" i="5"/>
  <c r="D47" i="5"/>
  <c r="D25" i="5"/>
  <c r="D24" i="5"/>
  <c r="D20" i="5"/>
  <c r="D71" i="5"/>
  <c r="D75" i="5"/>
  <c r="D76" i="5"/>
  <c r="D77" i="5"/>
  <c r="D78" i="5"/>
  <c r="D79" i="5"/>
  <c r="D80" i="5"/>
  <c r="D81" i="5"/>
  <c r="D82" i="5"/>
  <c r="D83" i="5"/>
  <c r="D84" i="5"/>
  <c r="D85" i="5"/>
  <c r="D86" i="5"/>
  <c r="D87" i="5"/>
  <c r="D88" i="5"/>
  <c r="D93" i="5"/>
  <c r="D96" i="5"/>
  <c r="D99" i="5"/>
  <c r="D101" i="5"/>
  <c r="D103" i="5"/>
  <c r="D104" i="5"/>
  <c r="D278" i="5"/>
  <c r="D279" i="5"/>
  <c r="D280" i="5"/>
  <c r="D281" i="5"/>
  <c r="D282" i="5"/>
  <c r="D283" i="5"/>
  <c r="D284" i="5"/>
  <c r="D285" i="5"/>
  <c r="D286" i="5"/>
  <c r="D287" i="5"/>
  <c r="D293" i="5"/>
  <c r="D294" i="5"/>
  <c r="D295" i="5"/>
  <c r="D296" i="5"/>
  <c r="D297" i="5"/>
  <c r="D259" i="5"/>
  <c r="D264" i="5"/>
  <c r="D265" i="5"/>
  <c r="D268" i="5"/>
  <c r="D186" i="5"/>
  <c r="D187" i="5"/>
  <c r="D188" i="5"/>
  <c r="D189" i="5"/>
  <c r="D190" i="5"/>
  <c r="D191" i="5"/>
  <c r="D192" i="5"/>
  <c r="D193" i="5"/>
  <c r="D194" i="5"/>
  <c r="D196" i="5"/>
  <c r="D197" i="5"/>
  <c r="D198" i="5"/>
  <c r="D172" i="5"/>
  <c r="D173" i="5"/>
  <c r="D174" i="5"/>
  <c r="D176" i="5"/>
  <c r="D177" i="5"/>
  <c r="D60" i="5"/>
  <c r="D46" i="5"/>
  <c r="D5" i="5"/>
  <c r="D6" i="5"/>
  <c r="D7" i="5"/>
  <c r="D11" i="5"/>
  <c r="D12" i="5"/>
  <c r="D13" i="5"/>
  <c r="D14" i="5"/>
  <c r="D15" i="5"/>
  <c r="D16" i="5"/>
  <c r="D18" i="5"/>
  <c r="D19" i="5"/>
  <c r="D22" i="5"/>
  <c r="D23" i="5"/>
  <c r="D26" i="5"/>
  <c r="D27" i="5"/>
  <c r="D28" i="5"/>
  <c r="D29" i="5"/>
  <c r="D30" i="5"/>
  <c r="D31" i="5"/>
  <c r="D32" i="5"/>
</calcChain>
</file>

<file path=xl/sharedStrings.xml><?xml version="1.0" encoding="utf-8"?>
<sst xmlns="http://schemas.openxmlformats.org/spreadsheetml/2006/main" count="640" uniqueCount="519">
  <si>
    <t>Lista de inventario</t>
  </si>
  <si>
    <t>NOMBRE DEL PRODUCTO</t>
  </si>
  <si>
    <t>CODIGO</t>
  </si>
  <si>
    <t>CANTIDAD</t>
  </si>
  <si>
    <t>PRECIO POR MAYOR</t>
  </si>
  <si>
    <t>PRECIO POR UNIDAD</t>
  </si>
  <si>
    <t>f</t>
  </si>
  <si>
    <t>JCYA1</t>
  </si>
  <si>
    <t>JCYA2</t>
  </si>
  <si>
    <t>JCYA3</t>
  </si>
  <si>
    <t>JCYA4</t>
  </si>
  <si>
    <t>JCYA5</t>
  </si>
  <si>
    <t>JCYA6</t>
  </si>
  <si>
    <t>JCYA7</t>
  </si>
  <si>
    <t>JCYA8</t>
  </si>
  <si>
    <t>JCYA9</t>
  </si>
  <si>
    <t>JCYA10</t>
  </si>
  <si>
    <t>JCYA11</t>
  </si>
  <si>
    <t>JCYA12</t>
  </si>
  <si>
    <t>JCYA13</t>
  </si>
  <si>
    <t>JCYA14</t>
  </si>
  <si>
    <t>JCYA15</t>
  </si>
  <si>
    <t>JCYA16</t>
  </si>
  <si>
    <t>tractor agricola con arado duravit cod JCYA4</t>
  </si>
  <si>
    <t>camion carreton y retroexcavadora duravit cod JCYA5</t>
  </si>
  <si>
    <t>camion volcador, carreton y retroexcavadora duravit cod JCYA6</t>
  </si>
  <si>
    <t>camion bombero con tanque duravit cod JCYA8</t>
  </si>
  <si>
    <t>camion con aclopado cisterna bravo cod JCYA9</t>
  </si>
  <si>
    <t>camion volcador con casco bravo junior cod JCYA10</t>
  </si>
  <si>
    <t>camion volcador con carrito y accesorios bravo cod JCYA11</t>
  </si>
  <si>
    <t>camion con hacienda duravit cod JCYA12</t>
  </si>
  <si>
    <t>camion volcador bravo junior cod JCYA13</t>
  </si>
  <si>
    <t>camion volcador grande en red cod JCYA14</t>
  </si>
  <si>
    <t>camion con acoplado y troncos bravo cod JCYA15</t>
  </si>
  <si>
    <t>camion volcador con carrito y accesorios bravo cod JCYA16</t>
  </si>
  <si>
    <t>JCYA17</t>
  </si>
  <si>
    <t>JCYA18</t>
  </si>
  <si>
    <t>JCYA19</t>
  </si>
  <si>
    <t>JCYA20</t>
  </si>
  <si>
    <t>JCYA21</t>
  </si>
  <si>
    <t>JCYA22</t>
  </si>
  <si>
    <t>JCYA23</t>
  </si>
  <si>
    <t>JCYA24</t>
  </si>
  <si>
    <t>JCYA25</t>
  </si>
  <si>
    <t>JCYA26</t>
  </si>
  <si>
    <t>JCYA27</t>
  </si>
  <si>
    <t>JCYA28</t>
  </si>
  <si>
    <t>JCYA29</t>
  </si>
  <si>
    <t>dos escavadora cod JCYA17</t>
  </si>
  <si>
    <t>camion con autos y cuatriciclos cod JCYA18</t>
  </si>
  <si>
    <t>excavadora simple cod JCYA20</t>
  </si>
  <si>
    <t>camion mounstro x2 autos cod JCYA21</t>
  </si>
  <si>
    <t>camion mounstro x2 cod JCYA22</t>
  </si>
  <si>
    <t>auto a control remoto cod JCYA23</t>
  </si>
  <si>
    <t>camion mounstro x1 cod JCYA24</t>
  </si>
  <si>
    <t>camion con excavadora doble cod JCYA25</t>
  </si>
  <si>
    <t>cuatriciclo x1 cod JCYA26</t>
  </si>
  <si>
    <t>tractor con troncos x3 cod JCYA28</t>
  </si>
  <si>
    <t xml:space="preserve"> JUGUETES</t>
  </si>
  <si>
    <t>CAMIONES Y AUTOS</t>
  </si>
  <si>
    <t>tractor duravit cod JCYA2</t>
  </si>
  <si>
    <t>camion volcador grande duravit cod JCYA1</t>
  </si>
  <si>
    <t>tractor mediano con acoplado duravit cod JCYA2</t>
  </si>
  <si>
    <t xml:space="preserve"> SET DE BIJOUTERIE </t>
  </si>
  <si>
    <t>set de bijouterie mediano cod JSB1</t>
  </si>
  <si>
    <t>set de bijouterie chico cod JSB2</t>
  </si>
  <si>
    <t>set de bijouterie grande circulo cod JSB3</t>
  </si>
  <si>
    <t>set de bijouterie grande abc beads cod JSB4</t>
  </si>
  <si>
    <t>JSB2</t>
  </si>
  <si>
    <t>JSB3</t>
  </si>
  <si>
    <t>JSB4</t>
  </si>
  <si>
    <t>JSB1</t>
  </si>
  <si>
    <t xml:space="preserve"> DINOSAURIOS</t>
  </si>
  <si>
    <t>dinosaurio super gigante cod JD1</t>
  </si>
  <si>
    <t>dinosaurio gigante cod JD2</t>
  </si>
  <si>
    <t>dinosaurio grande cod JD3</t>
  </si>
  <si>
    <t>dinosaurio espinosaurio cod JD4</t>
  </si>
  <si>
    <t>huevo de dinosaurio cod JD5</t>
  </si>
  <si>
    <t>mini dinosaurio inyectado cod JD6</t>
  </si>
  <si>
    <t>cabeza de dinosaurio cod JD7</t>
  </si>
  <si>
    <t>JD1</t>
  </si>
  <si>
    <t>JD2</t>
  </si>
  <si>
    <t>JD3</t>
  </si>
  <si>
    <t>JD4</t>
  </si>
  <si>
    <t>JD5</t>
  </si>
  <si>
    <t>JD6</t>
  </si>
  <si>
    <t>JD7</t>
  </si>
  <si>
    <t xml:space="preserve"> BEBOTES Y MUÑECAS</t>
  </si>
  <si>
    <t>muñeca de goma art.1558 cod JBM1</t>
  </si>
  <si>
    <t>bebe de goma en caja art.1554 cod JBM2</t>
  </si>
  <si>
    <t>bebe de goma art.1551 cod JBM3</t>
  </si>
  <si>
    <t>bebe de goma art.1553 cod JBM4</t>
  </si>
  <si>
    <t>bebe de goma art.1552 cod JBM5</t>
  </si>
  <si>
    <t>bebe cabadin de goma y tela cod JBM6</t>
  </si>
  <si>
    <t>auto con muñeca faddisn lovely cod JBM7</t>
  </si>
  <si>
    <t>bebe con cuna y gorrito cod JBM8</t>
  </si>
  <si>
    <t>muñeca con cama calleigh cod JBM9</t>
  </si>
  <si>
    <t>muñeca con accesorios de peluqueria caelleigh cod JBM11</t>
  </si>
  <si>
    <t>muñeca con hijita calleigh cod JBM12</t>
  </si>
  <si>
    <t>muñeca con hijita y pizarron caelleigh cod JBM13</t>
  </si>
  <si>
    <t>muñeca con hijita y moto calleigh cod JBM14</t>
  </si>
  <si>
    <t>muñeca con coche mas hijita calleigh cod JBM15</t>
  </si>
  <si>
    <t>muñeca con hijita y caballito calleigh cod JBM16</t>
  </si>
  <si>
    <t>muñeca simple ceauty fantasy fairy cod JBM17</t>
  </si>
  <si>
    <t>muñeca simple 2 beauty fantasy fairy cod JBM18</t>
  </si>
  <si>
    <t>pony merry super horse cod JBM19</t>
  </si>
  <si>
    <t>pony lovely horse cod JBM20</t>
  </si>
  <si>
    <t>JBM1</t>
  </si>
  <si>
    <t>JBM2</t>
  </si>
  <si>
    <t>JBM3</t>
  </si>
  <si>
    <t>JBM4</t>
  </si>
  <si>
    <t>JBM5</t>
  </si>
  <si>
    <t>JBM6</t>
  </si>
  <si>
    <t>JBM8</t>
  </si>
  <si>
    <t>JBM9</t>
  </si>
  <si>
    <t>JBM7</t>
  </si>
  <si>
    <t>JBM10</t>
  </si>
  <si>
    <t>JBM11</t>
  </si>
  <si>
    <t>JBM12</t>
  </si>
  <si>
    <t>JBM13</t>
  </si>
  <si>
    <t>JBM14</t>
  </si>
  <si>
    <t>JBM15</t>
  </si>
  <si>
    <t>JBM16</t>
  </si>
  <si>
    <t>JBM17</t>
  </si>
  <si>
    <t>JBM18</t>
  </si>
  <si>
    <t>JBM19</t>
  </si>
  <si>
    <t>JBM20</t>
  </si>
  <si>
    <t>SUPER HEROES</t>
  </si>
  <si>
    <t>super heroes airoman cod JSH1</t>
  </si>
  <si>
    <t>super heroe thor 16cm cod JSH2</t>
  </si>
  <si>
    <t>super heroe wolverine 16cm cod JSH4</t>
  </si>
  <si>
    <t>super herore hulk 17cm cod JSH3</t>
  </si>
  <si>
    <t>super heroe capitan america 16cm cod JSH5</t>
  </si>
  <si>
    <t>super heroe pantera negra 16cm cod JSH6</t>
  </si>
  <si>
    <t>super heroe thor civil war cod JSH7</t>
  </si>
  <si>
    <t>super heroe thor infinity war cod JSH8</t>
  </si>
  <si>
    <t>super heroe capitan america infinity war cod JSH9</t>
  </si>
  <si>
    <t>JSH1</t>
  </si>
  <si>
    <t>JSH2</t>
  </si>
  <si>
    <t>JSH3</t>
  </si>
  <si>
    <t>JSH4</t>
  </si>
  <si>
    <t>JSH5</t>
  </si>
  <si>
    <t>JSH6</t>
  </si>
  <si>
    <t>JSH7</t>
  </si>
  <si>
    <t>JSH8</t>
  </si>
  <si>
    <t>JSH9</t>
  </si>
  <si>
    <t>JSH10</t>
  </si>
  <si>
    <t>SET DE MAQUILLAJE</t>
  </si>
  <si>
    <t>set de maquillaje pinturita musica cod JSM1</t>
  </si>
  <si>
    <t>set de maquillaje pinturita donuts cod JSM2</t>
  </si>
  <si>
    <t>set de maquillaje pinturita caja chica chez ninio cod JSM3</t>
  </si>
  <si>
    <t>set de maquillaje pinturita caja chez ch n cod JSM4</t>
  </si>
  <si>
    <t>set de maquillaje pinturita corona cod JSM5</t>
  </si>
  <si>
    <t>set de maquillaje pinturita jirafa cod JSM6</t>
  </si>
  <si>
    <t>set de maquillaje pinturita corazon 1 cod JSM7</t>
  </si>
  <si>
    <t>set de maquillaje pinturita corazon 2 cod JSM8</t>
  </si>
  <si>
    <t>set de maquillaje pinturita corazon 3 cod JSM9</t>
  </si>
  <si>
    <t>set de maquillaje pinturita elefante cod JSM11</t>
  </si>
  <si>
    <t>set de maquillaje pinturita ostra cod JSM12</t>
  </si>
  <si>
    <t>set de maquillaje pinturita corona 2 cod JSM13</t>
  </si>
  <si>
    <t>JSM1</t>
  </si>
  <si>
    <t>JSM2</t>
  </si>
  <si>
    <t>JSM3</t>
  </si>
  <si>
    <t>JSM4</t>
  </si>
  <si>
    <t>JSM5</t>
  </si>
  <si>
    <t>JSM6</t>
  </si>
  <si>
    <t>JSM7</t>
  </si>
  <si>
    <t>JSM8</t>
  </si>
  <si>
    <t>JSM9</t>
  </si>
  <si>
    <t>JSM10</t>
  </si>
  <si>
    <t>JSM11</t>
  </si>
  <si>
    <t>JSM12</t>
  </si>
  <si>
    <t>JSM13</t>
  </si>
  <si>
    <t>JUEGOS DIDACTICOS</t>
  </si>
  <si>
    <t>multigiros didactico cod JJD1</t>
  </si>
  <si>
    <t>multicrea didactico cod JJD2</t>
  </si>
  <si>
    <t>mlticopitos didactico cod JJD3</t>
  </si>
  <si>
    <t>multiblokotes didactico cod JJD4</t>
  </si>
  <si>
    <t>multiblokas didactico cod JJD5</t>
  </si>
  <si>
    <t>set de regalo pelota mas torre apilable de anillos duravit cod JJD7</t>
  </si>
  <si>
    <t>tren didactico musical cod JJD8</t>
  </si>
  <si>
    <t>bus didactico musical cod JJD9</t>
  </si>
  <si>
    <t>balde con formas simples cod JJD11</t>
  </si>
  <si>
    <t>tren didactico vocales cod JJD12</t>
  </si>
  <si>
    <t>JJD1</t>
  </si>
  <si>
    <t>JJD2</t>
  </si>
  <si>
    <t>JJD3</t>
  </si>
  <si>
    <t>JJD4</t>
  </si>
  <si>
    <t>JJD5</t>
  </si>
  <si>
    <t>JJD6</t>
  </si>
  <si>
    <t>JJD7</t>
  </si>
  <si>
    <t>JJD8</t>
  </si>
  <si>
    <t>JJD9</t>
  </si>
  <si>
    <t>JJD10</t>
  </si>
  <si>
    <t>JJD11</t>
  </si>
  <si>
    <t>JJD12</t>
  </si>
  <si>
    <t>ROMPECABEZAS</t>
  </si>
  <si>
    <t>rompecabeza my little pony 50 piezas cod JR1</t>
  </si>
  <si>
    <t>rompecabeza unicornio 50 piezas cod JR4</t>
  </si>
  <si>
    <t>rompecabeza fornite 50 piezas cod JR2</t>
  </si>
  <si>
    <t>rompecabe la granja 50 piezas cod JR3</t>
  </si>
  <si>
    <t>rompecabeza spiderman 50 piezas cod JR5</t>
  </si>
  <si>
    <t>rompecabeza toy story 4 50 piezas cod JR6</t>
  </si>
  <si>
    <t>rompecabeza avengers end game cod JR7</t>
  </si>
  <si>
    <t>rompecabeza cry babies 50 piezas cod JR8</t>
  </si>
  <si>
    <t>rompecabeza frozen 50 piezas cod JR9</t>
  </si>
  <si>
    <t>rompecabeza moto 100 piezas cod JR11</t>
  </si>
  <si>
    <t>rompecabeza lol 50 piezas cod JR12</t>
  </si>
  <si>
    <t>rompecabeza princesas de disney 50 piezas cod JR13</t>
  </si>
  <si>
    <t>rompecabeza cars 4 50 piezas cod JR14</t>
  </si>
  <si>
    <t>JR1</t>
  </si>
  <si>
    <t>JR2</t>
  </si>
  <si>
    <t>JR3</t>
  </si>
  <si>
    <t>JR4</t>
  </si>
  <si>
    <t>JR5</t>
  </si>
  <si>
    <t>JR6</t>
  </si>
  <si>
    <t>JR7</t>
  </si>
  <si>
    <t>JR8</t>
  </si>
  <si>
    <t>JR9</t>
  </si>
  <si>
    <t>JR10</t>
  </si>
  <si>
    <t>JR11</t>
  </si>
  <si>
    <t>JR12</t>
  </si>
  <si>
    <t>JR13</t>
  </si>
  <si>
    <t>JR14</t>
  </si>
  <si>
    <t>JUEGOS DE MESA</t>
  </si>
  <si>
    <t>juego de mesa deja uno cod JM1</t>
  </si>
  <si>
    <t>juego de mesa domino premium cod JM2</t>
  </si>
  <si>
    <t>juego de mesa bingo cod JM3</t>
  </si>
  <si>
    <t>juego de mesa ajedrez cod JM4</t>
  </si>
  <si>
    <t>juego de mesa domino tradicional cod JM5</t>
  </si>
  <si>
    <t>juego de mesa loteria cod JM6</t>
  </si>
  <si>
    <t>juego de mesa damas cod JM7</t>
  </si>
  <si>
    <t>juego de mesa tombola deluxe cod JM8</t>
  </si>
  <si>
    <t>juego de mesa toy story poligono cod JM9</t>
  </si>
  <si>
    <t>juego de mesa copate cod JM11</t>
  </si>
  <si>
    <t>juego de mesa domino animales cod JM12</t>
  </si>
  <si>
    <t>juego de mesa las familias cod JM13</t>
  </si>
  <si>
    <t>juego de mesa domino granja cod JM14</t>
  </si>
  <si>
    <t>juego de mesa en la granja memoria cod JM15</t>
  </si>
  <si>
    <t>juego de mesa palitos chinos cod JM16</t>
  </si>
  <si>
    <t>juego de mesa dinopark cod JM17</t>
  </si>
  <si>
    <t>JM1</t>
  </si>
  <si>
    <t>JM2</t>
  </si>
  <si>
    <t>JM3</t>
  </si>
  <si>
    <t>JM4</t>
  </si>
  <si>
    <t>JM5</t>
  </si>
  <si>
    <t>JM6</t>
  </si>
  <si>
    <t>JM7</t>
  </si>
  <si>
    <t>JM8</t>
  </si>
  <si>
    <t>JM9</t>
  </si>
  <si>
    <t>JM10</t>
  </si>
  <si>
    <t>JM11</t>
  </si>
  <si>
    <t>JM12</t>
  </si>
  <si>
    <t>JM13</t>
  </si>
  <si>
    <t>JM14</t>
  </si>
  <si>
    <t>JM15</t>
  </si>
  <si>
    <t>JM16</t>
  </si>
  <si>
    <t>17JM</t>
  </si>
  <si>
    <t>monopatin scooter cod JAR1</t>
  </si>
  <si>
    <t>monopatin scooter simple cod JAR2</t>
  </si>
  <si>
    <t>andarin de caballo simple cod JAR3</t>
  </si>
  <si>
    <t>andarin caballo cod JAR4</t>
  </si>
  <si>
    <t>andarin auxilio mecanico cod JAR5</t>
  </si>
  <si>
    <t>cozy car cod JAR6</t>
  </si>
  <si>
    <t>auto comun cod JAR7</t>
  </si>
  <si>
    <t>JAR1</t>
  </si>
  <si>
    <t>JAR2</t>
  </si>
  <si>
    <t>JAR3</t>
  </si>
  <si>
    <t>JAR4</t>
  </si>
  <si>
    <t>JAR5</t>
  </si>
  <si>
    <t>JAR6</t>
  </si>
  <si>
    <t>JAR7</t>
  </si>
  <si>
    <t>ANDARINES Y RODADOS</t>
  </si>
  <si>
    <t>COCINITA Y MAS</t>
  </si>
  <si>
    <t>mi primer cocinita cod JCYM1</t>
  </si>
  <si>
    <t>cocinita 100% chef cod JCYM2</t>
  </si>
  <si>
    <t>mis primeros trabajos cod JCYM3</t>
  </si>
  <si>
    <t>mi primer tocador cod JCYM4</t>
  </si>
  <si>
    <t>JCYM1</t>
  </si>
  <si>
    <t>JCYM2</t>
  </si>
  <si>
    <t>JCYM3</t>
  </si>
  <si>
    <t>JCYM4</t>
  </si>
  <si>
    <t>SET DE ACCESORIOS</t>
  </si>
  <si>
    <t>set de doctora cod JSA1</t>
  </si>
  <si>
    <t>casita hongo cod JSA2</t>
  </si>
  <si>
    <t>set de cocina pizza cod JSA3</t>
  </si>
  <si>
    <t>caja registradora burguer store cod JSA4</t>
  </si>
  <si>
    <t>caja registradora cash register cod JSA5</t>
  </si>
  <si>
    <t>caja registradora multifuncional cod JSA6</t>
  </si>
  <si>
    <t>set de peluqueria bueaty wow cod JSA7</t>
  </si>
  <si>
    <t>castillo disney con accesorios cod JSA8</t>
  </si>
  <si>
    <t>set de herramientas cod JSA9</t>
  </si>
  <si>
    <t>set de 3 motos cod JSA10</t>
  </si>
  <si>
    <t>set de bebe con pañal cod JSA11</t>
  </si>
  <si>
    <t>set de vaquero con placa cod JSA12</t>
  </si>
  <si>
    <t>JSA1</t>
  </si>
  <si>
    <t>JSA2</t>
  </si>
  <si>
    <t>JSA3</t>
  </si>
  <si>
    <t>JSA4</t>
  </si>
  <si>
    <t>JSA5</t>
  </si>
  <si>
    <t>JSA6</t>
  </si>
  <si>
    <t>JSA7</t>
  </si>
  <si>
    <t>JSA8</t>
  </si>
  <si>
    <t>JSA9</t>
  </si>
  <si>
    <t>JSA10</t>
  </si>
  <si>
    <t>JSA11</t>
  </si>
  <si>
    <t>JSA12</t>
  </si>
  <si>
    <t>VARIOS</t>
  </si>
  <si>
    <t>juguetes varios pelota a aire cod JV1</t>
  </si>
  <si>
    <t>juguetes varios juego de masas duravit cod JV2</t>
  </si>
  <si>
    <t>juguetes varios robot a pilas cod JV3</t>
  </si>
  <si>
    <t>juguetes varios microfono de pie cod JV4</t>
  </si>
  <si>
    <t>juguetes varios pesca magic cod JV5</t>
  </si>
  <si>
    <t>juguetes varios ser de te de porcelana cod JV7</t>
  </si>
  <si>
    <t>juguetes varios balde con set de te cod JV9</t>
  </si>
  <si>
    <t>juguetes varios robot a control remoto cod JV6</t>
  </si>
  <si>
    <t>juguetes varios ametralladora con luz y sonido cod JV8</t>
  </si>
  <si>
    <t>juguetes varios ametralladora en caja con luz y sonido cod JV10</t>
  </si>
  <si>
    <t>juguetes varios auto transforme con luz y sonido cod JV11</t>
  </si>
  <si>
    <t>juguetes varios guitarra con luz y sonido cod JV12</t>
  </si>
  <si>
    <t>juguetes varios set de bowling en caja cod JV13</t>
  </si>
  <si>
    <t>juguetes varios bowliing en bolsa luni cod JV14</t>
  </si>
  <si>
    <t>juguetes varios dardo magnetico cod JV15</t>
  </si>
  <si>
    <t>juguetes varios pistola+blanco con luz cod JV16</t>
  </si>
  <si>
    <t>juguete varios mama pato+patito mama cuac cuac cod JV17</t>
  </si>
  <si>
    <t>juguetes varios pato piano duck piano cod JV18</t>
  </si>
  <si>
    <t>juguetes varios avion con luz aviation cod JV19</t>
  </si>
  <si>
    <t>robot x1 cod JV20</t>
  </si>
  <si>
    <t>microfono con sonido cod JV21</t>
  </si>
  <si>
    <t>JV1</t>
  </si>
  <si>
    <t>JV2</t>
  </si>
  <si>
    <t>JV3</t>
  </si>
  <si>
    <t>JV4</t>
  </si>
  <si>
    <t>JV5</t>
  </si>
  <si>
    <t>JV6</t>
  </si>
  <si>
    <t>JV7</t>
  </si>
  <si>
    <t>JV8</t>
  </si>
  <si>
    <t>JV9</t>
  </si>
  <si>
    <t>JV10</t>
  </si>
  <si>
    <t>JV11</t>
  </si>
  <si>
    <t>JV12</t>
  </si>
  <si>
    <t>JV13</t>
  </si>
  <si>
    <t>JV14</t>
  </si>
  <si>
    <t>JV16</t>
  </si>
  <si>
    <t>JV17</t>
  </si>
  <si>
    <t>JV18</t>
  </si>
  <si>
    <t>JV19</t>
  </si>
  <si>
    <t>JV20</t>
  </si>
  <si>
    <t>JV21</t>
  </si>
  <si>
    <t>PRECIO DE LISTA</t>
  </si>
  <si>
    <t>pala cargadora grande duravit cod JCYA7</t>
  </si>
  <si>
    <t>bus escolar amarrillo cod JCYA29</t>
  </si>
  <si>
    <t xml:space="preserve">   muñeca con dos perritos caelleih cod JBM10</t>
  </si>
  <si>
    <t xml:space="preserve">   super heroe iroman gordo cod JSH10</t>
  </si>
  <si>
    <t xml:space="preserve">   set de maquillaje pinturita delfin cod JSM10</t>
  </si>
  <si>
    <t>PRECIO POR LISTA</t>
  </si>
  <si>
    <t xml:space="preserve">   balde primeros numeros cod JJD10</t>
  </si>
  <si>
    <t xml:space="preserve">   rompecabeza dragon ball cod JR10</t>
  </si>
  <si>
    <t xml:space="preserve">   juego de mesa buscando a mi principe cod JM10</t>
  </si>
  <si>
    <t>JV15</t>
  </si>
  <si>
    <t>sillita de viaje para muñeca color roja cod JBM21</t>
  </si>
  <si>
    <t>sillita de viaje para muñecas color azul cod JBM22</t>
  </si>
  <si>
    <t>sillita de viaje simple para muñecas color rosa  cod JBM23</t>
  </si>
  <si>
    <t>muñeca cariñito julieta princesa cod JBM24</t>
  </si>
  <si>
    <t>muñeca cariñito julieta fashion cod JBM25</t>
  </si>
  <si>
    <t>muñeca cariñito maricela con torta cod JBM26</t>
  </si>
  <si>
    <t>bebote cariñito gateador cod JBM27</t>
  </si>
  <si>
    <t>bebote con vestido de puntitos cod JBM28</t>
  </si>
  <si>
    <t>bebote cariñito con certificado de nacimiento cod JBM29</t>
  </si>
  <si>
    <t>bebote con set de doctor cod JBM30</t>
  </si>
  <si>
    <t>bebote maxi bebe con capa y patito cod JBM31</t>
  </si>
  <si>
    <t>muñeca cariñito maricela 6 frases cod JBM32</t>
  </si>
  <si>
    <t>bebote baby lovely cod JBM33</t>
  </si>
  <si>
    <t>bebote baby lovely acostado con ropita cod JBM34</t>
  </si>
  <si>
    <t>bebote baby lovely con cunita blanda cod JBM35</t>
  </si>
  <si>
    <t>bebe baby lovely con campera y gorrito de corderito cod JBM36</t>
  </si>
  <si>
    <t>bebote con mamadera rosa cod JBM37</t>
  </si>
  <si>
    <t>bebote en sillita de comer cod JBM38</t>
  </si>
  <si>
    <t>bebote baby lovely acostado con dos ropita cod JBM39</t>
  </si>
  <si>
    <t>JBM21</t>
  </si>
  <si>
    <t>JBM22</t>
  </si>
  <si>
    <t>JBM23</t>
  </si>
  <si>
    <t>JBM24</t>
  </si>
  <si>
    <t>JBM25</t>
  </si>
  <si>
    <t>JBM26</t>
  </si>
  <si>
    <t>JBM27</t>
  </si>
  <si>
    <t>JBM28</t>
  </si>
  <si>
    <t>JBM29</t>
  </si>
  <si>
    <t>JBM30</t>
  </si>
  <si>
    <t>JBM31</t>
  </si>
  <si>
    <t>JBM32</t>
  </si>
  <si>
    <t>JBM33</t>
  </si>
  <si>
    <t>JBM34</t>
  </si>
  <si>
    <t>JBM35</t>
  </si>
  <si>
    <t>JBM36</t>
  </si>
  <si>
    <t>JBM37</t>
  </si>
  <si>
    <t>JBM38</t>
  </si>
  <si>
    <t>JBM39</t>
  </si>
  <si>
    <t>JBM40</t>
  </si>
  <si>
    <t>sin stock</t>
  </si>
  <si>
    <t>monopatin grafiti</t>
  </si>
  <si>
    <t>JAR8</t>
  </si>
  <si>
    <t>camion+helicoptero de guerra cod JCYA19</t>
  </si>
  <si>
    <t xml:space="preserve">     maquina aplanadora simple cod JCYA27</t>
  </si>
  <si>
    <t>bebote con vestido a lunares rosa cod JBM40</t>
  </si>
  <si>
    <t>alfombra didactica goma eva cod JJD6</t>
  </si>
  <si>
    <t>estacion de servicio 3 niveles cod JCYM5</t>
  </si>
  <si>
    <t>estacion de servicio 4 niveles cod JCYM6</t>
  </si>
  <si>
    <t>JCYM5</t>
  </si>
  <si>
    <t>JCYM6</t>
  </si>
  <si>
    <t>Moto andarin cod JAR9</t>
  </si>
  <si>
    <t>JAR9</t>
  </si>
  <si>
    <t>CAJAS NAVIDEÑAS</t>
  </si>
  <si>
    <t>LUCES NAVIDEÑAS</t>
  </si>
  <si>
    <t>luz led multicolor 100L</t>
  </si>
  <si>
    <t>luz led blanca 100L</t>
  </si>
  <si>
    <t>luz arroz multicolor 100L</t>
  </si>
  <si>
    <t>luz arroz calido 100L</t>
  </si>
  <si>
    <t>luz led pila multicolor 100L</t>
  </si>
  <si>
    <t>NLN1</t>
  </si>
  <si>
    <t>NLN2</t>
  </si>
  <si>
    <t>NLN3</t>
  </si>
  <si>
    <t>NLN4</t>
  </si>
  <si>
    <t>NLN5</t>
  </si>
  <si>
    <t>PUNTAL ARBOLITO</t>
  </si>
  <si>
    <t>estrella con luz</t>
  </si>
  <si>
    <t>NPA1</t>
  </si>
  <si>
    <t>caja navidad chica</t>
  </si>
  <si>
    <t>caja navidad mediana</t>
  </si>
  <si>
    <t>caja navidad grande</t>
  </si>
  <si>
    <t>NCN1</t>
  </si>
  <si>
    <t>NCN2</t>
  </si>
  <si>
    <t>NCN3</t>
  </si>
  <si>
    <t>ARBOLITOS DE NAVIDAD</t>
  </si>
  <si>
    <t>arbolito 60cm</t>
  </si>
  <si>
    <t>arbolito 90cm</t>
  </si>
  <si>
    <t>arbolito 120cm</t>
  </si>
  <si>
    <t>arbolito 150cm</t>
  </si>
  <si>
    <t>arbolito 180cm</t>
  </si>
  <si>
    <t>arbolito 210cm</t>
  </si>
  <si>
    <t>NAN1</t>
  </si>
  <si>
    <t>NAN2</t>
  </si>
  <si>
    <t>NAN3</t>
  </si>
  <si>
    <t>NAN4</t>
  </si>
  <si>
    <t>NAN5</t>
  </si>
  <si>
    <t>NAN6</t>
  </si>
  <si>
    <t>NLN6</t>
  </si>
  <si>
    <t>NLN7</t>
  </si>
  <si>
    <t>NLN8</t>
  </si>
  <si>
    <t>PRECIO LISTA</t>
  </si>
  <si>
    <t>PELOTITAS DE NAVIDAD</t>
  </si>
  <si>
    <t>pelotitas azules x6 cod NPN1</t>
  </si>
  <si>
    <t>pelotitas doradas x6 cod NPN2</t>
  </si>
  <si>
    <t>pelotitas rojas x6 cod NPN3</t>
  </si>
  <si>
    <t>pelotitas con detalles gris x8 cod NPN4</t>
  </si>
  <si>
    <t>pelotitas con detalles rojas x8 cod NPN5</t>
  </si>
  <si>
    <t>pelotitas con detalles doradas x8 cod NPN6</t>
  </si>
  <si>
    <t>pelotitas noel x3 cod NPN7</t>
  </si>
  <si>
    <t>pelotitas rojas x16 cod NPN8</t>
  </si>
  <si>
    <t>pelotas rojas x12 cod NPN9</t>
  </si>
  <si>
    <t>pelotitas gris x12 cod NPN10</t>
  </si>
  <si>
    <t>pelotas doradas  x12 cod NPN11</t>
  </si>
  <si>
    <t>pelotas con puntal dorado cod NPN12</t>
  </si>
  <si>
    <t>pelotas con puntal gris cod NPN13</t>
  </si>
  <si>
    <t>NPN1</t>
  </si>
  <si>
    <t>NPN2</t>
  </si>
  <si>
    <t>NPN3</t>
  </si>
  <si>
    <t>NPN4</t>
  </si>
  <si>
    <t>NPN5</t>
  </si>
  <si>
    <t>NPN6</t>
  </si>
  <si>
    <t>NPN7</t>
  </si>
  <si>
    <t>NPN8</t>
  </si>
  <si>
    <t>NPN9</t>
  </si>
  <si>
    <t>NPN10</t>
  </si>
  <si>
    <t>NPN11</t>
  </si>
  <si>
    <t>NPN12</t>
  </si>
  <si>
    <t>NPN13</t>
  </si>
  <si>
    <t>MOÑOS ARBOLITO</t>
  </si>
  <si>
    <t>NMA1</t>
  </si>
  <si>
    <t>NMA2</t>
  </si>
  <si>
    <t>NMA3</t>
  </si>
  <si>
    <t>moños arbolito 1</t>
  </si>
  <si>
    <t>moños arbolito 2</t>
  </si>
  <si>
    <t>moños campana</t>
  </si>
  <si>
    <t>CAJITAS REGALITOS</t>
  </si>
  <si>
    <t>cajitas regalitos chicos x6</t>
  </si>
  <si>
    <t>cajitas regalitos grande x4</t>
  </si>
  <si>
    <t>NCR1</t>
  </si>
  <si>
    <t>NCR2</t>
  </si>
  <si>
    <t>PISTOLAS DE AGUA</t>
  </si>
  <si>
    <t>JPA1</t>
  </si>
  <si>
    <t>JPA2</t>
  </si>
  <si>
    <t>JPA3</t>
  </si>
  <si>
    <t>JPA4</t>
  </si>
  <si>
    <t>JPA5</t>
  </si>
  <si>
    <t>JPA6</t>
  </si>
  <si>
    <t>JPA7</t>
  </si>
  <si>
    <t>JPA8</t>
  </si>
  <si>
    <t>JPA9</t>
  </si>
  <si>
    <t>JPA10</t>
  </si>
  <si>
    <t>JPA11</t>
  </si>
  <si>
    <t>JPA12</t>
  </si>
  <si>
    <t>JPA13</t>
  </si>
  <si>
    <t xml:space="preserve">pistola con mochila vaquita san antonio </t>
  </si>
  <si>
    <t>pistola con mochila batman</t>
  </si>
  <si>
    <t>pistola logo superman</t>
  </si>
  <si>
    <t>pistola base x gris</t>
  </si>
  <si>
    <t>pistola base x negra</t>
  </si>
  <si>
    <t>pistola base x modelo 2</t>
  </si>
  <si>
    <t>pistola base x modelo 2 azul</t>
  </si>
  <si>
    <t>pistola superman en caja</t>
  </si>
  <si>
    <t>pistola batman en caja</t>
  </si>
  <si>
    <t>pistola con mochila cyborg</t>
  </si>
  <si>
    <t>pistola con mochila super  heroes</t>
  </si>
  <si>
    <t>pistola con mochila chica maravilla</t>
  </si>
  <si>
    <t>pistola con mochila linterna verde</t>
  </si>
  <si>
    <t>manguera led multicolor 5mts</t>
  </si>
  <si>
    <t>manguera led calida 5mts</t>
  </si>
  <si>
    <t>manguera led blanca 5mts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</si>
</sst>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 #,##0;[Red]\-&quot;$&quot;\ #,##0"/>
    <numFmt numFmtId="8" formatCode="&quot;$&quot;\ #,##0.00;[Red]\-&quot;$&quot;\ #,##0.00"/>
    <numFmt numFmtId="164" formatCode="_-* #,##0\ &quot;€&quot;_-;\-* #,##0\ &quot;€&quot;_-;_-* &quot;-&quot;\ &quot;€&quot;_-;_-@_-"/>
    <numFmt numFmtId="165" formatCode="_(* #,##0_);_(* \(#,##0\);_(* &quot;-&quot;_);_(@_)"/>
    <numFmt numFmtId="166" formatCode="#,##0.00\ &quot;€&quot;"/>
    <numFmt numFmtId="167" formatCode="#,##0_ ;\-#,##0\ "/>
    <numFmt numFmtId="168" formatCode="&quot;$&quot;\ #,##0.00"/>
  </numFmts>
  <fonts count="34" x14ac:knownFonts="1">
    <font>
      <sz val="11"/>
      <name val="Arial"/>
      <family val="2"/>
      <scheme val="minor"/>
    </font>
    <font>
      <sz val="11"/>
      <color theme="1"/>
      <name val="Arial"/>
      <family val="2"/>
      <scheme val="minor"/>
    </font>
    <font>
      <sz val="14"/>
      <name val="Arial"/>
      <family val="2"/>
      <scheme val="minor"/>
    </font>
    <font>
      <sz val="10"/>
      <name val="Arial"/>
      <family val="2"/>
      <scheme val="minor"/>
    </font>
    <font>
      <sz val="14"/>
      <color theme="3"/>
      <name val="Arial"/>
      <family val="2"/>
      <scheme val="major"/>
    </font>
    <font>
      <b/>
      <sz val="11"/>
      <color theme="0"/>
      <name val="Arial"/>
      <family val="2"/>
      <scheme val="minor"/>
    </font>
    <font>
      <sz val="11"/>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4"/>
      <color theme="0"/>
      <name val="Arial"/>
      <family val="2"/>
      <scheme val="minor"/>
    </font>
    <font>
      <b/>
      <sz val="9"/>
      <color theme="0"/>
      <name val="Arial"/>
      <family val="2"/>
      <scheme val="minor"/>
    </font>
    <font>
      <b/>
      <i/>
      <sz val="16"/>
      <color theme="1" tint="4.9989318521683403E-2"/>
      <name val="Arial"/>
      <family val="2"/>
      <scheme val="major"/>
    </font>
    <font>
      <b/>
      <i/>
      <sz val="9"/>
      <color theme="1" tint="4.9989318521683403E-2"/>
      <name val="Arial"/>
      <family val="2"/>
      <scheme val="major"/>
    </font>
    <font>
      <b/>
      <i/>
      <sz val="9"/>
      <color theme="1" tint="4.9989318521683403E-2"/>
      <name val="Arial"/>
      <family val="2"/>
      <scheme val="minor"/>
    </font>
    <font>
      <b/>
      <sz val="9"/>
      <name val="Arial"/>
      <family val="2"/>
      <scheme val="minor"/>
    </font>
    <font>
      <sz val="9"/>
      <name val="Arial"/>
      <family val="2"/>
      <scheme val="minor"/>
    </font>
    <font>
      <b/>
      <sz val="20"/>
      <color theme="1" tint="4.9989318521683403E-2"/>
      <name val="Arial"/>
      <family val="2"/>
      <scheme val="major"/>
    </font>
    <font>
      <b/>
      <i/>
      <sz val="14"/>
      <color theme="1" tint="4.9989318521683403E-2"/>
      <name val="Arial"/>
      <family val="2"/>
      <scheme val="minor"/>
    </font>
    <font>
      <sz val="8"/>
      <name val="Arial"/>
      <family val="2"/>
      <scheme val="minor"/>
    </font>
    <font>
      <b/>
      <sz val="10"/>
      <name val="Arial"/>
      <family val="2"/>
      <scheme val="minor"/>
    </font>
    <font>
      <b/>
      <sz val="10"/>
      <color rgb="FFFF0000"/>
      <name val="Arial"/>
      <family val="2"/>
      <scheme val="minor"/>
    </font>
    <font>
      <sz val="10"/>
      <color theme="1"/>
      <name val="Arial"/>
      <family val="2"/>
      <scheme val="minor"/>
    </font>
    <font>
      <u/>
      <sz val="11"/>
      <name val="Arial"/>
      <family val="2"/>
      <scheme val="minor"/>
    </font>
  </fonts>
  <fills count="35">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hair">
        <color theme="0"/>
      </left>
      <right/>
      <top style="hair">
        <color theme="0"/>
      </top>
      <bottom style="hair">
        <color theme="0"/>
      </bottom>
      <diagonal/>
    </border>
    <border>
      <left/>
      <right/>
      <top style="hair">
        <color theme="0"/>
      </top>
      <bottom style="hair">
        <color theme="0"/>
      </bottom>
      <diagonal/>
    </border>
    <border>
      <left/>
      <right style="hair">
        <color theme="0"/>
      </right>
      <top style="hair">
        <color theme="0"/>
      </top>
      <bottom style="hair">
        <color theme="0"/>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theme="0"/>
      </top>
      <bottom/>
      <diagonal/>
    </border>
  </borders>
  <cellStyleXfs count="47">
    <xf numFmtId="0" fontId="0" fillId="0" borderId="0"/>
    <xf numFmtId="0" fontId="4" fillId="3" borderId="0" applyNumberFormat="0" applyBorder="0" applyProtection="0">
      <alignment horizontal="left" vertical="center" wrapText="1" indent="1"/>
    </xf>
    <xf numFmtId="0" fontId="5" fillId="2" borderId="0" applyNumberFormat="0" applyProtection="0">
      <alignment horizontal="left" vertical="center" wrapText="1" indent="1"/>
    </xf>
    <xf numFmtId="167" fontId="6" fillId="0" borderId="0" applyFont="0" applyFill="0" applyBorder="0" applyAlignment="0" applyProtection="0"/>
    <xf numFmtId="165" fontId="6" fillId="0" borderId="0" applyFont="0" applyFill="0" applyBorder="0" applyAlignment="0" applyProtection="0"/>
    <xf numFmtId="166"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6" applyNumberFormat="0" applyAlignment="0" applyProtection="0"/>
    <xf numFmtId="0" fontId="13" fillId="8" borderId="7" applyNumberFormat="0" applyAlignment="0" applyProtection="0"/>
    <xf numFmtId="0" fontId="14" fillId="8" borderId="6" applyNumberFormat="0" applyAlignment="0" applyProtection="0"/>
    <xf numFmtId="0" fontId="15" fillId="0" borderId="8" applyNumberFormat="0" applyFill="0" applyAlignment="0" applyProtection="0"/>
    <xf numFmtId="0" fontId="5" fillId="9" borderId="9" applyNumberFormat="0" applyAlignment="0" applyProtection="0"/>
    <xf numFmtId="0" fontId="16" fillId="0" borderId="0" applyNumberFormat="0" applyFill="0" applyBorder="0" applyAlignment="0" applyProtection="0"/>
    <xf numFmtId="0" fontId="6" fillId="10" borderId="10" applyNumberFormat="0" applyFont="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73">
    <xf numFmtId="0" fontId="0" fillId="0" borderId="0" xfId="0"/>
    <xf numFmtId="0" fontId="2" fillId="0" borderId="0" xfId="0" applyFont="1" applyAlignment="1">
      <alignment horizontal="left" wrapText="1" indent="1"/>
    </xf>
    <xf numFmtId="0" fontId="3" fillId="0" borderId="0" xfId="0" applyFont="1" applyAlignment="1">
      <alignment horizontal="left" wrapText="1" indent="1"/>
    </xf>
    <xf numFmtId="0" fontId="3" fillId="0" borderId="0" xfId="0" applyFont="1" applyAlignment="1">
      <alignment horizontal="right" wrapText="1" indent="1"/>
    </xf>
    <xf numFmtId="0" fontId="3" fillId="0" borderId="0" xfId="0" applyFont="1" applyAlignment="1">
      <alignment horizontal="right" wrapText="1" indent="1"/>
    </xf>
    <xf numFmtId="0" fontId="4" fillId="3" borderId="2" xfId="1" applyBorder="1">
      <alignment horizontal="left" vertical="center" wrapText="1" indent="1"/>
    </xf>
    <xf numFmtId="0" fontId="4" fillId="3" borderId="3" xfId="1" applyBorder="1">
      <alignment horizontal="left" vertical="center" wrapText="1" indent="1"/>
    </xf>
    <xf numFmtId="167" fontId="3" fillId="0" borderId="0" xfId="3" applyFont="1" applyAlignment="1">
      <alignment horizontal="right"/>
    </xf>
    <xf numFmtId="0" fontId="20" fillId="2" borderId="0" xfId="2" applyNumberFormat="1" applyFont="1" applyAlignment="1">
      <alignment horizontal="center" vertical="center"/>
    </xf>
    <xf numFmtId="0" fontId="0" fillId="0" borderId="0" xfId="0" applyAlignment="1">
      <alignment horizontal="center" vertical="center"/>
    </xf>
    <xf numFmtId="166" fontId="0" fillId="0" borderId="0" xfId="5" applyFont="1" applyAlignment="1">
      <alignment horizontal="center" vertical="center"/>
    </xf>
    <xf numFmtId="167" fontId="3" fillId="0" borderId="0" xfId="3" applyFont="1" applyAlignment="1">
      <alignment horizontal="center" vertical="center" wrapText="1"/>
    </xf>
    <xf numFmtId="167" fontId="0" fillId="0" borderId="0" xfId="3" applyFont="1" applyAlignment="1">
      <alignment horizontal="center" vertical="center"/>
    </xf>
    <xf numFmtId="0" fontId="3" fillId="0" borderId="0" xfId="0" applyFont="1" applyAlignment="1">
      <alignment horizontal="center" vertical="center"/>
    </xf>
    <xf numFmtId="166" fontId="3" fillId="0" borderId="0" xfId="5" applyFont="1" applyAlignment="1">
      <alignment horizontal="center" vertical="center"/>
    </xf>
    <xf numFmtId="167" fontId="3" fillId="0" borderId="0" xfId="3" applyFont="1" applyAlignment="1">
      <alignment horizontal="center" vertical="center"/>
    </xf>
    <xf numFmtId="0" fontId="4" fillId="3" borderId="2" xfId="1" applyBorder="1" applyAlignment="1" applyProtection="1">
      <alignment vertical="center" wrapText="1"/>
      <protection locked="0"/>
    </xf>
    <xf numFmtId="0" fontId="4" fillId="3" borderId="3" xfId="1" applyBorder="1" applyAlignment="1" applyProtection="1">
      <alignment vertical="center" wrapText="1"/>
      <protection locked="0"/>
    </xf>
    <xf numFmtId="0" fontId="21" fillId="2" borderId="0" xfId="2" applyNumberFormat="1" applyFont="1" applyAlignment="1">
      <alignment horizontal="center" vertical="center"/>
    </xf>
    <xf numFmtId="0" fontId="25" fillId="0" borderId="0" xfId="0" applyFont="1" applyAlignment="1" applyProtection="1">
      <alignment horizontal="center" vertical="center"/>
      <protection locked="0"/>
    </xf>
    <xf numFmtId="0" fontId="25" fillId="0" borderId="0" xfId="0" applyFont="1" applyAlignment="1">
      <alignment horizontal="center" vertical="center"/>
    </xf>
    <xf numFmtId="0" fontId="26" fillId="0" borderId="0" xfId="0" applyFont="1" applyAlignment="1">
      <alignment horizontal="left" vertical="center" indent="2"/>
    </xf>
    <xf numFmtId="0" fontId="26" fillId="0" borderId="0" xfId="0" applyFont="1" applyAlignment="1">
      <alignment horizontal="center" vertical="center"/>
    </xf>
    <xf numFmtId="166" fontId="26" fillId="0" borderId="0" xfId="5" applyFont="1" applyAlignment="1">
      <alignment horizontal="center" vertical="center"/>
    </xf>
    <xf numFmtId="167" fontId="26" fillId="0" borderId="0" xfId="3" applyFont="1" applyAlignment="1">
      <alignment horizontal="center" vertical="center"/>
    </xf>
    <xf numFmtId="0" fontId="26" fillId="0" borderId="0" xfId="0" applyFont="1" applyAlignment="1">
      <alignment horizontal="right" wrapText="1" indent="1"/>
    </xf>
    <xf numFmtId="0" fontId="26" fillId="0" borderId="0" xfId="0" applyFont="1" applyAlignment="1">
      <alignment horizontal="left" vertical="center"/>
    </xf>
    <xf numFmtId="0" fontId="0" fillId="0" borderId="0" xfId="0" applyFont="1" applyAlignment="1" applyProtection="1">
      <alignment horizontal="left" vertical="center" indent="2"/>
      <protection locked="0"/>
    </xf>
    <xf numFmtId="0" fontId="0" fillId="0" borderId="0" xfId="0" applyFont="1" applyAlignment="1">
      <alignment horizontal="left" vertical="center" indent="2"/>
    </xf>
    <xf numFmtId="0" fontId="0" fillId="0" borderId="0" xfId="0" applyFont="1" applyAlignment="1">
      <alignment horizontal="left" vertical="center"/>
    </xf>
    <xf numFmtId="0" fontId="0" fillId="0" borderId="0" xfId="0" applyFont="1" applyAlignment="1">
      <alignment horizontal="left" vertical="center" indent="1"/>
    </xf>
    <xf numFmtId="0" fontId="0" fillId="0" borderId="0" xfId="0" applyFont="1" applyAlignment="1">
      <alignment horizontal="left" vertical="center" indent="3"/>
    </xf>
    <xf numFmtId="168" fontId="26" fillId="0" borderId="0" xfId="5" applyNumberFormat="1" applyFont="1" applyAlignment="1">
      <alignment horizontal="center" vertical="center"/>
    </xf>
    <xf numFmtId="168" fontId="26" fillId="0" borderId="0" xfId="3" applyNumberFormat="1" applyFont="1" applyAlignment="1">
      <alignment horizontal="center" vertical="center"/>
    </xf>
    <xf numFmtId="8" fontId="30" fillId="0" borderId="0" xfId="0" applyNumberFormat="1" applyFont="1" applyAlignment="1" applyProtection="1">
      <alignment horizontal="center" vertical="center"/>
      <protection locked="0"/>
    </xf>
    <xf numFmtId="168" fontId="30" fillId="0" borderId="0" xfId="5" applyNumberFormat="1" applyFont="1" applyAlignment="1" applyProtection="1">
      <alignment horizontal="center" vertical="center"/>
      <protection locked="0"/>
    </xf>
    <xf numFmtId="168" fontId="30" fillId="0" borderId="0" xfId="3" applyNumberFormat="1" applyFont="1" applyAlignment="1" applyProtection="1">
      <alignment horizontal="center" vertical="center" wrapText="1"/>
      <protection locked="0"/>
    </xf>
    <xf numFmtId="6" fontId="30" fillId="0" borderId="0" xfId="0" applyNumberFormat="1" applyFont="1" applyAlignment="1">
      <alignment horizontal="center" vertical="center"/>
    </xf>
    <xf numFmtId="168" fontId="30" fillId="0" borderId="0" xfId="5" applyNumberFormat="1" applyFont="1" applyAlignment="1">
      <alignment horizontal="center" vertical="center"/>
    </xf>
    <xf numFmtId="168" fontId="30" fillId="0" borderId="0" xfId="3" applyNumberFormat="1" applyFont="1" applyAlignment="1">
      <alignment horizontal="center" vertical="center"/>
    </xf>
    <xf numFmtId="8" fontId="30" fillId="0" borderId="0" xfId="0" applyNumberFormat="1" applyFont="1" applyAlignment="1">
      <alignment horizontal="center" vertical="center"/>
    </xf>
    <xf numFmtId="0" fontId="30" fillId="0" borderId="0" xfId="0" applyFont="1" applyAlignment="1">
      <alignment horizontal="center" vertical="center"/>
    </xf>
    <xf numFmtId="168" fontId="30" fillId="0" borderId="0" xfId="0" applyNumberFormat="1" applyFont="1" applyAlignment="1">
      <alignment horizontal="center" vertical="center"/>
    </xf>
    <xf numFmtId="168" fontId="30" fillId="0" borderId="0" xfId="3" applyNumberFormat="1" applyFont="1" applyAlignment="1">
      <alignment horizontal="center" vertical="center" wrapText="1"/>
    </xf>
    <xf numFmtId="168" fontId="30" fillId="0" borderId="0" xfId="5" applyNumberFormat="1" applyFont="1" applyAlignment="1">
      <alignment horizontal="center" vertical="center" wrapText="1"/>
    </xf>
    <xf numFmtId="168" fontId="31" fillId="0" borderId="0" xfId="0" applyNumberFormat="1" applyFont="1" applyAlignment="1">
      <alignment horizontal="center" vertical="center"/>
    </xf>
    <xf numFmtId="168" fontId="31" fillId="0" borderId="0" xfId="0" applyNumberFormat="1" applyFont="1" applyAlignment="1">
      <alignment horizontal="center" vertical="center" wrapText="1"/>
    </xf>
    <xf numFmtId="0" fontId="32" fillId="0" borderId="0" xfId="0" applyFont="1" applyFill="1" applyAlignment="1">
      <alignment vertical="center"/>
    </xf>
    <xf numFmtId="0" fontId="33" fillId="0" borderId="0" xfId="0" applyFont="1" applyAlignment="1">
      <alignment horizontal="left" vertical="center" indent="2"/>
    </xf>
    <xf numFmtId="168" fontId="25" fillId="0" borderId="0" xfId="0" applyNumberFormat="1" applyFont="1" applyAlignment="1">
      <alignment horizontal="center" vertical="center"/>
    </xf>
    <xf numFmtId="168" fontId="25" fillId="0" borderId="0" xfId="5" applyNumberFormat="1" applyFont="1" applyAlignment="1">
      <alignment horizontal="center" vertical="center"/>
    </xf>
    <xf numFmtId="168" fontId="25" fillId="0" borderId="0" xfId="3" applyNumberFormat="1" applyFont="1" applyAlignment="1">
      <alignment horizontal="center" vertical="center" wrapText="1"/>
    </xf>
    <xf numFmtId="168" fontId="25" fillId="0" borderId="0" xfId="3" applyNumberFormat="1" applyFont="1" applyAlignment="1">
      <alignment horizontal="center" vertical="center"/>
    </xf>
    <xf numFmtId="0" fontId="31" fillId="0" borderId="0" xfId="0" applyFont="1" applyAlignment="1">
      <alignment horizontal="center" vertical="center"/>
    </xf>
    <xf numFmtId="166" fontId="25" fillId="0" borderId="0" xfId="5" applyFont="1" applyAlignment="1">
      <alignment horizontal="center" vertical="center"/>
    </xf>
    <xf numFmtId="167" fontId="25" fillId="0" borderId="0" xfId="3" applyFont="1" applyAlignment="1">
      <alignment horizontal="center" vertical="center"/>
    </xf>
    <xf numFmtId="168" fontId="0" fillId="0" borderId="0" xfId="5" applyNumberFormat="1" applyFont="1" applyAlignment="1">
      <alignment horizontal="center" vertical="center"/>
    </xf>
    <xf numFmtId="168" fontId="0" fillId="0" borderId="0" xfId="0" applyNumberFormat="1" applyAlignment="1">
      <alignment horizontal="center" vertical="center"/>
    </xf>
    <xf numFmtId="168" fontId="3" fillId="0" borderId="0" xfId="3" applyNumberFormat="1" applyFont="1" applyAlignment="1">
      <alignment horizontal="center" vertical="center" wrapText="1"/>
    </xf>
    <xf numFmtId="168" fontId="0" fillId="0" borderId="0" xfId="3" applyNumberFormat="1" applyFont="1" applyAlignment="1">
      <alignment horizontal="center" vertical="center"/>
    </xf>
    <xf numFmtId="0" fontId="22" fillId="3" borderId="1" xfId="1" applyFont="1" applyBorder="1" applyAlignment="1">
      <alignment horizontal="center" vertical="center" wrapText="1"/>
    </xf>
    <xf numFmtId="0" fontId="22" fillId="3" borderId="2" xfId="1" applyFont="1" applyBorder="1" applyAlignment="1">
      <alignment horizontal="center" vertical="center" wrapText="1"/>
    </xf>
    <xf numFmtId="0" fontId="23" fillId="3" borderId="2" xfId="1" applyFont="1" applyBorder="1" applyAlignment="1">
      <alignment horizontal="center" vertical="center" wrapText="1"/>
    </xf>
    <xf numFmtId="0" fontId="27" fillId="3" borderId="1" xfId="1" applyFont="1" applyBorder="1" applyAlignment="1" applyProtection="1">
      <alignment horizontal="center" vertical="center"/>
      <protection locked="0"/>
    </xf>
    <xf numFmtId="0" fontId="23" fillId="3" borderId="2" xfId="1" applyFont="1" applyBorder="1" applyAlignment="1" applyProtection="1">
      <alignment horizontal="center" vertical="center"/>
      <protection locked="0"/>
    </xf>
    <xf numFmtId="0" fontId="28" fillId="0" borderId="12" xfId="0" applyFont="1" applyBorder="1" applyAlignment="1" applyProtection="1">
      <alignment horizontal="center" vertical="center" wrapText="1"/>
    </xf>
    <xf numFmtId="0" fontId="24" fillId="0" borderId="12" xfId="0" applyFont="1" applyBorder="1" applyAlignment="1" applyProtection="1">
      <alignment horizontal="center" vertical="center" wrapText="1"/>
    </xf>
    <xf numFmtId="0" fontId="4" fillId="3" borderId="1" xfId="1" applyBorder="1" applyAlignment="1">
      <alignment horizontal="center" vertical="center" wrapText="1"/>
    </xf>
    <xf numFmtId="0" fontId="4" fillId="3" borderId="2" xfId="1" applyBorder="1" applyAlignment="1">
      <alignment horizontal="center" vertical="center" wrapText="1"/>
    </xf>
    <xf numFmtId="0" fontId="4" fillId="3" borderId="3" xfId="1" applyBorder="1" applyAlignment="1">
      <alignment horizontal="center" vertical="center" wrapText="1"/>
    </xf>
    <xf numFmtId="0" fontId="4" fillId="3" borderId="1" xfId="1" applyBorder="1">
      <alignment horizontal="left" vertical="center" wrapText="1" indent="1"/>
    </xf>
    <xf numFmtId="0" fontId="4" fillId="3" borderId="2" xfId="1" applyBorder="1">
      <alignment horizontal="left" vertical="center" wrapText="1" indent="1"/>
    </xf>
    <xf numFmtId="0" fontId="4" fillId="3" borderId="3" xfId="1" applyBorder="1">
      <alignment horizontal="left" vertical="center" wrapText="1" indent="1"/>
    </xf>
  </cellXfs>
  <cellStyles count="47">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1" builtinId="26" customBuiltin="1"/>
    <cellStyle name="Cálculo" xfId="16" builtinId="22" customBuiltin="1"/>
    <cellStyle name="Celda de comprobación" xfId="18" builtinId="23" customBuiltin="1"/>
    <cellStyle name="Celda vinculada" xfId="17" builtinId="24" customBuiltin="1"/>
    <cellStyle name="Encabezado 1" xfId="2" builtinId="16" customBuiltin="1"/>
    <cellStyle name="Encabezado 4" xfId="10"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4" builtinId="20" customBuiltin="1"/>
    <cellStyle name="Incorrecto" xfId="12" builtinId="27" customBuiltin="1"/>
    <cellStyle name="Millares" xfId="3" builtinId="3" customBuiltin="1"/>
    <cellStyle name="Millares [0]" xfId="4" builtinId="6" customBuiltin="1"/>
    <cellStyle name="Moneda" xfId="5" builtinId="4" customBuiltin="1"/>
    <cellStyle name="Moneda [0]" xfId="6" builtinId="7" customBuiltin="1"/>
    <cellStyle name="Neutral" xfId="13" builtinId="28" customBuiltin="1"/>
    <cellStyle name="Normal" xfId="0" builtinId="0" customBuiltin="1"/>
    <cellStyle name="Notas" xfId="20" builtinId="10" customBuiltin="1"/>
    <cellStyle name="Porcentaje" xfId="7" builtinId="5" customBuiltin="1"/>
    <cellStyle name="Salida" xfId="15" builtinId="21" customBuiltin="1"/>
    <cellStyle name="Texto de advertencia" xfId="19" builtinId="11" customBuiltin="1"/>
    <cellStyle name="Texto explicativo" xfId="21" builtinId="53" customBuiltin="1"/>
    <cellStyle name="Título" xfId="1" builtinId="15" customBuiltin="1"/>
    <cellStyle name="Título 2" xfId="8" builtinId="17" customBuiltin="1"/>
    <cellStyle name="Título 3" xfId="9" builtinId="18" customBuiltin="1"/>
    <cellStyle name="Total" xfId="22" builtinId="25" customBuiltin="1"/>
  </cellStyles>
  <dxfs count="264">
    <dxf>
      <alignment horizontal="center" vertical="center" textRotation="0" wrapText="0" indent="0" justifyLastLine="0" shrinkToFit="0" readingOrder="0"/>
    </dxf>
    <dxf>
      <numFmt numFmtId="169" formatCode="#,##0.00\ &quot;€&quot;;\-#,##0.00\ &quot;€&quot;"/>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alignment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9"/>
        <color theme="0"/>
        <name val="Arial"/>
        <family val="2"/>
        <scheme val="minor"/>
      </font>
      <numFmt numFmtId="0" formatCode="General"/>
      <alignment textRotation="0" wrapText="0" indent="0" justifyLastLine="0" shrinkToFit="0" readingOrder="0"/>
    </dxf>
    <dxf>
      <alignment horizontal="center" vertical="center" textRotation="0" wrapText="0" indent="0" justifyLastLine="0" shrinkToFit="0" readingOrder="0"/>
    </dxf>
    <dxf>
      <numFmt numFmtId="169" formatCode="#,##0.00\ &quot;€&quot;;\-#,##0.00\ &quot;€&quot;"/>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alignment textRotation="0" wrapText="0" indent="0" justifyLastLine="0" shrinkToFit="0" readingOrder="0"/>
    </dxf>
    <dxf>
      <alignment horizontal="center" vertical="center" textRotation="0" wrapText="0" indent="0" justifyLastLine="0" shrinkToFit="0" readingOrder="0"/>
    </dxf>
    <dxf>
      <numFmt numFmtId="0" formatCode="General"/>
      <alignment textRotation="0" wrapText="0" indent="0" justifyLastLine="0" shrinkToFit="0" readingOrder="0"/>
    </dxf>
    <dxf>
      <numFmt numFmtId="167" formatCode="#,##0_ ;\-#,##0\ "/>
      <alignment horizontal="center" vertical="center" textRotation="0" wrapText="0" indent="0" justifyLastLine="0" shrinkToFit="0" readingOrder="0"/>
    </dxf>
    <dxf>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alignment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9"/>
        <color theme="0"/>
        <name val="Arial"/>
        <family val="2"/>
        <scheme val="minor"/>
      </font>
      <numFmt numFmtId="0" formatCode="General"/>
      <alignment textRotation="0" wrapText="0" indent="0" justifyLastLine="0" shrinkToFit="0" readingOrder="0"/>
    </dxf>
    <dxf>
      <alignment horizontal="center" vertical="center" textRotation="0" wrapText="0" indent="0" justifyLastLine="0" shrinkToFit="0" readingOrder="0"/>
    </dxf>
    <dxf>
      <numFmt numFmtId="169" formatCode="#,##0.00\ &quot;€&quot;;\-#,##0.00\ &quot;€&quot;"/>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alignment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9"/>
        <color theme="0"/>
        <name val="Arial"/>
        <family val="2"/>
        <scheme val="minor"/>
      </font>
      <numFmt numFmtId="0" formatCode="General"/>
      <alignment textRotation="0" wrapText="0" indent="0" justifyLastLine="0" shrinkToFit="0" readingOrder="0"/>
    </dxf>
    <dxf>
      <alignment horizontal="center" vertical="center" textRotation="0" wrapText="0" indent="0" justifyLastLine="0" shrinkToFit="0" readingOrder="0"/>
    </dxf>
    <dxf>
      <numFmt numFmtId="169" formatCode="#,##0.00\ &quot;€&quot;;\-#,##0.00\ &quot;€&quot;"/>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alignment horizontal="center" vertical="center" textRotation="0" wrapText="0" indent="0" justifyLastLine="0" shrinkToFit="0" readingOrder="0"/>
    </dxf>
    <dxf>
      <alignment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9"/>
        <color theme="0"/>
        <name val="Arial"/>
        <family val="2"/>
        <scheme val="minor"/>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168" formatCode="&quot;$&quot;\ #,##0.00"/>
      <alignment horizontal="center" vertical="center" textRotation="0" wrapText="0" indent="0" justifyLastLine="0" shrinkToFit="0" readingOrder="0"/>
    </dxf>
    <dxf>
      <font>
        <b val="0"/>
        <i val="0"/>
        <strike val="0"/>
        <outline val="0"/>
        <shadow val="0"/>
        <u val="none"/>
        <vertAlign val="baseline"/>
        <sz val="9"/>
        <color auto="1"/>
        <name val="Arial"/>
        <family val="2"/>
        <scheme val="minor"/>
      </font>
      <numFmt numFmtId="166" formatCode="#,##0.00\ &quot;€&quo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9"/>
        <color auto="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9"/>
        <color auto="1"/>
        <name val="Arial"/>
        <family val="2"/>
        <scheme val="minor"/>
      </font>
      <numFmt numFmtId="167" formatCode="#,##0_ ;\-#,##0\ "/>
      <alignment horizontal="center" vertical="center" textRotation="0" wrapText="0" indent="0" justifyLastLine="0" shrinkToFit="0" readingOrder="0"/>
    </dxf>
    <dxf>
      <font>
        <b/>
        <i val="0"/>
        <strike val="0"/>
        <outline val="0"/>
        <shadow val="0"/>
        <u val="none"/>
        <vertAlign val="baseline"/>
        <sz val="9"/>
        <color auto="1"/>
        <name val="Arial"/>
        <family val="2"/>
        <scheme val="minor"/>
      </font>
      <numFmt numFmtId="166" formatCode="#,##0.00\ &quot;€&quo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168" formatCode="&quot;$&quot;\ #,##0.00"/>
      <alignment horizontal="center" vertical="center" textRotation="0" wrapText="0" indent="0" justifyLastLine="0" shrinkToFit="0" readingOrder="0"/>
    </dxf>
    <dxf>
      <font>
        <b val="0"/>
        <i val="0"/>
        <strike val="0"/>
        <outline val="0"/>
        <shadow val="0"/>
        <u val="none"/>
        <vertAlign val="baseline"/>
        <sz val="9"/>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9"/>
        <color auto="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168" formatCode="&quot;$&quot;\ #,##0.00"/>
      <alignment horizontal="center" vertical="center" textRotation="0" wrapText="0" indent="0" justifyLastLine="0" shrinkToFit="0" readingOrder="0"/>
    </dxf>
    <dxf>
      <font>
        <b val="0"/>
        <i val="0"/>
        <strike val="0"/>
        <outline val="0"/>
        <shadow val="0"/>
        <u val="none"/>
        <vertAlign val="baseline"/>
        <sz val="9"/>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9"/>
        <color auto="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11"/>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i val="0"/>
        <strike val="0"/>
        <outline val="0"/>
        <shadow val="0"/>
        <u val="none"/>
        <vertAlign val="baseline"/>
        <sz val="10"/>
        <color auto="1"/>
        <name val="Arial"/>
        <family val="2"/>
        <scheme val="minor"/>
      </font>
      <numFmt numFmtId="168" formatCode="&quot;$&quot;\ #,##0.00"/>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10"/>
        <color auto="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val="0"/>
        <i val="0"/>
        <strike val="0"/>
        <outline val="0"/>
        <shadow val="0"/>
        <u val="none"/>
        <vertAlign val="baseline"/>
        <sz val="9"/>
        <color auto="1"/>
        <name val="Arial"/>
        <family val="2"/>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left" vertical="bottom" textRotation="0" wrapText="1" indent="1" justifyLastLine="0" shrinkToFit="0" readingOrder="0"/>
    </dxf>
    <dxf>
      <font>
        <b/>
        <i val="0"/>
        <strike val="0"/>
        <outline val="0"/>
        <shadow val="0"/>
        <u val="none"/>
        <vertAlign val="baseline"/>
        <sz val="9"/>
        <color auto="1"/>
        <name val="Arial"/>
        <family val="2"/>
        <scheme val="minor"/>
      </font>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ont>
        <b val="0"/>
        <i val="0"/>
        <strike val="0"/>
        <outline val="0"/>
        <shadow val="0"/>
        <u val="none"/>
        <vertAlign val="baseline"/>
        <sz val="9"/>
        <color auto="1"/>
        <name val="Arial"/>
        <family val="2"/>
        <scheme val="minor"/>
      </font>
      <numFmt numFmtId="0" formatCode="General"/>
      <alignment horizontal="center" vertical="center" textRotation="0" wrapText="0" indent="0" justifyLastLine="0" shrinkToFit="0" readingOrder="0"/>
    </dxf>
    <dxf>
      <font>
        <strike val="0"/>
        <outline val="0"/>
        <shadow val="0"/>
        <u val="none"/>
        <vertAlign val="baseline"/>
        <sz val="9"/>
        <name val="Arial"/>
        <family val="2"/>
      </font>
      <numFmt numFmtId="0" formatCode="General"/>
      <alignment textRotation="0" wrapText="0"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auto="1"/>
      </font>
      <fill>
        <patternFill patternType="solid">
          <fgColor theme="4"/>
          <bgColor theme="4"/>
        </patternFill>
      </fill>
      <border>
        <top style="thick">
          <color theme="0"/>
        </top>
      </border>
    </dxf>
    <dxf>
      <font>
        <b/>
        <i val="0"/>
        <color theme="0"/>
      </font>
      <fill>
        <patternFill patternType="solid">
          <fgColor theme="4"/>
          <bgColor theme="4" tint="-0.499984740745262"/>
        </patternFill>
      </fill>
      <border>
        <bottom style="thick">
          <color theme="0"/>
        </bottom>
      </border>
    </dxf>
    <dxf>
      <font>
        <color theme="1"/>
      </font>
      <fill>
        <patternFill patternType="solid">
          <fgColor theme="4" tint="0.79998168889431442"/>
          <bgColor theme="4" tint="0.79998168889431442"/>
        </patternFill>
      </fill>
      <border>
        <vertical style="thin">
          <color theme="0"/>
        </vertical>
        <horizontal style="thin">
          <color theme="0"/>
        </horizontal>
      </border>
    </dxf>
  </dxfs>
  <tableStyles count="2" defaultPivotStyle="PivotStyleLight16">
    <tableStyle name="Estilo de tabla dinámica 1" table="0" count="0" xr9:uid="{750D2B8D-CDF3-4776-9F62-B443682DDE98}"/>
    <tableStyle name="TablaDeInventario" pivot="0" count="7" xr9:uid="{00000000-0011-0000-FFFF-FFFF00000000}">
      <tableStyleElement type="wholeTable" dxfId="263"/>
      <tableStyleElement type="headerRow" dxfId="262"/>
      <tableStyleElement type="totalRow" dxfId="261"/>
      <tableStyleElement type="firstColumn" dxfId="260"/>
      <tableStyleElement type="lastColumn" dxfId="259"/>
      <tableStyleElement type="firstRowStripe" dxfId="258"/>
      <tableStyleElement type="firstColumnStripe" dxfId="257"/>
    </tableStyle>
  </tableStyles>
  <colors>
    <indexedColors>
      <rgbColor rgb="00000000"/>
      <rgbColor rgb="00FFFFFF"/>
      <rgbColor rgb="00FF0000"/>
      <rgbColor rgb="0000FF00"/>
      <rgbColor rgb="000000FF"/>
      <rgbColor rgb="00FFFF00"/>
      <rgbColor rgb="00FF00FF"/>
      <rgbColor rgb="0000FFFF"/>
      <rgbColor rgb="00B4C3AF"/>
      <rgbColor rgb="00FFFFFF"/>
      <rgbColor rgb="0078916E"/>
      <rgbColor rgb="0000FF00"/>
      <rgbColor rgb="000000FF"/>
      <rgbColor rgb="00FFFF00"/>
      <rgbColor rgb="00AFB487"/>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0EBD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3FCB54-9B48-4F04-AFAE-7CD9C7FAB701}" name="ListaDeInventario5" displayName="ListaDeInventario5" ref="A3:E34" headerRowDxfId="256" dataDxfId="255" totalsRowDxfId="254">
  <autoFilter ref="A3:E34" xr:uid="{00000000-0009-0000-0100-000001000000}"/>
  <tableColumns count="5">
    <tableColumn id="1" xr3:uid="{44C2181F-3521-4ED0-9D87-4CE04CDE3164}" name="CODIGO" totalsRowLabel="Total" dataDxfId="253" totalsRowDxfId="252"/>
    <tableColumn id="2" xr3:uid="{32CA4B94-9E11-4A49-8C6D-76B377AC46DB}" name="NOMBRE DEL PRODUCTO" dataDxfId="251" totalsRowDxfId="250"/>
    <tableColumn id="3" xr3:uid="{5CC61269-07F2-4C87-AD10-B3C77E96A995}" name="PRECIO DE LISTA" dataDxfId="249" totalsRowDxfId="248"/>
    <tableColumn id="4" xr3:uid="{1A5C4FA1-8390-48B2-B3CB-234C98F35904}" name="PRECIO POR MAYOR" totalsRowFunction="sum" dataDxfId="247" dataCellStyle="Moneda">
      <calculatedColumnFormula>(C4*20%)+C4</calculatedColumnFormula>
    </tableColumn>
    <tableColumn id="5" xr3:uid="{8BCA30FD-51E0-4CF6-81E5-66E3BC8E8BE0}" name="PRECIO POR UNIDAD" dataDxfId="246" dataCellStyle="Millares">
      <calculatedColumnFormula>(C4*45%)+C4</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CB10082-69F2-4C89-990F-1C2EA29B8BBA}" name="ListaDeInventario5101113141618192021" displayName="ListaDeInventario5101113141618192021" ref="A229:E238" headerRowDxfId="157" dataDxfId="156" totalsRowDxfId="155">
  <autoFilter ref="A229:E238" xr:uid="{0CB10082-69F2-4C89-990F-1C2EA29B8BBA}"/>
  <tableColumns count="5">
    <tableColumn id="1" xr3:uid="{37DD7F29-681B-4627-9973-5D5D51F3B9DC}" name="CODIGO" totalsRowLabel="Total" dataDxfId="154" totalsRowDxfId="153"/>
    <tableColumn id="2" xr3:uid="{3359D217-A12F-4F34-BB1D-B047CCBE5F2E}" name="NOMBRE DEL PRODUCTO" dataDxfId="152" totalsRowDxfId="151"/>
    <tableColumn id="3" xr3:uid="{0E41FDA0-B3C6-41FD-8BEA-0A1B45C07EF1}" name="PRECIO DE LISTA" dataDxfId="150" totalsRowDxfId="149"/>
    <tableColumn id="4" xr3:uid="{F809528A-11F7-4115-83BA-31954B20AA75}" name="PRECIO POR MAYOR" totalsRowFunction="sum" dataDxfId="148" dataCellStyle="Moneda">
      <calculatedColumnFormula>(C230*20%)+C230</calculatedColumnFormula>
    </tableColumn>
    <tableColumn id="5" xr3:uid="{C0AA537C-4D82-42B3-AE5D-EA744238BE32}" name="PRECIO POR UNIDAD" dataDxfId="147" dataCellStyle="Millares">
      <calculatedColumnFormula>(C230*20%)+C230</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5F395D1-9109-44C4-A8F5-C4AC29B60548}" name="ListaDeInventario510111314161819202123" displayName="ListaDeInventario510111314161819202123" ref="A243:E250" headerRowDxfId="146" dataDxfId="145" totalsRowDxfId="144">
  <autoFilter ref="A243:E250" xr:uid="{E5F395D1-9109-44C4-A8F5-C4AC29B60548}"/>
  <tableColumns count="5">
    <tableColumn id="1" xr3:uid="{1F4CE2E8-8830-4C1B-9C2D-FEA7D002BE43}" name="CODIGO" totalsRowLabel="Total" dataDxfId="143" totalsRowDxfId="142"/>
    <tableColumn id="2" xr3:uid="{FF2DDCC7-F95A-4AC9-96D1-31682907602B}" name="NOMBRE DEL PRODUCTO" dataDxfId="141" totalsRowDxfId="140"/>
    <tableColumn id="3" xr3:uid="{67CE1FE8-D3BF-4921-9880-E9A0B98D78C2}" name="PRECIO DE LISTA" dataDxfId="139" totalsRowDxfId="138"/>
    <tableColumn id="4" xr3:uid="{9E0BE95A-4118-4E1D-A9EC-BAA96C8DB7D2}" name="PRECIO POR MAYOR" totalsRowFunction="sum" dataDxfId="137" dataCellStyle="Moneda">
      <calculatedColumnFormula>(C244*20%)+C244</calculatedColumnFormula>
    </tableColumn>
    <tableColumn id="5" xr3:uid="{ED69D78A-57DE-474B-B69A-FC5F92313EFE}" name="PRECIO POR UNIDAD" dataDxfId="136" dataCellStyle="Millares">
      <calculatedColumnFormula>C244+1200</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4A6D1C6-FCEF-480A-B366-3B62906BDDC9}" name="ListaDeInventario51011131416181920212325" displayName="ListaDeInventario51011131416181920212325" ref="A257:E271" headerRowDxfId="135" dataDxfId="134" totalsRowDxfId="133">
  <autoFilter ref="A257:E271" xr:uid="{14A6D1C6-FCEF-480A-B366-3B62906BDDC9}"/>
  <tableColumns count="5">
    <tableColumn id="1" xr3:uid="{2E866B12-3C25-40AD-995A-EFDA3EC5A37F}" name="CODIGO" totalsRowLabel="Total" dataDxfId="132" totalsRowDxfId="131"/>
    <tableColumn id="2" xr3:uid="{D9B9D9C7-5482-4A9C-BE98-E5B629B98B7E}" name="NOMBRE DEL PRODUCTO" dataDxfId="130" totalsRowDxfId="129"/>
    <tableColumn id="3" xr3:uid="{202891CF-038F-4A80-BDBA-F25D71D077EC}" name="PRECIO DE LISTA" dataDxfId="128" totalsRowDxfId="127"/>
    <tableColumn id="4" xr3:uid="{7D8C8D6B-E8E0-4CDF-BD2D-77767ABE0CC0}" name="PRECIO POR MAYOR" totalsRowFunction="sum" dataDxfId="126" dataCellStyle="Moneda">
      <calculatedColumnFormula>(C258*20%)+C258</calculatedColumnFormula>
    </tableColumn>
    <tableColumn id="5" xr3:uid="{AE69D1B2-04E6-416B-8ABE-ABF36186C3CD}" name="PRECIO POR UNIDAD" dataDxfId="125" dataCellStyle="Millares">
      <calculatedColumnFormula>(C258*45%)+C258</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67CAC30-6353-4FB6-938B-180B68CD75BD}" name="ListaDeInventario5101113141618192021232527" displayName="ListaDeInventario5101113141618192021232527" ref="A276:E299" headerRowDxfId="124" dataDxfId="123" totalsRowDxfId="122">
  <autoFilter ref="A276:E299" xr:uid="{567CAC30-6353-4FB6-938B-180B68CD75BD}"/>
  <tableColumns count="5">
    <tableColumn id="1" xr3:uid="{2FDD1C84-CFEB-4E1E-BB18-618B0988D9F3}" name="CODIGO" totalsRowLabel="Total" dataDxfId="121" totalsRowDxfId="120"/>
    <tableColumn id="2" xr3:uid="{B7576E09-6461-4D6E-A447-E472A0485CCD}" name="NOMBRE DEL PRODUCTO" dataDxfId="119" totalsRowDxfId="118"/>
    <tableColumn id="3" xr3:uid="{E40732C1-A3F5-4797-A0A8-3900C7CDFB42}" name="PRECIO DE LISTA" dataDxfId="117" totalsRowDxfId="116"/>
    <tableColumn id="4" xr3:uid="{17445BAB-866C-43BD-B4B6-68A7BABAAC90}" name="PRECIO POR MAYOR" totalsRowFunction="sum" dataDxfId="115" dataCellStyle="Moneda">
      <calculatedColumnFormula>(C277*20%)+C277</calculatedColumnFormula>
    </tableColumn>
    <tableColumn id="5" xr3:uid="{69471836-F283-492B-9D1E-0A81CC33C1D9}" name="PRECIO POR UNIDAD" dataDxfId="114" dataCellStyle="Millares">
      <calculatedColumnFormula>(C277*45%)+C277</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14FE984-4E58-4ECB-BF01-9A101060766B}" name="ListaDeInventario5101113141618192021232517" displayName="ListaDeInventario5101113141618192021232517" ref="A304:E318" headerRowDxfId="113" dataDxfId="112" totalsRowDxfId="111">
  <autoFilter ref="A304:E318" xr:uid="{614FE984-4E58-4ECB-BF01-9A101060766B}"/>
  <tableColumns count="5">
    <tableColumn id="1" xr3:uid="{9804D8FF-483B-4273-BDF5-6884240D2E6E}" name="CODIGO" totalsRowLabel="Total" dataDxfId="110" totalsRowDxfId="109"/>
    <tableColumn id="2" xr3:uid="{DB8595DD-260A-484B-A040-5A6195ACC0CF}" name="NOMBRE DEL PRODUCTO" dataDxfId="108" totalsRowDxfId="107"/>
    <tableColumn id="3" xr3:uid="{738C259B-2FA6-4C98-B0AB-78A71B5A8ABA}" name="PRECIO DE LISTA" dataDxfId="106" totalsRowDxfId="105"/>
    <tableColumn id="4" xr3:uid="{BBF68A2A-9915-4D11-8067-8834B67A4E18}" name="PRECIO POR MAYOR" totalsRowFunction="sum" dataDxfId="104" dataCellStyle="Moneda">
      <calculatedColumnFormula>(C305*20%)+C305</calculatedColumnFormula>
    </tableColumn>
    <tableColumn id="5" xr3:uid="{4039A5F1-0FC9-4DE0-9BA4-17BD7F04AEA8}" name="PRECIO POR UNIDAD" dataDxfId="103" dataCellStyle="Millares">
      <calculatedColumnFormula>(C305*45%)+C305</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5BFA07-8816-4984-A14D-9166FAF74662}" name="ListaDeInventario5101113147" displayName="ListaDeInventario5101113147" ref="A3:E11" headerRowDxfId="102" dataDxfId="101" totalsRowDxfId="100">
  <autoFilter ref="A3:E11" xr:uid="{825BFA07-8816-4984-A14D-9166FAF74662}"/>
  <tableColumns count="5">
    <tableColumn id="1" xr3:uid="{81F0AB0C-61E1-4886-B621-D1DFE035E175}" name="CODIGO" totalsRowLabel="Total" dataDxfId="99" totalsRowDxfId="98"/>
    <tableColumn id="2" xr3:uid="{35AC52D8-6393-4A13-99F3-3EECF8F47150}" name="NOMBRE DEL PRODUCTO" dataDxfId="97" totalsRowDxfId="96"/>
    <tableColumn id="3" xr3:uid="{90189BBE-EBAC-408E-B817-7B23EAEC956A}" name="PRECIO DE LISTA" dataDxfId="95" totalsRowDxfId="94"/>
    <tableColumn id="4" xr3:uid="{4C3ACF07-B957-497A-B198-E2600F2805FA}" name="PRECIO POR MAYOR" totalsRowFunction="sum" dataDxfId="93" dataCellStyle="Moneda">
      <calculatedColumnFormula>(C4*20%)+C4</calculatedColumnFormula>
    </tableColumn>
    <tableColumn id="5" xr3:uid="{F3910181-FCA9-4F95-8A97-7814D9BEECBE}" name="PRECIO POR UNIDAD" dataDxfId="92" dataCellStyle="Millares">
      <calculatedColumnFormula>(C4*40%)+C4</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9672B2C-5712-43B5-B051-153C7582ACC2}" name="ListaDeInventario51011131478" displayName="ListaDeInventario51011131478" ref="A14:E16" headerRowDxfId="91" dataDxfId="90" totalsRowDxfId="89">
  <autoFilter ref="A14:E16" xr:uid="{69672B2C-5712-43B5-B051-153C7582ACC2}"/>
  <tableColumns count="5">
    <tableColumn id="1" xr3:uid="{B1DB2D40-D3E4-4BE3-8E2D-B9B74D628019}" name="CODIGO" totalsRowLabel="Total" dataDxfId="88" totalsRowDxfId="87"/>
    <tableColumn id="2" xr3:uid="{70060CAE-DE1F-4CAD-95CD-7D37355F2BFE}" name="NOMBRE DEL PRODUCTO" dataDxfId="86" totalsRowDxfId="85"/>
    <tableColumn id="3" xr3:uid="{88ECA2AA-D5CD-4BA4-A143-4AF3B7B6EE4E}" name="PRECIO DE LISTA" dataDxfId="84" totalsRowDxfId="83"/>
    <tableColumn id="4" xr3:uid="{5B3829B9-59A7-4D4D-983E-BEE3C58793F3}" name="PRECIO POR MAYOR" totalsRowFunction="sum" dataDxfId="82" dataCellStyle="Moneda">
      <calculatedColumnFormula>(C15*20%)+C15</calculatedColumnFormula>
    </tableColumn>
    <tableColumn id="5" xr3:uid="{0525C8F6-7949-4D72-9583-A6317754F0CB}" name="PRECIO POR UNIDAD" dataDxfId="81" dataCellStyle="Millares">
      <calculatedColumnFormula>(C15*40%)+C15</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58523CA-2A70-4FB4-B41E-D3B5F329CA5C}" name="ListaDeInventario510111314789" displayName="ListaDeInventario510111314789" ref="A20:E25" headerRowDxfId="80" dataDxfId="79" totalsRowDxfId="78">
  <autoFilter ref="A20:E25" xr:uid="{658523CA-2A70-4FB4-B41E-D3B5F329CA5C}"/>
  <tableColumns count="5">
    <tableColumn id="1" xr3:uid="{487E4278-4EEE-4AAA-8AF1-41F234F1CDB3}" name="CODIGO" totalsRowLabel="Total" dataDxfId="77" totalsRowDxfId="76"/>
    <tableColumn id="2" xr3:uid="{CA98EF6C-7949-406A-9E28-FA0BFC6EABFE}" name="NOMBRE DEL PRODUCTO" dataDxfId="75" totalsRowDxfId="74"/>
    <tableColumn id="3" xr3:uid="{7246DF96-DC66-4F94-A9D2-B82F05B5C616}" name="PRECIO DE LISTA" dataDxfId="73" totalsRowDxfId="72"/>
    <tableColumn id="4" xr3:uid="{AD1D0F98-8ACB-4E31-BE12-2ADD54EE1FF8}" name="PRECIO POR MAYOR" totalsRowFunction="sum" dataDxfId="71" dataCellStyle="Moneda">
      <calculatedColumnFormula>(C21*20%)+C21</calculatedColumnFormula>
    </tableColumn>
    <tableColumn id="5" xr3:uid="{8FD34D1C-ADEB-4E0F-A13E-33283457822F}" name="PRECIO POR UNIDAD" dataDxfId="70" dataCellStyle="Millares">
      <calculatedColumnFormula>(C21*40%)+C21</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257B8F-B948-4BD0-8E1C-114EC1EAE1FA}" name="ListaDeInventario5101113147893" displayName="ListaDeInventario5101113147893" ref="A29:E37" headerRowDxfId="69" dataDxfId="68" totalsRowDxfId="67">
  <autoFilter ref="A29:E37" xr:uid="{FD257B8F-B948-4BD0-8E1C-114EC1EAE1FA}"/>
  <tableColumns count="5">
    <tableColumn id="1" xr3:uid="{2F069006-0F32-4856-943E-DA669C52047A}" name="CODIGO" totalsRowLabel="Total" dataDxfId="66" totalsRowDxfId="65"/>
    <tableColumn id="2" xr3:uid="{93BEF859-35EF-4972-9193-1DCA73A96D91}" name="NOMBRE DEL PRODUCTO" dataDxfId="64" totalsRowDxfId="63"/>
    <tableColumn id="3" xr3:uid="{59075626-1385-41FD-9371-D2FF4FC78DE0}" name="PRECIO DE LISTA" dataDxfId="62" totalsRowDxfId="61"/>
    <tableColumn id="4" xr3:uid="{F32E661B-26D6-49D1-A351-9EFCFDD953EE}" name="PRECIO POR MAYOR" totalsRowFunction="sum" dataDxfId="60" dataCellStyle="Moneda">
      <calculatedColumnFormula>(C30*20%)+C30</calculatedColumnFormula>
    </tableColumn>
    <tableColumn id="5" xr3:uid="{103844CF-6FD9-46C6-AF25-6606EB6B6640}" name="PRECIO POR UNIDAD" dataDxfId="59" dataCellStyle="Millares">
      <calculatedColumnFormula>(C30*40%)+C30</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699BCA-12C9-4895-8843-2D3ECA27E0A4}" name="ListaDeInventario64" displayName="ListaDeInventario64" ref="A40:E56" headerRowDxfId="58" dataDxfId="57" totalsRowDxfId="56">
  <autoFilter ref="A40:E56" xr:uid="{F0699BCA-12C9-4895-8843-2D3ECA27E0A4}"/>
  <tableColumns count="5">
    <tableColumn id="1" xr3:uid="{200C3B2A-460A-4B31-911F-C1304412CF39}" name="CODIGO" totalsRowLabel="Total" dataDxfId="55" totalsRowDxfId="54"/>
    <tableColumn id="2" xr3:uid="{35A52C20-A663-41AC-9141-B4A6BFF60C46}" name="NOMBRE DEL PRODUCTO" dataDxfId="53" totalsRowDxfId="52"/>
    <tableColumn id="3" xr3:uid="{BFE19874-DC57-4E94-9F0C-BED15E339335}" name="PRECIO LISTA" dataDxfId="51" totalsRowDxfId="50"/>
    <tableColumn id="4" xr3:uid="{BB3636D0-AF21-484F-A624-E55E5E4713A6}" name="PRECIO POR MAYOR" totalsRowFunction="sum" dataDxfId="49" totalsRowDxfId="48" dataCellStyle="Moneda"/>
    <tableColumn id="5" xr3:uid="{88C1489A-C4DE-424F-83A0-C758A194C461}" name="PRECIO POR UNIDAD" dataDxfId="47" dataCellStyle="Millares"/>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19169A4-DFF5-4192-9577-A5B2A2F48ACC}" name="ListaDeInventario510" displayName="ListaDeInventario510" ref="A43:E49" headerRowDxfId="245" dataDxfId="244" totalsRowDxfId="243">
  <autoFilter ref="A43:E49" xr:uid="{519169A4-DFF5-4192-9577-A5B2A2F48ACC}"/>
  <tableColumns count="5">
    <tableColumn id="1" xr3:uid="{BF1C72A1-606F-445A-880C-87DA3EA6345C}" name="CODIGO" totalsRowLabel="Total" dataDxfId="242" totalsRowDxfId="241"/>
    <tableColumn id="2" xr3:uid="{B4E98CFB-5EEA-4A3D-A7FF-4B67C34BA605}" name="NOMBRE DEL PRODUCTO" dataDxfId="240" totalsRowDxfId="239"/>
    <tableColumn id="3" xr3:uid="{1DAF4DB1-DBD3-4423-BFB1-719B1A990A3B}" name="PRECIO DE LISTA" dataDxfId="238" totalsRowDxfId="237"/>
    <tableColumn id="4" xr3:uid="{2DC42F18-482B-4472-AAEA-8ECB8F052BBC}" name="PRECIO POR MAYOR" totalsRowFunction="sum" dataDxfId="236" dataCellStyle="Moneda">
      <calculatedColumnFormula>(C44*20%)+C44</calculatedColumnFormula>
    </tableColumn>
    <tableColumn id="5" xr3:uid="{C1DFC0B2-8AFD-4011-8BBC-30A046674713}" name="PRECIO POR UNIDAD" dataDxfId="235" dataCellStyle="Millares">
      <calculatedColumnFormula>(C44*45%)+C44</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EC40E50-05D1-4249-BD19-A94ECE108924}" name="ListaDeInventario6412" displayName="ListaDeInventario6412" ref="A61:E66" headerRowDxfId="46" dataDxfId="45" totalsRowDxfId="44">
  <autoFilter ref="A61:E66" xr:uid="{EEC40E50-05D1-4249-BD19-A94ECE108924}"/>
  <tableColumns count="5">
    <tableColumn id="1" xr3:uid="{41127F95-2EB4-4710-8A35-591756AB0FDD}" name="CODIGO" totalsRowLabel="Total" dataDxfId="43" totalsRowDxfId="42"/>
    <tableColumn id="2" xr3:uid="{C6A17D0B-2225-444A-9DA2-A70734DBD3E3}" name="NOMBRE DEL PRODUCTO" dataDxfId="41" totalsRowDxfId="40"/>
    <tableColumn id="3" xr3:uid="{00D73DB2-7982-4C03-912B-BB3723540CE5}" name="PRECIO LISTA" dataDxfId="39" totalsRowDxfId="38"/>
    <tableColumn id="4" xr3:uid="{E1DF5AC5-CA96-451A-8F32-6B53C1DEA796}" name="PRECIO POR MAYOR" totalsRowFunction="sum" dataDxfId="37" totalsRowDxfId="36" dataCellStyle="Moneda"/>
    <tableColumn id="5" xr3:uid="{545ED2E5-6466-4CB6-83E6-32EACCA6D8E8}" name="PRECIO POR UNIDAD" dataDxfId="35" dataCellStyle="Millares"/>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D849F4B-AF13-460D-8109-895578F915E7}" name="ListaDeInventario641215" displayName="ListaDeInventario641215" ref="A71:E76" headerRowDxfId="34" dataDxfId="33" totalsRowDxfId="32">
  <autoFilter ref="A71:E76" xr:uid="{BD849F4B-AF13-460D-8109-895578F915E7}"/>
  <tableColumns count="5">
    <tableColumn id="1" xr3:uid="{411B837B-6908-42B4-B944-9F7443C24719}" name="CODIGO" totalsRowLabel="Total" dataDxfId="31" totalsRowDxfId="30"/>
    <tableColumn id="2" xr3:uid="{D14581D5-1C60-4C84-99D2-08FC0674E2FF}" name="NOMBRE DEL PRODUCTO" dataDxfId="29" totalsRowDxfId="28"/>
    <tableColumn id="3" xr3:uid="{67A554A5-D744-46A7-9F2F-CE1865287E0F}" name="PRECIO LISTA" dataDxfId="27" totalsRowDxfId="26"/>
    <tableColumn id="4" xr3:uid="{F3EF697C-DE71-4D2D-92DF-395BADA60A99}" name="PRECIO POR MAYOR" totalsRowFunction="sum" dataDxfId="25" dataCellStyle="Moneda">
      <calculatedColumnFormula>(C72*20%)+C72</calculatedColumnFormula>
    </tableColumn>
    <tableColumn id="5" xr3:uid="{475E427B-87FB-4B70-8906-0E19C71AE888}" name="PRECIO POR UNIDAD" dataDxfId="24" dataCellStyle="Millares">
      <calculatedColumnFormula>(C72*40%)+C72</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aDeInventario" displayName="ListaDeInventario" ref="A2:E13" headerRowDxfId="23" dataDxfId="22" totalsRowDxfId="21">
  <autoFilter ref="A2:E13" xr:uid="{00000000-0009-0000-0100-000001000000}"/>
  <tableColumns count="5">
    <tableColumn id="1" xr3:uid="{00000000-0010-0000-0000-000001000000}" name="CODIGO" totalsRowLabel="Total" dataDxfId="20" totalsRowDxfId="19"/>
    <tableColumn id="2" xr3:uid="{00000000-0010-0000-0000-000002000000}" name="NOMBRE DEL PRODUCTO" dataDxfId="18" totalsRowDxfId="17"/>
    <tableColumn id="3" xr3:uid="{00000000-0010-0000-0000-000003000000}" name="CANTIDAD" dataDxfId="16" totalsRowDxfId="15"/>
    <tableColumn id="4" xr3:uid="{00000000-0010-0000-0000-000004000000}" name="PRECIO POR MAYOR" totalsRowFunction="sum" dataDxfId="14" totalsRowDxfId="13" dataCellStyle="Moneda"/>
    <tableColumn id="5" xr3:uid="{00000000-0010-0000-0000-000005000000}" name="PRECIO POR UNIDAD" dataDxfId="12" dataCellStyle="Millares"/>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A470A5-693D-4089-9985-DD6EA52E4D71}" name="ListaDeInventario6" displayName="ListaDeInventario6" ref="A2:E13" headerRowDxfId="11" dataDxfId="10" totalsRowDxfId="9">
  <autoFilter ref="A2:E13" xr:uid="{00000000-0009-0000-0100-000001000000}"/>
  <tableColumns count="5">
    <tableColumn id="1" xr3:uid="{9DFE5BCC-8613-4112-99F0-E068A6EB814C}" name="CODIGO" totalsRowLabel="Total" dataDxfId="8" totalsRowDxfId="7"/>
    <tableColumn id="2" xr3:uid="{7E055914-B798-4F77-A2E3-042C8C753A24}" name="NOMBRE DEL PRODUCTO" dataDxfId="6" totalsRowDxfId="5"/>
    <tableColumn id="3" xr3:uid="{FFFAF7B1-9A31-4691-AEAE-5BB85BF8423A}" name="PRECIO LISTA" dataDxfId="4" totalsRowDxfId="3"/>
    <tableColumn id="4" xr3:uid="{BC23EC0A-4ECE-47CA-91B6-E885673E1CCC}" name="PRECIO POR MAYOR" totalsRowFunction="sum" dataDxfId="2" totalsRowDxfId="1" dataCellStyle="Moneda"/>
    <tableColumn id="5" xr3:uid="{1A73229E-C8BE-4683-B552-04755C60E8D2}" name="PRECIO POR UNIDAD" dataDxfId="0" dataCellStyle="Millares"/>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27414D5-8FB6-4BA0-A54D-F78EF3358555}" name="ListaDeInventario51011" displayName="ListaDeInventario51011" ref="A53:E62" headerRowDxfId="234" dataDxfId="233" totalsRowDxfId="232">
  <autoFilter ref="A53:E62" xr:uid="{127414D5-8FB6-4BA0-A54D-F78EF3358555}"/>
  <tableColumns count="5">
    <tableColumn id="1" xr3:uid="{3B828A94-E4E3-4F04-92AA-18EA4D65229B}" name="CODIGO" totalsRowLabel="Total" dataDxfId="231" totalsRowDxfId="230"/>
    <tableColumn id="2" xr3:uid="{730C52BF-2559-4007-83AD-92BEFAC6B181}" name="NOMBRE DEL PRODUCTO" dataDxfId="229" totalsRowDxfId="228"/>
    <tableColumn id="3" xr3:uid="{E78C491F-C99A-4E98-BB9D-C20AEC08065D}" name="PRECIO DE LISTA" dataDxfId="227" totalsRowDxfId="226"/>
    <tableColumn id="4" xr3:uid="{04CE048D-4DA6-4AB3-BA4C-331F835F4F3E}" name="PRECIO POR MAYOR" totalsRowFunction="sum" dataDxfId="225" dataCellStyle="Moneda">
      <calculatedColumnFormula>(C54*20%)+C54</calculatedColumnFormula>
    </tableColumn>
    <tableColumn id="5" xr3:uid="{D67C4850-778A-4C74-B4C6-34CD9C6CA5EC}" name="PRECIO POR UNIDAD" dataDxfId="224" dataCellStyle="Millares">
      <calculatedColumnFormula>(C54*45%)+C54</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6D3117-16BB-472C-AF20-25E824474157}" name="ListaDeInventario5101113" displayName="ListaDeInventario5101113" ref="A67:E109" headerRowDxfId="223" dataDxfId="222" totalsRowDxfId="221">
  <autoFilter ref="A67:E109" xr:uid="{AF6D3117-16BB-472C-AF20-25E824474157}"/>
  <tableColumns count="5">
    <tableColumn id="1" xr3:uid="{CAB24EA7-1C1E-49F3-AE2D-34449737D13C}" name="CODIGO" totalsRowLabel="Total" dataDxfId="220" totalsRowDxfId="219"/>
    <tableColumn id="2" xr3:uid="{7D041683-D023-4F3A-A0AD-EC2178D4446C}" name="NOMBRE DEL PRODUCTO" dataDxfId="218" totalsRowDxfId="217"/>
    <tableColumn id="3" xr3:uid="{C6202D13-90CC-4FD4-90FD-878902105F55}" name="PRECIO DE LISTA" dataDxfId="216" totalsRowDxfId="215"/>
    <tableColumn id="4" xr3:uid="{DAB238CB-356B-4D88-82D8-E155C0502953}" name="PRECIO POR MAYOR" totalsRowFunction="sum" dataDxfId="214" dataCellStyle="Moneda">
      <calculatedColumnFormula>(C68*20%)+C68</calculatedColumnFormula>
    </tableColumn>
    <tableColumn id="5" xr3:uid="{D257A856-BCDB-4E45-9529-02B7EB9ADEC0}" name="PRECIO POR UNIDAD" dataDxfId="213" dataCellStyle="Millares">
      <calculatedColumnFormula>(C68*45%)+C68</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085D44-7209-474C-BFBC-587FBBED4474}" name="ListaDeInventario510111314" displayName="ListaDeInventario510111314" ref="A128:E140" headerRowDxfId="212" dataDxfId="211" totalsRowDxfId="210">
  <autoFilter ref="A128:E140" xr:uid="{A7085D44-7209-474C-BFBC-587FBBED4474}"/>
  <tableColumns count="5">
    <tableColumn id="1" xr3:uid="{0B34C445-3A17-4B79-AAD4-8BCB558F7BEB}" name="CODIGO" totalsRowLabel="Total" dataDxfId="209" totalsRowDxfId="208"/>
    <tableColumn id="2" xr3:uid="{5314A017-EE7E-4587-9E69-C5E3C776FB6A}" name="NOMBRE DEL PRODUCTO" dataDxfId="207" totalsRowDxfId="206"/>
    <tableColumn id="3" xr3:uid="{44E19673-17E9-4E0F-BD18-3E2A38CD24AE}" name="CANTIDAD" dataDxfId="205" totalsRowDxfId="204"/>
    <tableColumn id="4" xr3:uid="{5DF8B33F-811C-453D-9033-8F9694BB9F64}" name="PRECIO POR MAYOR" totalsRowFunction="sum" dataDxfId="203" dataCellStyle="Moneda">
      <calculatedColumnFormula>(C129*20%)+C129</calculatedColumnFormula>
    </tableColumn>
    <tableColumn id="5" xr3:uid="{FBD22B48-EB2F-417A-85F2-2AA20CD1299A}" name="PRECIO POR UNIDAD" dataDxfId="202" dataCellStyle="Millares">
      <calculatedColumnFormula>(C129*45%)+C129</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FF2F949-18F7-456F-8E16-84E4390FB3AC}" name="ListaDeInventario51011131416" displayName="ListaDeInventario51011131416" ref="A145:E160" headerRowDxfId="201" dataDxfId="200" totalsRowDxfId="199">
  <autoFilter ref="A145:E160" xr:uid="{8FF2F949-18F7-456F-8E16-84E4390FB3AC}"/>
  <tableColumns count="5">
    <tableColumn id="1" xr3:uid="{C78BFF23-ED31-4E44-9A7C-74F6E2A384B4}" name="CODIGO" totalsRowLabel="Total" dataDxfId="198" totalsRowDxfId="197"/>
    <tableColumn id="2" xr3:uid="{9912F3A9-EAEF-48A3-9EB8-D33839B9BDB9}" name="NOMBRE DEL PRODUCTO" dataDxfId="196" totalsRowDxfId="195"/>
    <tableColumn id="3" xr3:uid="{E9D7FFE6-C71F-468B-AC0B-3B9284376985}" name="PRECIO DE LISTA" dataDxfId="194" totalsRowDxfId="193"/>
    <tableColumn id="4" xr3:uid="{C77AD05D-09AC-40DD-B95A-B258D8979932}" name="PRECIO POR MAYOR" totalsRowFunction="sum" dataDxfId="192" dataCellStyle="Moneda">
      <calculatedColumnFormula>(C146*20%)+C146</calculatedColumnFormula>
    </tableColumn>
    <tableColumn id="5" xr3:uid="{6FA1DD2D-EED2-4F4E-B293-F40442EC8533}" name="PRECIO POR UNIDAD" dataDxfId="191" dataCellStyle="Millares">
      <calculatedColumnFormula>(C146*45%)+C146</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A6CE88C-B4A2-48ED-9469-CE28BDF6CE03}" name="ListaDeInventario5101113141618" displayName="ListaDeInventario5101113141618" ref="A165:E179" headerRowDxfId="190" dataDxfId="189" totalsRowDxfId="188">
  <autoFilter ref="A165:E179" xr:uid="{BA6CE88C-B4A2-48ED-9469-CE28BDF6CE03}"/>
  <tableColumns count="5">
    <tableColumn id="1" xr3:uid="{114AC081-7EC4-4637-AAD8-84D11F4FC4C6}" name="CODIGO" totalsRowLabel="Total" dataDxfId="187" totalsRowDxfId="186"/>
    <tableColumn id="2" xr3:uid="{A25B976B-D55C-4681-853A-B548D3055DD0}" name="NOMBRE DEL PRODUCTO" dataDxfId="185" totalsRowDxfId="184"/>
    <tableColumn id="3" xr3:uid="{BA7F95A5-7D94-4B9E-9A70-D96805071EBD}" name="PRECIO POR LISTA" dataDxfId="183" totalsRowDxfId="182"/>
    <tableColumn id="4" xr3:uid="{CB283BF1-5E65-47C8-81B0-82D029F0CB8F}" name="PRECIO POR MAYOR" totalsRowFunction="sum" dataDxfId="181" dataCellStyle="Moneda">
      <calculatedColumnFormula>(C166*20%)+C166</calculatedColumnFormula>
    </tableColumn>
    <tableColumn id="5" xr3:uid="{20856AD6-3DA0-44DD-82F5-775907E922E4}" name="PRECIO POR UNIDAD" dataDxfId="180" dataCellStyle="Millares">
      <calculatedColumnFormula>(C166*45%)+C166</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CFCA7A0-7878-4DB6-9886-BF123DC68B41}" name="ListaDeInventario510111314161819" displayName="ListaDeInventario510111314161819" ref="A184:E200" headerRowDxfId="179" dataDxfId="178" totalsRowDxfId="177">
  <autoFilter ref="A184:E200" xr:uid="{5CFCA7A0-7878-4DB6-9886-BF123DC68B41}"/>
  <tableColumns count="5">
    <tableColumn id="1" xr3:uid="{FDB1F511-BF1A-4A40-98CD-23F66B1735CB}" name="CODIGO" totalsRowLabel="Total" dataDxfId="176" totalsRowDxfId="175"/>
    <tableColumn id="2" xr3:uid="{5F6B6A34-A812-443E-9FA8-BD05C9D01808}" name="NOMBRE DEL PRODUCTO" dataDxfId="174" totalsRowDxfId="173"/>
    <tableColumn id="3" xr3:uid="{2C6ADA40-4584-4D94-82CA-BFF191C80088}" name="PRECIO DE LISTA" dataDxfId="172" totalsRowDxfId="171"/>
    <tableColumn id="4" xr3:uid="{1A441B77-1F49-4131-8EFE-C4C20A729649}" name="PRECIO POR MAYOR" totalsRowFunction="sum" dataDxfId="170" dataCellStyle="Moneda">
      <calculatedColumnFormula>(C185*20%)+C185</calculatedColumnFormula>
    </tableColumn>
    <tableColumn id="5" xr3:uid="{84679B8C-1020-4111-9F3E-4B0D31E2240D}" name="PRECIO POR UNIDAD" dataDxfId="169" dataCellStyle="Millares">
      <calculatedColumnFormula>(C185*45%)+C185</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7F9C25F-F372-463F-A61E-08FFF9CABA9F}" name="ListaDeInventario51011131416181920" displayName="ListaDeInventario51011131416181920" ref="A205:E224" headerRowDxfId="168" dataDxfId="167" totalsRowDxfId="166">
  <autoFilter ref="A205:E224" xr:uid="{87F9C25F-F372-463F-A61E-08FFF9CABA9F}"/>
  <tableColumns count="5">
    <tableColumn id="1" xr3:uid="{C683B6A6-5F28-45E8-883C-AD97F82B14BC}" name="CODIGO" totalsRowLabel="Total" dataDxfId="165" totalsRowDxfId="164"/>
    <tableColumn id="2" xr3:uid="{33CEE5A5-AE85-4FE7-8B73-EBE059F83ED3}" name="NOMBRE DEL PRODUCTO" dataDxfId="163" totalsRowDxfId="162"/>
    <tableColumn id="3" xr3:uid="{8C00B49A-548B-4469-8FCE-67655D8BB570}" name="PRECIO DE LISTA" dataDxfId="161" totalsRowDxfId="160"/>
    <tableColumn id="4" xr3:uid="{9A6BA7EA-927F-44C1-8617-D54BA8D98095}" name="PRECIO POR MAYOR" totalsRowFunction="sum" dataDxfId="159" dataCellStyle="Moneda">
      <calculatedColumnFormula>(C206*20%)+C206</calculatedColumnFormula>
    </tableColumn>
    <tableColumn id="5" xr3:uid="{34C5BA30-4B66-466C-85F1-15E200C493B2}" name="PRECIO POR UNIDAD" dataDxfId="158" dataCellStyle="Millares">
      <calculatedColumnFormula>(C206*45%)+C206</calculatedColumnFormula>
    </tableColumn>
  </tableColumns>
  <tableStyleInfo name="TablaDeInventario" showFirstColumn="0" showLastColumn="0" showRowStripes="1" showColumnStripes="0"/>
  <extLst>
    <ext xmlns:x14="http://schemas.microsoft.com/office/spreadsheetml/2009/9/main" uri="{504A1905-F514-4f6f-8877-14C23A59335A}">
      <x14:table altTextSummary="Escriba el Id. de inventario, el nombre, la descripción, el precio por unidad, la cantidad en existencias, el nivel de reposición, el tiempo de reposición en días, la cantidad de la reposición y si el artículo se ha descontinuado o no en esta tabla."/>
    </ext>
  </extLst>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1.xml"/><Relationship Id="rId3" Type="http://schemas.openxmlformats.org/officeDocument/2006/relationships/table" Target="../tables/table16.xml"/><Relationship Id="rId7" Type="http://schemas.openxmlformats.org/officeDocument/2006/relationships/table" Target="../tables/table20.xml"/><Relationship Id="rId2" Type="http://schemas.openxmlformats.org/officeDocument/2006/relationships/table" Target="../tables/table15.xml"/><Relationship Id="rId1" Type="http://schemas.openxmlformats.org/officeDocument/2006/relationships/printerSettings" Target="../printerSettings/printerSettings2.bin"/><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2AF8A-9EBE-4DA4-849A-76328B3571EF}">
  <sheetPr codeName="Hoja3">
    <tabColor theme="4"/>
    <pageSetUpPr fitToPage="1"/>
  </sheetPr>
  <dimension ref="A1:J318"/>
  <sheetViews>
    <sheetView showGridLines="0" tabSelected="1" topLeftCell="A257" zoomScaleNormal="100" workbookViewId="0">
      <selection activeCell="C262" sqref="C262"/>
    </sheetView>
  </sheetViews>
  <sheetFormatPr baseColWidth="10" defaultColWidth="5.625" defaultRowHeight="30" customHeight="1" x14ac:dyDescent="0.2"/>
  <cols>
    <col min="1" max="1" width="16.375" style="2" customWidth="1"/>
    <col min="2" max="2" width="87.5" style="2" customWidth="1"/>
    <col min="3" max="3" width="18" style="2" customWidth="1"/>
    <col min="4" max="4" width="20.375" style="4" customWidth="1"/>
    <col min="5" max="5" width="19.5" style="4" customWidth="1"/>
    <col min="6" max="6" width="17.375" style="4" customWidth="1"/>
    <col min="7" max="7" width="25.25" style="4" customWidth="1"/>
    <col min="8" max="8" width="17.375" style="4" customWidth="1"/>
    <col min="9" max="9" width="21.625" style="2" customWidth="1"/>
    <col min="10" max="16384" width="5.625" style="2"/>
  </cols>
  <sheetData>
    <row r="1" spans="1:9" s="1" customFormat="1" ht="66" customHeight="1" x14ac:dyDescent="0.25">
      <c r="A1" s="63" t="s">
        <v>58</v>
      </c>
      <c r="B1" s="64"/>
      <c r="C1" s="64"/>
      <c r="D1" s="64"/>
      <c r="E1" s="64"/>
      <c r="F1" s="16"/>
      <c r="G1" s="16"/>
      <c r="H1" s="16"/>
      <c r="I1" s="17"/>
    </row>
    <row r="2" spans="1:9" ht="42" customHeight="1" x14ac:dyDescent="0.2">
      <c r="A2" s="65" t="s">
        <v>59</v>
      </c>
      <c r="B2" s="66"/>
      <c r="C2" s="66"/>
      <c r="D2" s="66"/>
      <c r="E2" s="66"/>
      <c r="F2" s="2"/>
      <c r="G2" s="2"/>
      <c r="H2" s="2"/>
    </row>
    <row r="3" spans="1:9" ht="30" customHeight="1" x14ac:dyDescent="0.2">
      <c r="A3" s="18" t="s">
        <v>2</v>
      </c>
      <c r="B3" s="18" t="s">
        <v>1</v>
      </c>
      <c r="C3" s="18" t="s">
        <v>349</v>
      </c>
      <c r="D3" s="18" t="s">
        <v>4</v>
      </c>
      <c r="E3" s="18" t="s">
        <v>5</v>
      </c>
      <c r="F3" s="7"/>
      <c r="G3" s="2"/>
      <c r="H3" s="2"/>
    </row>
    <row r="4" spans="1:9" ht="30" customHeight="1" x14ac:dyDescent="0.2">
      <c r="A4" s="19" t="s">
        <v>7</v>
      </c>
      <c r="B4" s="27" t="s">
        <v>61</v>
      </c>
      <c r="C4" s="34">
        <v>2170</v>
      </c>
      <c r="D4" s="35">
        <f>(C4*20%)+C4</f>
        <v>2604</v>
      </c>
      <c r="E4" s="36">
        <f>(C4*45%)+C4</f>
        <v>3146.5</v>
      </c>
      <c r="F4" s="2"/>
      <c r="G4" s="2"/>
      <c r="H4" s="2"/>
    </row>
    <row r="5" spans="1:9" ht="30" customHeight="1" x14ac:dyDescent="0.2">
      <c r="A5" s="20" t="s">
        <v>8</v>
      </c>
      <c r="B5" s="28" t="s">
        <v>60</v>
      </c>
      <c r="C5" s="37">
        <v>1660</v>
      </c>
      <c r="D5" s="38">
        <f t="shared" ref="D5:D32" si="0">(C5*20%)+C5</f>
        <v>1992</v>
      </c>
      <c r="E5" s="39">
        <f t="shared" ref="E5:E32" si="1">(C5*45%)+C5</f>
        <v>2407</v>
      </c>
      <c r="F5" s="2"/>
      <c r="G5" s="2"/>
      <c r="H5" s="2"/>
    </row>
    <row r="6" spans="1:9" ht="30" customHeight="1" x14ac:dyDescent="0.2">
      <c r="A6" s="20" t="s">
        <v>9</v>
      </c>
      <c r="B6" s="28" t="s">
        <v>62</v>
      </c>
      <c r="C6" s="37">
        <v>920</v>
      </c>
      <c r="D6" s="38">
        <f t="shared" si="0"/>
        <v>1104</v>
      </c>
      <c r="E6" s="39">
        <f t="shared" si="1"/>
        <v>1334</v>
      </c>
      <c r="F6" s="2"/>
      <c r="G6" s="2"/>
      <c r="H6" s="2"/>
    </row>
    <row r="7" spans="1:9" ht="30" customHeight="1" x14ac:dyDescent="0.2">
      <c r="A7" s="20" t="s">
        <v>10</v>
      </c>
      <c r="B7" s="28" t="s">
        <v>23</v>
      </c>
      <c r="C7" s="37">
        <v>700</v>
      </c>
      <c r="D7" s="38">
        <f t="shared" si="0"/>
        <v>840</v>
      </c>
      <c r="E7" s="39">
        <f t="shared" si="1"/>
        <v>1015</v>
      </c>
      <c r="F7" s="2"/>
      <c r="G7" s="2"/>
      <c r="H7" s="2"/>
    </row>
    <row r="8" spans="1:9" ht="30" customHeight="1" x14ac:dyDescent="0.2">
      <c r="A8" s="20" t="s">
        <v>11</v>
      </c>
      <c r="B8" s="28" t="s">
        <v>24</v>
      </c>
      <c r="C8" s="37">
        <v>900</v>
      </c>
      <c r="D8" s="38">
        <f>(C8*20%)+C8</f>
        <v>1080</v>
      </c>
      <c r="E8" s="39">
        <f>(C8*45%)+C8</f>
        <v>1305</v>
      </c>
      <c r="H8" s="2"/>
    </row>
    <row r="9" spans="1:9" ht="30" customHeight="1" x14ac:dyDescent="0.2">
      <c r="A9" s="20" t="s">
        <v>12</v>
      </c>
      <c r="B9" s="28" t="s">
        <v>25</v>
      </c>
      <c r="C9" s="37">
        <v>1150</v>
      </c>
      <c r="D9" s="38">
        <f>(C9*20%)+C9</f>
        <v>1380</v>
      </c>
      <c r="E9" s="39">
        <f>(C9*45%)+C9</f>
        <v>1667.5</v>
      </c>
    </row>
    <row r="10" spans="1:9" ht="30" customHeight="1" x14ac:dyDescent="0.2">
      <c r="A10" s="20" t="s">
        <v>13</v>
      </c>
      <c r="B10" s="28" t="s">
        <v>350</v>
      </c>
      <c r="C10" s="40">
        <v>2250</v>
      </c>
      <c r="D10" s="38">
        <f>(C10*20%)+C10</f>
        <v>2700</v>
      </c>
      <c r="E10" s="39">
        <f>(C10*45%)+C10</f>
        <v>3262.5</v>
      </c>
    </row>
    <row r="11" spans="1:9" ht="30" customHeight="1" x14ac:dyDescent="0.2">
      <c r="A11" s="20" t="s">
        <v>14</v>
      </c>
      <c r="B11" s="28" t="s">
        <v>26</v>
      </c>
      <c r="C11" s="37">
        <v>990</v>
      </c>
      <c r="D11" s="38">
        <f t="shared" si="0"/>
        <v>1188</v>
      </c>
      <c r="E11" s="39">
        <f t="shared" si="1"/>
        <v>1435.5</v>
      </c>
    </row>
    <row r="12" spans="1:9" ht="30" customHeight="1" x14ac:dyDescent="0.2">
      <c r="A12" s="20" t="s">
        <v>15</v>
      </c>
      <c r="B12" s="28" t="s">
        <v>27</v>
      </c>
      <c r="C12" s="37">
        <v>2140</v>
      </c>
      <c r="D12" s="38">
        <f t="shared" si="0"/>
        <v>2568</v>
      </c>
      <c r="E12" s="39">
        <f t="shared" si="1"/>
        <v>3103</v>
      </c>
    </row>
    <row r="13" spans="1:9" ht="30" customHeight="1" x14ac:dyDescent="0.2">
      <c r="A13" s="20" t="s">
        <v>16</v>
      </c>
      <c r="B13" s="28" t="s">
        <v>28</v>
      </c>
      <c r="C13" s="37">
        <v>1620</v>
      </c>
      <c r="D13" s="38">
        <f t="shared" si="0"/>
        <v>1944</v>
      </c>
      <c r="E13" s="39">
        <f t="shared" si="1"/>
        <v>2349</v>
      </c>
    </row>
    <row r="14" spans="1:9" ht="30" customHeight="1" x14ac:dyDescent="0.2">
      <c r="A14" s="20" t="s">
        <v>17</v>
      </c>
      <c r="B14" s="28" t="s">
        <v>29</v>
      </c>
      <c r="C14" s="37">
        <v>1500</v>
      </c>
      <c r="D14" s="38">
        <f t="shared" si="0"/>
        <v>1800</v>
      </c>
      <c r="E14" s="39">
        <f t="shared" si="1"/>
        <v>2175</v>
      </c>
    </row>
    <row r="15" spans="1:9" ht="30" customHeight="1" x14ac:dyDescent="0.2">
      <c r="A15" s="20" t="s">
        <v>18</v>
      </c>
      <c r="B15" s="28" t="s">
        <v>30</v>
      </c>
      <c r="C15" s="40">
        <v>1090</v>
      </c>
      <c r="D15" s="38">
        <f t="shared" si="0"/>
        <v>1308</v>
      </c>
      <c r="E15" s="39">
        <f t="shared" si="1"/>
        <v>1580.5</v>
      </c>
    </row>
    <row r="16" spans="1:9" ht="30" customHeight="1" x14ac:dyDescent="0.2">
      <c r="A16" s="20" t="s">
        <v>19</v>
      </c>
      <c r="B16" s="28" t="s">
        <v>31</v>
      </c>
      <c r="C16" s="37">
        <v>1010</v>
      </c>
      <c r="D16" s="38">
        <f t="shared" si="0"/>
        <v>1212</v>
      </c>
      <c r="E16" s="39">
        <f t="shared" si="1"/>
        <v>1464.5</v>
      </c>
    </row>
    <row r="17" spans="1:5" ht="30" customHeight="1" x14ac:dyDescent="0.2">
      <c r="A17" s="20" t="s">
        <v>20</v>
      </c>
      <c r="B17" s="28" t="s">
        <v>32</v>
      </c>
      <c r="C17" s="37">
        <v>990</v>
      </c>
      <c r="D17" s="38">
        <f>(C17*20%)+C17</f>
        <v>1188</v>
      </c>
      <c r="E17" s="39">
        <f>(C17*45%)+C17</f>
        <v>1435.5</v>
      </c>
    </row>
    <row r="18" spans="1:5" ht="30" customHeight="1" x14ac:dyDescent="0.2">
      <c r="A18" s="20" t="s">
        <v>21</v>
      </c>
      <c r="B18" s="28" t="s">
        <v>33</v>
      </c>
      <c r="C18" s="37">
        <v>2280</v>
      </c>
      <c r="D18" s="38">
        <f t="shared" si="0"/>
        <v>2736</v>
      </c>
      <c r="E18" s="39">
        <f t="shared" si="1"/>
        <v>3306</v>
      </c>
    </row>
    <row r="19" spans="1:5" ht="30" customHeight="1" x14ac:dyDescent="0.2">
      <c r="A19" s="20" t="s">
        <v>22</v>
      </c>
      <c r="B19" s="28" t="s">
        <v>34</v>
      </c>
      <c r="C19" s="42">
        <v>2035</v>
      </c>
      <c r="D19" s="38">
        <f t="shared" si="0"/>
        <v>2442</v>
      </c>
      <c r="E19" s="39">
        <f t="shared" si="1"/>
        <v>2950.75</v>
      </c>
    </row>
    <row r="20" spans="1:5" ht="30" customHeight="1" x14ac:dyDescent="0.2">
      <c r="A20" s="20" t="s">
        <v>35</v>
      </c>
      <c r="B20" s="28" t="s">
        <v>48</v>
      </c>
      <c r="C20" s="38">
        <v>940</v>
      </c>
      <c r="D20" s="38">
        <f>(C20*20%)+C20</f>
        <v>1128</v>
      </c>
      <c r="E20" s="39">
        <f t="shared" si="1"/>
        <v>1363</v>
      </c>
    </row>
    <row r="21" spans="1:5" ht="30" customHeight="1" x14ac:dyDescent="0.2">
      <c r="A21" s="20" t="s">
        <v>36</v>
      </c>
      <c r="B21" s="28" t="s">
        <v>49</v>
      </c>
      <c r="C21" s="37">
        <v>720</v>
      </c>
      <c r="D21" s="38">
        <f>(C21*20%)+C21</f>
        <v>864</v>
      </c>
      <c r="E21" s="39">
        <f t="shared" si="1"/>
        <v>1044</v>
      </c>
    </row>
    <row r="22" spans="1:5" ht="30" customHeight="1" x14ac:dyDescent="0.2">
      <c r="A22" s="20" t="s">
        <v>37</v>
      </c>
      <c r="B22" s="28" t="s">
        <v>402</v>
      </c>
      <c r="C22" s="37">
        <v>1050</v>
      </c>
      <c r="D22" s="38">
        <f t="shared" si="0"/>
        <v>1260</v>
      </c>
      <c r="E22" s="39">
        <f t="shared" si="1"/>
        <v>1522.5</v>
      </c>
    </row>
    <row r="23" spans="1:5" ht="30" customHeight="1" x14ac:dyDescent="0.2">
      <c r="A23" s="20" t="s">
        <v>38</v>
      </c>
      <c r="B23" s="28" t="s">
        <v>50</v>
      </c>
      <c r="C23" s="37">
        <v>460</v>
      </c>
      <c r="D23" s="38">
        <f t="shared" si="0"/>
        <v>552</v>
      </c>
      <c r="E23" s="39">
        <f t="shared" si="1"/>
        <v>667</v>
      </c>
    </row>
    <row r="24" spans="1:5" ht="30" customHeight="1" x14ac:dyDescent="0.2">
      <c r="A24" s="20" t="s">
        <v>39</v>
      </c>
      <c r="B24" s="28" t="s">
        <v>51</v>
      </c>
      <c r="C24" s="42">
        <v>1460</v>
      </c>
      <c r="D24" s="38">
        <f>(C24*20%)+C24</f>
        <v>1752</v>
      </c>
      <c r="E24" s="39">
        <f t="shared" si="1"/>
        <v>2117</v>
      </c>
    </row>
    <row r="25" spans="1:5" ht="30" customHeight="1" x14ac:dyDescent="0.2">
      <c r="A25" s="20" t="s">
        <v>40</v>
      </c>
      <c r="B25" s="28" t="s">
        <v>52</v>
      </c>
      <c r="C25" s="42">
        <v>440</v>
      </c>
      <c r="D25" s="38">
        <f>(C25*20%)+C25</f>
        <v>528</v>
      </c>
      <c r="E25" s="39">
        <f t="shared" si="1"/>
        <v>638</v>
      </c>
    </row>
    <row r="26" spans="1:5" ht="30" customHeight="1" x14ac:dyDescent="0.2">
      <c r="A26" s="20" t="s">
        <v>41</v>
      </c>
      <c r="B26" s="28" t="s">
        <v>53</v>
      </c>
      <c r="C26" s="37">
        <v>1540</v>
      </c>
      <c r="D26" s="38">
        <f t="shared" si="0"/>
        <v>1848</v>
      </c>
      <c r="E26" s="39">
        <f t="shared" si="1"/>
        <v>2233</v>
      </c>
    </row>
    <row r="27" spans="1:5" ht="30" customHeight="1" x14ac:dyDescent="0.2">
      <c r="A27" s="20" t="s">
        <v>42</v>
      </c>
      <c r="B27" s="28" t="s">
        <v>54</v>
      </c>
      <c r="C27" s="37">
        <v>450</v>
      </c>
      <c r="D27" s="38">
        <f t="shared" si="0"/>
        <v>540</v>
      </c>
      <c r="E27" s="39">
        <f t="shared" si="1"/>
        <v>652.5</v>
      </c>
    </row>
    <row r="28" spans="1:5" ht="30" customHeight="1" x14ac:dyDescent="0.2">
      <c r="A28" s="20" t="s">
        <v>43</v>
      </c>
      <c r="B28" s="28" t="s">
        <v>55</v>
      </c>
      <c r="C28" s="37">
        <v>1500</v>
      </c>
      <c r="D28" s="38">
        <f t="shared" si="0"/>
        <v>1800</v>
      </c>
      <c r="E28" s="39">
        <f t="shared" si="1"/>
        <v>2175</v>
      </c>
    </row>
    <row r="29" spans="1:5" ht="30" customHeight="1" x14ac:dyDescent="0.2">
      <c r="A29" s="20" t="s">
        <v>44</v>
      </c>
      <c r="B29" s="28" t="s">
        <v>56</v>
      </c>
      <c r="C29" s="37">
        <v>750</v>
      </c>
      <c r="D29" s="38">
        <f t="shared" si="0"/>
        <v>900</v>
      </c>
      <c r="E29" s="39">
        <f t="shared" si="1"/>
        <v>1087.5</v>
      </c>
    </row>
    <row r="30" spans="1:5" ht="30" customHeight="1" x14ac:dyDescent="0.2">
      <c r="A30" s="20" t="s">
        <v>45</v>
      </c>
      <c r="B30" s="47" t="s">
        <v>403</v>
      </c>
      <c r="C30" s="37">
        <v>460</v>
      </c>
      <c r="D30" s="38">
        <f t="shared" si="0"/>
        <v>552</v>
      </c>
      <c r="E30" s="39">
        <f t="shared" si="1"/>
        <v>667</v>
      </c>
    </row>
    <row r="31" spans="1:5" ht="30" customHeight="1" x14ac:dyDescent="0.2">
      <c r="A31" s="20" t="s">
        <v>46</v>
      </c>
      <c r="B31" s="28" t="s">
        <v>57</v>
      </c>
      <c r="C31" s="37">
        <v>1070</v>
      </c>
      <c r="D31" s="38">
        <f t="shared" si="0"/>
        <v>1284</v>
      </c>
      <c r="E31" s="39">
        <f t="shared" si="1"/>
        <v>1551.5</v>
      </c>
    </row>
    <row r="32" spans="1:5" ht="30" customHeight="1" x14ac:dyDescent="0.2">
      <c r="A32" s="20" t="s">
        <v>47</v>
      </c>
      <c r="B32" s="28" t="s">
        <v>351</v>
      </c>
      <c r="C32" s="37">
        <v>600</v>
      </c>
      <c r="D32" s="38">
        <f t="shared" si="0"/>
        <v>720</v>
      </c>
      <c r="E32" s="39">
        <f t="shared" si="1"/>
        <v>870</v>
      </c>
    </row>
    <row r="33" spans="1:10" ht="30" customHeight="1" x14ac:dyDescent="0.2">
      <c r="A33" s="20"/>
      <c r="B33" s="21"/>
      <c r="C33" s="41"/>
      <c r="D33" s="38"/>
      <c r="E33" s="39"/>
    </row>
    <row r="34" spans="1:10" ht="30" customHeight="1" x14ac:dyDescent="0.2">
      <c r="A34" s="20"/>
      <c r="B34" s="21"/>
      <c r="C34" s="41"/>
      <c r="D34" s="38"/>
      <c r="E34" s="39"/>
    </row>
    <row r="35" spans="1:10" ht="30" customHeight="1" x14ac:dyDescent="0.2">
      <c r="A35" s="22"/>
      <c r="B35" s="22"/>
      <c r="C35" s="22"/>
      <c r="D35" s="23"/>
      <c r="E35" s="24"/>
    </row>
    <row r="36" spans="1:10" ht="30" customHeight="1" x14ac:dyDescent="0.2">
      <c r="A36" s="22"/>
      <c r="B36" s="22"/>
      <c r="C36" s="22"/>
      <c r="D36" s="23"/>
      <c r="E36" s="24"/>
    </row>
    <row r="37" spans="1:10" ht="30" customHeight="1" x14ac:dyDescent="0.2">
      <c r="A37" s="22"/>
      <c r="B37" s="22"/>
      <c r="C37" s="22"/>
      <c r="D37" s="23"/>
      <c r="E37" s="24"/>
    </row>
    <row r="38" spans="1:10" ht="30" customHeight="1" x14ac:dyDescent="0.2">
      <c r="A38" s="22"/>
      <c r="B38" s="22"/>
      <c r="C38" s="23"/>
      <c r="D38" s="24"/>
      <c r="E38" s="25"/>
      <c r="H38" s="2"/>
    </row>
    <row r="39" spans="1:10" ht="30" customHeight="1" x14ac:dyDescent="0.2">
      <c r="A39" s="22"/>
      <c r="B39" s="22"/>
      <c r="C39" s="23"/>
      <c r="D39" s="24"/>
      <c r="E39" s="25"/>
      <c r="H39" s="2"/>
    </row>
    <row r="40" spans="1:10" ht="30" customHeight="1" x14ac:dyDescent="0.2">
      <c r="A40" s="22"/>
      <c r="B40" s="22"/>
      <c r="C40" s="23"/>
      <c r="D40" s="24"/>
      <c r="E40" s="25"/>
      <c r="H40" s="2"/>
    </row>
    <row r="41" spans="1:10" ht="30" customHeight="1" x14ac:dyDescent="0.2">
      <c r="A41" s="22"/>
      <c r="B41" s="22"/>
      <c r="C41" s="23"/>
      <c r="D41" s="24"/>
      <c r="E41" s="25"/>
      <c r="H41" s="2"/>
    </row>
    <row r="42" spans="1:10" ht="30" customHeight="1" x14ac:dyDescent="0.2">
      <c r="A42" s="60" t="s">
        <v>63</v>
      </c>
      <c r="B42" s="62"/>
      <c r="C42" s="62"/>
      <c r="D42" s="62"/>
      <c r="E42" s="62"/>
      <c r="G42" s="5"/>
      <c r="H42" s="5"/>
      <c r="I42" s="5"/>
      <c r="J42" s="6"/>
    </row>
    <row r="43" spans="1:10" ht="30" customHeight="1" x14ac:dyDescent="0.2">
      <c r="A43" s="18" t="s">
        <v>2</v>
      </c>
      <c r="B43" s="18" t="s">
        <v>1</v>
      </c>
      <c r="C43" s="18" t="s">
        <v>349</v>
      </c>
      <c r="D43" s="18" t="s">
        <v>4</v>
      </c>
      <c r="E43" s="18" t="s">
        <v>5</v>
      </c>
      <c r="G43" s="2"/>
      <c r="H43" s="2"/>
    </row>
    <row r="44" spans="1:10" ht="30" customHeight="1" x14ac:dyDescent="0.2">
      <c r="A44" s="20" t="s">
        <v>71</v>
      </c>
      <c r="B44" s="28" t="s">
        <v>64</v>
      </c>
      <c r="C44" s="42">
        <v>260</v>
      </c>
      <c r="D44" s="38">
        <f>(C44*20%)+C44</f>
        <v>312</v>
      </c>
      <c r="E44" s="43">
        <f>(C44*45%)+C44</f>
        <v>377</v>
      </c>
      <c r="G44" s="7"/>
      <c r="H44" s="2"/>
    </row>
    <row r="45" spans="1:10" ht="30" customHeight="1" x14ac:dyDescent="0.2">
      <c r="A45" s="20" t="s">
        <v>68</v>
      </c>
      <c r="B45" s="28" t="s">
        <v>65</v>
      </c>
      <c r="C45" s="42">
        <v>240</v>
      </c>
      <c r="D45" s="38">
        <f>(C45*20%)+C45</f>
        <v>288</v>
      </c>
      <c r="E45" s="39">
        <f>(C45*45%)+C45</f>
        <v>348</v>
      </c>
      <c r="G45" s="2"/>
      <c r="H45" s="2"/>
    </row>
    <row r="46" spans="1:10" ht="30" customHeight="1" x14ac:dyDescent="0.2">
      <c r="A46" s="20" t="s">
        <v>69</v>
      </c>
      <c r="B46" s="28" t="s">
        <v>66</v>
      </c>
      <c r="C46" s="42">
        <v>310</v>
      </c>
      <c r="D46" s="38">
        <f t="shared" ref="D46" si="2">(C46*20%)+C46</f>
        <v>372</v>
      </c>
      <c r="E46" s="39">
        <f t="shared" ref="E46:E47" si="3">(C46*45%)+C46</f>
        <v>449.5</v>
      </c>
      <c r="G46" s="2"/>
      <c r="H46" s="2"/>
    </row>
    <row r="47" spans="1:10" ht="30" customHeight="1" x14ac:dyDescent="0.2">
      <c r="A47" s="20" t="s">
        <v>70</v>
      </c>
      <c r="B47" s="28" t="s">
        <v>67</v>
      </c>
      <c r="C47" s="42">
        <v>700</v>
      </c>
      <c r="D47" s="38">
        <f>(C47*20%)+C47</f>
        <v>840</v>
      </c>
      <c r="E47" s="39">
        <f t="shared" si="3"/>
        <v>1015</v>
      </c>
      <c r="G47" s="2"/>
      <c r="H47" s="2"/>
    </row>
    <row r="48" spans="1:10" ht="30" customHeight="1" x14ac:dyDescent="0.2">
      <c r="A48" s="20"/>
      <c r="B48" s="28"/>
      <c r="C48" s="22"/>
      <c r="D48" s="32"/>
      <c r="E48" s="33"/>
      <c r="G48" s="2"/>
      <c r="H48" s="2"/>
    </row>
    <row r="49" spans="1:9" ht="30" customHeight="1" x14ac:dyDescent="0.2">
      <c r="A49" s="20"/>
      <c r="B49" s="28"/>
      <c r="C49" s="22"/>
      <c r="D49" s="32"/>
      <c r="E49" s="33"/>
    </row>
    <row r="50" spans="1:9" ht="30" customHeight="1" x14ac:dyDescent="0.2">
      <c r="A50" s="20"/>
      <c r="B50" s="26"/>
      <c r="C50" s="22"/>
      <c r="D50" s="23"/>
      <c r="E50" s="24"/>
      <c r="I50" s="4"/>
    </row>
    <row r="51" spans="1:9" ht="30" customHeight="1" x14ac:dyDescent="0.2">
      <c r="A51" s="20"/>
      <c r="B51" s="26"/>
      <c r="C51" s="22"/>
      <c r="D51" s="23"/>
      <c r="E51" s="24"/>
      <c r="I51" s="4"/>
    </row>
    <row r="52" spans="1:9" ht="30" customHeight="1" x14ac:dyDescent="0.2">
      <c r="A52" s="60" t="s">
        <v>72</v>
      </c>
      <c r="B52" s="62"/>
      <c r="C52" s="62"/>
      <c r="D52" s="62"/>
      <c r="E52" s="62"/>
      <c r="I52" s="4"/>
    </row>
    <row r="53" spans="1:9" ht="30" customHeight="1" x14ac:dyDescent="0.2">
      <c r="A53" s="18" t="s">
        <v>2</v>
      </c>
      <c r="B53" s="18" t="s">
        <v>1</v>
      </c>
      <c r="C53" s="18" t="s">
        <v>349</v>
      </c>
      <c r="D53" s="18" t="s">
        <v>4</v>
      </c>
      <c r="E53" s="18" t="s">
        <v>5</v>
      </c>
      <c r="I53" s="4"/>
    </row>
    <row r="54" spans="1:9" ht="30" customHeight="1" x14ac:dyDescent="0.2">
      <c r="A54" s="20" t="s">
        <v>80</v>
      </c>
      <c r="B54" s="28" t="s">
        <v>73</v>
      </c>
      <c r="C54" s="42">
        <v>2850</v>
      </c>
      <c r="D54" s="38">
        <f t="shared" ref="D54:D59" si="4">(C54*20%)+C54</f>
        <v>3420</v>
      </c>
      <c r="E54" s="43">
        <f t="shared" ref="E54:E59" si="5">(C54*45%)+C54</f>
        <v>4132.5</v>
      </c>
      <c r="I54" s="4"/>
    </row>
    <row r="55" spans="1:9" ht="30" customHeight="1" x14ac:dyDescent="0.2">
      <c r="A55" s="20" t="s">
        <v>81</v>
      </c>
      <c r="B55" s="28" t="s">
        <v>74</v>
      </c>
      <c r="C55" s="42">
        <v>2400</v>
      </c>
      <c r="D55" s="38">
        <f t="shared" si="4"/>
        <v>2880</v>
      </c>
      <c r="E55" s="39">
        <f t="shared" si="5"/>
        <v>3480</v>
      </c>
      <c r="I55" s="4"/>
    </row>
    <row r="56" spans="1:9" ht="30" customHeight="1" x14ac:dyDescent="0.2">
      <c r="A56" s="20" t="s">
        <v>82</v>
      </c>
      <c r="B56" s="28" t="s">
        <v>75</v>
      </c>
      <c r="C56" s="42">
        <v>1500</v>
      </c>
      <c r="D56" s="38">
        <f t="shared" si="4"/>
        <v>1800</v>
      </c>
      <c r="E56" s="39">
        <f t="shared" si="5"/>
        <v>2175</v>
      </c>
      <c r="I56" s="4"/>
    </row>
    <row r="57" spans="1:9" ht="30" customHeight="1" x14ac:dyDescent="0.2">
      <c r="A57" s="20" t="s">
        <v>83</v>
      </c>
      <c r="B57" s="28" t="s">
        <v>76</v>
      </c>
      <c r="C57" s="42">
        <v>1850</v>
      </c>
      <c r="D57" s="38">
        <f t="shared" si="4"/>
        <v>2220</v>
      </c>
      <c r="E57" s="39">
        <f t="shared" si="5"/>
        <v>2682.5</v>
      </c>
      <c r="I57" s="4"/>
    </row>
    <row r="58" spans="1:9" ht="30" customHeight="1" x14ac:dyDescent="0.2">
      <c r="A58" s="20" t="s">
        <v>84</v>
      </c>
      <c r="B58" s="28" t="s">
        <v>77</v>
      </c>
      <c r="C58" s="42">
        <v>1000</v>
      </c>
      <c r="D58" s="38">
        <f t="shared" si="4"/>
        <v>1200</v>
      </c>
      <c r="E58" s="39">
        <f t="shared" si="5"/>
        <v>1450</v>
      </c>
      <c r="I58" s="4"/>
    </row>
    <row r="59" spans="1:9" ht="30" customHeight="1" x14ac:dyDescent="0.2">
      <c r="A59" s="20" t="s">
        <v>85</v>
      </c>
      <c r="B59" s="28" t="s">
        <v>78</v>
      </c>
      <c r="C59" s="42">
        <v>250</v>
      </c>
      <c r="D59" s="38">
        <f t="shared" si="4"/>
        <v>300</v>
      </c>
      <c r="E59" s="39">
        <f t="shared" si="5"/>
        <v>362.5</v>
      </c>
      <c r="I59" s="4"/>
    </row>
    <row r="60" spans="1:9" ht="30" customHeight="1" x14ac:dyDescent="0.2">
      <c r="A60" s="20" t="s">
        <v>86</v>
      </c>
      <c r="B60" s="28" t="s">
        <v>79</v>
      </c>
      <c r="C60" s="42">
        <v>1000</v>
      </c>
      <c r="D60" s="38">
        <f t="shared" ref="D60" si="6">(C60*20%)+C60</f>
        <v>1200</v>
      </c>
      <c r="E60" s="39">
        <f t="shared" ref="E60" si="7">(C60*45%)+C60</f>
        <v>1450</v>
      </c>
      <c r="I60" s="4"/>
    </row>
    <row r="61" spans="1:9" ht="30" customHeight="1" x14ac:dyDescent="0.2">
      <c r="A61" s="20"/>
      <c r="B61" s="28"/>
      <c r="C61" s="22"/>
      <c r="D61" s="32"/>
      <c r="E61" s="33"/>
      <c r="I61" s="4"/>
    </row>
    <row r="62" spans="1:9" ht="30" customHeight="1" x14ac:dyDescent="0.2">
      <c r="A62" s="20"/>
      <c r="B62" s="28"/>
      <c r="C62" s="22"/>
      <c r="D62" s="32"/>
      <c r="E62" s="33"/>
      <c r="I62" s="4"/>
    </row>
    <row r="63" spans="1:9" ht="30" customHeight="1" x14ac:dyDescent="0.2">
      <c r="A63" s="20"/>
      <c r="B63" s="29"/>
      <c r="C63" s="22"/>
      <c r="D63" s="23"/>
      <c r="E63" s="24"/>
      <c r="I63" s="4"/>
    </row>
    <row r="64" spans="1:9" ht="30" customHeight="1" x14ac:dyDescent="0.2">
      <c r="A64" s="20"/>
      <c r="B64" s="29"/>
      <c r="C64" s="22"/>
      <c r="D64" s="23"/>
      <c r="E64" s="24"/>
      <c r="I64" s="4"/>
    </row>
    <row r="65" spans="1:9" ht="30" customHeight="1" x14ac:dyDescent="0.2">
      <c r="A65" s="20"/>
      <c r="B65" s="29"/>
      <c r="C65" s="22"/>
      <c r="D65" s="23"/>
      <c r="E65" s="24"/>
      <c r="I65" s="4"/>
    </row>
    <row r="66" spans="1:9" ht="30" customHeight="1" x14ac:dyDescent="0.2">
      <c r="A66" s="60" t="s">
        <v>87</v>
      </c>
      <c r="B66" s="62"/>
      <c r="C66" s="62"/>
      <c r="D66" s="62"/>
      <c r="E66" s="62"/>
      <c r="I66" s="4"/>
    </row>
    <row r="67" spans="1:9" ht="30" customHeight="1" x14ac:dyDescent="0.2">
      <c r="A67" s="18" t="s">
        <v>2</v>
      </c>
      <c r="B67" s="18" t="s">
        <v>1</v>
      </c>
      <c r="C67" s="18" t="s">
        <v>349</v>
      </c>
      <c r="D67" s="18" t="s">
        <v>4</v>
      </c>
      <c r="E67" s="18" t="s">
        <v>5</v>
      </c>
      <c r="I67" s="4"/>
    </row>
    <row r="68" spans="1:9" ht="30" customHeight="1" x14ac:dyDescent="0.2">
      <c r="A68" s="20" t="s">
        <v>107</v>
      </c>
      <c r="B68" s="28" t="s">
        <v>88</v>
      </c>
      <c r="C68" s="42">
        <v>1350</v>
      </c>
      <c r="D68" s="38">
        <f>(C68*20%)+C68</f>
        <v>1620</v>
      </c>
      <c r="E68" s="43">
        <f t="shared" ref="E68:E73" si="8">(C68*45%)+C68</f>
        <v>1957.5</v>
      </c>
      <c r="I68" s="4"/>
    </row>
    <row r="69" spans="1:9" ht="30" customHeight="1" x14ac:dyDescent="0.2">
      <c r="A69" s="20" t="s">
        <v>108</v>
      </c>
      <c r="B69" s="28" t="s">
        <v>89</v>
      </c>
      <c r="C69" s="42">
        <v>1900</v>
      </c>
      <c r="D69" s="38">
        <f>(C69*20%)+C69</f>
        <v>2280</v>
      </c>
      <c r="E69" s="39">
        <f t="shared" si="8"/>
        <v>2755</v>
      </c>
      <c r="I69" s="4"/>
    </row>
    <row r="70" spans="1:9" ht="30" customHeight="1" x14ac:dyDescent="0.2">
      <c r="A70" s="20" t="s">
        <v>109</v>
      </c>
      <c r="B70" s="28" t="s">
        <v>90</v>
      </c>
      <c r="C70" s="42">
        <v>950</v>
      </c>
      <c r="D70" s="38">
        <f>(C70*20%)+C70</f>
        <v>1140</v>
      </c>
      <c r="E70" s="39">
        <f t="shared" si="8"/>
        <v>1377.5</v>
      </c>
      <c r="I70" s="4"/>
    </row>
    <row r="71" spans="1:9" ht="30" customHeight="1" x14ac:dyDescent="0.2">
      <c r="A71" s="20" t="s">
        <v>110</v>
      </c>
      <c r="B71" s="28" t="s">
        <v>91</v>
      </c>
      <c r="C71" s="42">
        <v>1320</v>
      </c>
      <c r="D71" s="38">
        <f t="shared" ref="D71:D107" si="9">(C71*20%)+C71</f>
        <v>1584</v>
      </c>
      <c r="E71" s="39">
        <f t="shared" si="8"/>
        <v>1914</v>
      </c>
      <c r="I71" s="4"/>
    </row>
    <row r="72" spans="1:9" ht="30" customHeight="1" x14ac:dyDescent="0.2">
      <c r="A72" s="20" t="s">
        <v>111</v>
      </c>
      <c r="B72" s="28" t="s">
        <v>92</v>
      </c>
      <c r="C72" s="42">
        <v>1350</v>
      </c>
      <c r="D72" s="38">
        <f>(C72*20%)+C72</f>
        <v>1620</v>
      </c>
      <c r="E72" s="39">
        <f t="shared" si="8"/>
        <v>1957.5</v>
      </c>
      <c r="I72" s="4"/>
    </row>
    <row r="73" spans="1:9" ht="30" customHeight="1" x14ac:dyDescent="0.2">
      <c r="A73" s="20" t="s">
        <v>112</v>
      </c>
      <c r="B73" s="28" t="s">
        <v>93</v>
      </c>
      <c r="C73" s="42">
        <v>1630</v>
      </c>
      <c r="D73" s="38">
        <f>(C73*20%)+C73</f>
        <v>1956</v>
      </c>
      <c r="E73" s="39">
        <f t="shared" si="8"/>
        <v>2363.5</v>
      </c>
      <c r="I73" s="4"/>
    </row>
    <row r="74" spans="1:9" ht="30" customHeight="1" x14ac:dyDescent="0.2">
      <c r="A74" s="20" t="s">
        <v>115</v>
      </c>
      <c r="B74" s="28" t="s">
        <v>94</v>
      </c>
      <c r="C74" s="42">
        <v>5100</v>
      </c>
      <c r="D74" s="38">
        <v>5900</v>
      </c>
      <c r="E74" s="39">
        <f>C74+1200</f>
        <v>6300</v>
      </c>
      <c r="I74" s="4"/>
    </row>
    <row r="75" spans="1:9" ht="30" customHeight="1" x14ac:dyDescent="0.2">
      <c r="A75" s="20" t="s">
        <v>113</v>
      </c>
      <c r="B75" s="28" t="s">
        <v>95</v>
      </c>
      <c r="C75" s="42">
        <v>4000</v>
      </c>
      <c r="D75" s="38">
        <f t="shared" si="9"/>
        <v>4800</v>
      </c>
      <c r="E75" s="39">
        <f>C75+1200</f>
        <v>5200</v>
      </c>
    </row>
    <row r="76" spans="1:9" ht="30" customHeight="1" x14ac:dyDescent="0.2">
      <c r="A76" s="20" t="s">
        <v>114</v>
      </c>
      <c r="B76" s="28" t="s">
        <v>96</v>
      </c>
      <c r="C76" s="42">
        <v>2300</v>
      </c>
      <c r="D76" s="38">
        <f t="shared" si="9"/>
        <v>2760</v>
      </c>
      <c r="E76" s="39">
        <f t="shared" ref="E76:E107" si="10">(C76*45%)+C76</f>
        <v>3335</v>
      </c>
      <c r="F76" s="15"/>
      <c r="I76" s="4"/>
    </row>
    <row r="77" spans="1:9" ht="30" customHeight="1" x14ac:dyDescent="0.2">
      <c r="A77" s="20" t="s">
        <v>116</v>
      </c>
      <c r="B77" s="30" t="s">
        <v>352</v>
      </c>
      <c r="C77" s="42">
        <v>1700</v>
      </c>
      <c r="D77" s="38">
        <f t="shared" si="9"/>
        <v>2040</v>
      </c>
      <c r="E77" s="39">
        <f t="shared" si="10"/>
        <v>2465</v>
      </c>
      <c r="F77" s="15"/>
      <c r="I77" s="4"/>
    </row>
    <row r="78" spans="1:9" ht="30" customHeight="1" x14ac:dyDescent="0.2">
      <c r="A78" s="20" t="s">
        <v>117</v>
      </c>
      <c r="B78" s="28" t="s">
        <v>97</v>
      </c>
      <c r="C78" s="42">
        <v>1700</v>
      </c>
      <c r="D78" s="38">
        <f t="shared" si="9"/>
        <v>2040</v>
      </c>
      <c r="E78" s="39">
        <f t="shared" si="10"/>
        <v>2465</v>
      </c>
    </row>
    <row r="79" spans="1:9" ht="30" customHeight="1" x14ac:dyDescent="0.2">
      <c r="A79" s="20" t="s">
        <v>118</v>
      </c>
      <c r="B79" s="28" t="s">
        <v>98</v>
      </c>
      <c r="C79" s="42">
        <v>1910</v>
      </c>
      <c r="D79" s="38">
        <f t="shared" si="9"/>
        <v>2292</v>
      </c>
      <c r="E79" s="39">
        <f t="shared" si="10"/>
        <v>2769.5</v>
      </c>
    </row>
    <row r="80" spans="1:9" ht="30" customHeight="1" x14ac:dyDescent="0.2">
      <c r="A80" s="20" t="s">
        <v>119</v>
      </c>
      <c r="B80" s="28" t="s">
        <v>99</v>
      </c>
      <c r="C80" s="42">
        <v>1410</v>
      </c>
      <c r="D80" s="38">
        <f t="shared" si="9"/>
        <v>1692</v>
      </c>
      <c r="E80" s="39">
        <f t="shared" si="10"/>
        <v>2044.5</v>
      </c>
    </row>
    <row r="81" spans="1:5" ht="30" customHeight="1" x14ac:dyDescent="0.2">
      <c r="A81" s="20" t="s">
        <v>120</v>
      </c>
      <c r="B81" s="28" t="s">
        <v>100</v>
      </c>
      <c r="C81" s="42">
        <v>1700</v>
      </c>
      <c r="D81" s="38">
        <f t="shared" si="9"/>
        <v>2040</v>
      </c>
      <c r="E81" s="39">
        <f t="shared" si="10"/>
        <v>2465</v>
      </c>
    </row>
    <row r="82" spans="1:5" ht="30" customHeight="1" x14ac:dyDescent="0.2">
      <c r="A82" s="20" t="s">
        <v>121</v>
      </c>
      <c r="B82" s="28" t="s">
        <v>101</v>
      </c>
      <c r="C82" s="42">
        <v>1910</v>
      </c>
      <c r="D82" s="38">
        <f t="shared" si="9"/>
        <v>2292</v>
      </c>
      <c r="E82" s="39">
        <f t="shared" si="10"/>
        <v>2769.5</v>
      </c>
    </row>
    <row r="83" spans="1:5" ht="30" customHeight="1" x14ac:dyDescent="0.2">
      <c r="A83" s="20" t="s">
        <v>122</v>
      </c>
      <c r="B83" s="28" t="s">
        <v>102</v>
      </c>
      <c r="C83" s="42">
        <v>2300</v>
      </c>
      <c r="D83" s="38">
        <f t="shared" si="9"/>
        <v>2760</v>
      </c>
      <c r="E83" s="39">
        <f t="shared" si="10"/>
        <v>3335</v>
      </c>
    </row>
    <row r="84" spans="1:5" ht="30" customHeight="1" x14ac:dyDescent="0.2">
      <c r="A84" s="20" t="s">
        <v>123</v>
      </c>
      <c r="B84" s="28" t="s">
        <v>103</v>
      </c>
      <c r="C84" s="42">
        <v>1320</v>
      </c>
      <c r="D84" s="38">
        <f t="shared" si="9"/>
        <v>1584</v>
      </c>
      <c r="E84" s="39">
        <f t="shared" si="10"/>
        <v>1914</v>
      </c>
    </row>
    <row r="85" spans="1:5" ht="30" customHeight="1" x14ac:dyDescent="0.2">
      <c r="A85" s="20" t="s">
        <v>124</v>
      </c>
      <c r="B85" s="28" t="s">
        <v>104</v>
      </c>
      <c r="C85" s="42">
        <v>1320</v>
      </c>
      <c r="D85" s="38">
        <f t="shared" si="9"/>
        <v>1584</v>
      </c>
      <c r="E85" s="39">
        <f t="shared" si="10"/>
        <v>1914</v>
      </c>
    </row>
    <row r="86" spans="1:5" ht="30" customHeight="1" x14ac:dyDescent="0.2">
      <c r="A86" s="20" t="s">
        <v>125</v>
      </c>
      <c r="B86" s="28" t="s">
        <v>105</v>
      </c>
      <c r="C86" s="42">
        <v>1830</v>
      </c>
      <c r="D86" s="38">
        <f t="shared" si="9"/>
        <v>2196</v>
      </c>
      <c r="E86" s="39">
        <f t="shared" si="10"/>
        <v>2653.5</v>
      </c>
    </row>
    <row r="87" spans="1:5" ht="30" customHeight="1" x14ac:dyDescent="0.2">
      <c r="A87" s="20" t="s">
        <v>126</v>
      </c>
      <c r="B87" s="28" t="s">
        <v>106</v>
      </c>
      <c r="C87" s="42">
        <v>1440</v>
      </c>
      <c r="D87" s="38">
        <f t="shared" si="9"/>
        <v>1728</v>
      </c>
      <c r="E87" s="39">
        <f t="shared" si="10"/>
        <v>2088</v>
      </c>
    </row>
    <row r="88" spans="1:5" ht="30" customHeight="1" x14ac:dyDescent="0.2">
      <c r="A88" s="20" t="s">
        <v>379</v>
      </c>
      <c r="B88" s="28" t="s">
        <v>360</v>
      </c>
      <c r="C88" s="42">
        <v>1800</v>
      </c>
      <c r="D88" s="38">
        <f t="shared" si="9"/>
        <v>2160</v>
      </c>
      <c r="E88" s="39">
        <f>(C88*45%)+C88</f>
        <v>2610</v>
      </c>
    </row>
    <row r="89" spans="1:5" ht="30" customHeight="1" x14ac:dyDescent="0.2">
      <c r="A89" s="20" t="s">
        <v>380</v>
      </c>
      <c r="B89" s="28" t="s">
        <v>361</v>
      </c>
      <c r="C89" s="42">
        <v>1800</v>
      </c>
      <c r="D89" s="38">
        <f>(C89*20%)+C89</f>
        <v>2160</v>
      </c>
      <c r="E89" s="39">
        <f>(C89*45%)+C89</f>
        <v>2610</v>
      </c>
    </row>
    <row r="90" spans="1:5" ht="30" customHeight="1" x14ac:dyDescent="0.2">
      <c r="A90" s="20" t="s">
        <v>381</v>
      </c>
      <c r="B90" s="31" t="s">
        <v>362</v>
      </c>
      <c r="C90" s="42">
        <v>1290</v>
      </c>
      <c r="D90" s="38">
        <f>(C90*20%)+C90</f>
        <v>1548</v>
      </c>
      <c r="E90" s="39">
        <f>(C90*45%)+C90</f>
        <v>1870.5</v>
      </c>
    </row>
    <row r="91" spans="1:5" ht="30" customHeight="1" x14ac:dyDescent="0.2">
      <c r="A91" s="20" t="s">
        <v>382</v>
      </c>
      <c r="B91" s="31" t="s">
        <v>363</v>
      </c>
      <c r="C91" s="42">
        <v>6900</v>
      </c>
      <c r="D91" s="38">
        <f>C91+500</f>
        <v>7400</v>
      </c>
      <c r="E91" s="39">
        <f>C91+1200</f>
        <v>8100</v>
      </c>
    </row>
    <row r="92" spans="1:5" ht="30" customHeight="1" x14ac:dyDescent="0.2">
      <c r="A92" s="20" t="s">
        <v>383</v>
      </c>
      <c r="B92" s="31" t="s">
        <v>364</v>
      </c>
      <c r="C92" s="42">
        <v>6090</v>
      </c>
      <c r="D92" s="42">
        <f>C92+500</f>
        <v>6590</v>
      </c>
      <c r="E92" s="39">
        <f>C92+1200</f>
        <v>7290</v>
      </c>
    </row>
    <row r="93" spans="1:5" ht="30" customHeight="1" x14ac:dyDescent="0.2">
      <c r="A93" s="20" t="s">
        <v>384</v>
      </c>
      <c r="B93" s="28" t="s">
        <v>365</v>
      </c>
      <c r="C93" s="42">
        <v>2710</v>
      </c>
      <c r="D93" s="38">
        <f t="shared" si="9"/>
        <v>3252</v>
      </c>
      <c r="E93" s="39">
        <f t="shared" si="10"/>
        <v>3929.5</v>
      </c>
    </row>
    <row r="94" spans="1:5" ht="30" customHeight="1" x14ac:dyDescent="0.2">
      <c r="A94" s="20" t="s">
        <v>385</v>
      </c>
      <c r="B94" s="28" t="s">
        <v>366</v>
      </c>
      <c r="C94" s="42">
        <v>5490</v>
      </c>
      <c r="D94" s="38">
        <f>C94+500</f>
        <v>5990</v>
      </c>
      <c r="E94" s="39">
        <f>C94+1200</f>
        <v>6690</v>
      </c>
    </row>
    <row r="95" spans="1:5" ht="30" customHeight="1" x14ac:dyDescent="0.2">
      <c r="A95" s="20" t="s">
        <v>386</v>
      </c>
      <c r="B95" s="28" t="s">
        <v>367</v>
      </c>
      <c r="C95" s="42">
        <v>2370</v>
      </c>
      <c r="D95" s="38">
        <f>(C95*20%)+C95</f>
        <v>2844</v>
      </c>
      <c r="E95" s="39">
        <f>(C95*45%)+C95</f>
        <v>3436.5</v>
      </c>
    </row>
    <row r="96" spans="1:5" ht="30" customHeight="1" x14ac:dyDescent="0.2">
      <c r="A96" s="20" t="s">
        <v>387</v>
      </c>
      <c r="B96" s="28" t="s">
        <v>368</v>
      </c>
      <c r="C96" s="42">
        <v>2780</v>
      </c>
      <c r="D96" s="38">
        <f t="shared" si="9"/>
        <v>3336</v>
      </c>
      <c r="E96" s="39">
        <f t="shared" si="10"/>
        <v>4031</v>
      </c>
    </row>
    <row r="97" spans="1:5" ht="30" customHeight="1" x14ac:dyDescent="0.2">
      <c r="A97" s="20" t="s">
        <v>388</v>
      </c>
      <c r="B97" s="28" t="s">
        <v>369</v>
      </c>
      <c r="C97" s="42">
        <v>4300</v>
      </c>
      <c r="D97" s="38">
        <f>(C97*20%)+C97</f>
        <v>5160</v>
      </c>
      <c r="E97" s="39">
        <f>(C97*45%)+C97</f>
        <v>6235</v>
      </c>
    </row>
    <row r="98" spans="1:5" ht="30" customHeight="1" x14ac:dyDescent="0.2">
      <c r="A98" s="20" t="s">
        <v>389</v>
      </c>
      <c r="B98" s="28" t="s">
        <v>370</v>
      </c>
      <c r="C98" s="42">
        <v>3490</v>
      </c>
      <c r="D98" s="38">
        <f>(C98*20%)+C98</f>
        <v>4188</v>
      </c>
      <c r="E98" s="39">
        <f>(C98*45%)+C98</f>
        <v>5060.5</v>
      </c>
    </row>
    <row r="99" spans="1:5" ht="30" customHeight="1" x14ac:dyDescent="0.2">
      <c r="A99" s="20" t="s">
        <v>390</v>
      </c>
      <c r="B99" s="28" t="s">
        <v>371</v>
      </c>
      <c r="C99" s="42">
        <v>2780</v>
      </c>
      <c r="D99" s="38">
        <f t="shared" si="9"/>
        <v>3336</v>
      </c>
      <c r="E99" s="39">
        <f t="shared" si="10"/>
        <v>4031</v>
      </c>
    </row>
    <row r="100" spans="1:5" ht="30" customHeight="1" x14ac:dyDescent="0.2">
      <c r="A100" s="20" t="s">
        <v>391</v>
      </c>
      <c r="B100" s="28" t="s">
        <v>372</v>
      </c>
      <c r="C100" s="42">
        <v>3870</v>
      </c>
      <c r="D100" s="38">
        <f>(C100*20%)+C100</f>
        <v>4644</v>
      </c>
      <c r="E100" s="39">
        <f>(C100*45%)+C100</f>
        <v>5611.5</v>
      </c>
    </row>
    <row r="101" spans="1:5" ht="30" customHeight="1" x14ac:dyDescent="0.2">
      <c r="A101" s="20" t="s">
        <v>392</v>
      </c>
      <c r="B101" s="28" t="s">
        <v>373</v>
      </c>
      <c r="C101" s="42">
        <v>2700</v>
      </c>
      <c r="D101" s="38">
        <f t="shared" si="9"/>
        <v>3240</v>
      </c>
      <c r="E101" s="39">
        <f t="shared" si="10"/>
        <v>3915</v>
      </c>
    </row>
    <row r="102" spans="1:5" ht="30" customHeight="1" x14ac:dyDescent="0.2">
      <c r="A102" s="20" t="s">
        <v>393</v>
      </c>
      <c r="B102" s="28" t="s">
        <v>374</v>
      </c>
      <c r="C102" s="42">
        <v>2380</v>
      </c>
      <c r="D102" s="38">
        <f>(C102*20%)+C102</f>
        <v>2856</v>
      </c>
      <c r="E102" s="39">
        <f>(C102*45%)+C102</f>
        <v>3451</v>
      </c>
    </row>
    <row r="103" spans="1:5" ht="30" customHeight="1" x14ac:dyDescent="0.2">
      <c r="A103" s="20" t="s">
        <v>394</v>
      </c>
      <c r="B103" s="28" t="s">
        <v>375</v>
      </c>
      <c r="C103" s="42">
        <v>3130</v>
      </c>
      <c r="D103" s="38">
        <f t="shared" si="9"/>
        <v>3756</v>
      </c>
      <c r="E103" s="39">
        <f t="shared" si="10"/>
        <v>4538.5</v>
      </c>
    </row>
    <row r="104" spans="1:5" ht="30" customHeight="1" x14ac:dyDescent="0.2">
      <c r="A104" s="20" t="s">
        <v>395</v>
      </c>
      <c r="B104" s="28" t="s">
        <v>376</v>
      </c>
      <c r="C104" s="42">
        <v>970</v>
      </c>
      <c r="D104" s="38">
        <f t="shared" si="9"/>
        <v>1164</v>
      </c>
      <c r="E104" s="39">
        <f t="shared" si="10"/>
        <v>1406.5</v>
      </c>
    </row>
    <row r="105" spans="1:5" ht="30" customHeight="1" x14ac:dyDescent="0.2">
      <c r="A105" s="20" t="s">
        <v>396</v>
      </c>
      <c r="B105" s="28" t="s">
        <v>377</v>
      </c>
      <c r="C105" s="42">
        <v>1880</v>
      </c>
      <c r="D105" s="38">
        <f>(C105*20%)+C105</f>
        <v>2256</v>
      </c>
      <c r="E105" s="39">
        <f>(C105*45%)+C105</f>
        <v>2726</v>
      </c>
    </row>
    <row r="106" spans="1:5" ht="30" customHeight="1" x14ac:dyDescent="0.2">
      <c r="A106" s="20" t="s">
        <v>397</v>
      </c>
      <c r="B106" s="28" t="s">
        <v>378</v>
      </c>
      <c r="C106" s="42">
        <v>2090</v>
      </c>
      <c r="D106" s="38">
        <f>(C106*20%)+C106</f>
        <v>2508</v>
      </c>
      <c r="E106" s="39">
        <f>(C106*45%)+C106</f>
        <v>3030.5</v>
      </c>
    </row>
    <row r="107" spans="1:5" ht="30" customHeight="1" x14ac:dyDescent="0.2">
      <c r="A107" s="20" t="s">
        <v>398</v>
      </c>
      <c r="B107" s="28" t="s">
        <v>404</v>
      </c>
      <c r="C107" s="42">
        <v>2320</v>
      </c>
      <c r="D107" s="38">
        <f t="shared" si="9"/>
        <v>2784</v>
      </c>
      <c r="E107" s="39">
        <f t="shared" si="10"/>
        <v>3364</v>
      </c>
    </row>
    <row r="108" spans="1:5" ht="30" customHeight="1" x14ac:dyDescent="0.2">
      <c r="A108" s="20"/>
      <c r="B108" s="28"/>
      <c r="C108" s="42"/>
      <c r="D108" s="38"/>
      <c r="E108" s="39"/>
    </row>
    <row r="109" spans="1:5" ht="30" customHeight="1" x14ac:dyDescent="0.2">
      <c r="A109" s="20"/>
      <c r="B109" s="28"/>
      <c r="C109" s="42"/>
      <c r="D109" s="38"/>
      <c r="E109" s="39"/>
    </row>
    <row r="127" spans="1:5" ht="30" customHeight="1" x14ac:dyDescent="0.2">
      <c r="A127" s="60" t="s">
        <v>127</v>
      </c>
      <c r="B127" s="62"/>
      <c r="C127" s="62"/>
      <c r="D127" s="62"/>
      <c r="E127" s="62"/>
    </row>
    <row r="128" spans="1:5" ht="30" customHeight="1" x14ac:dyDescent="0.2">
      <c r="A128" s="18" t="s">
        <v>2</v>
      </c>
      <c r="B128" s="18" t="s">
        <v>1</v>
      </c>
      <c r="C128" s="18" t="s">
        <v>3</v>
      </c>
      <c r="D128" s="18" t="s">
        <v>4</v>
      </c>
      <c r="E128" s="18" t="s">
        <v>5</v>
      </c>
    </row>
    <row r="129" spans="1:5" ht="30" customHeight="1" x14ac:dyDescent="0.2">
      <c r="A129" s="20" t="s">
        <v>137</v>
      </c>
      <c r="B129" s="28" t="s">
        <v>128</v>
      </c>
      <c r="C129" s="42">
        <v>500</v>
      </c>
      <c r="D129" s="38">
        <f t="shared" ref="D129:D138" si="11">(C129*20%)+C129</f>
        <v>600</v>
      </c>
      <c r="E129" s="43">
        <f t="shared" ref="E129:E138" si="12">(C129*45%)+C129</f>
        <v>725</v>
      </c>
    </row>
    <row r="130" spans="1:5" ht="30" customHeight="1" x14ac:dyDescent="0.2">
      <c r="A130" s="20" t="s">
        <v>138</v>
      </c>
      <c r="B130" s="28" t="s">
        <v>129</v>
      </c>
      <c r="C130" s="42">
        <v>500</v>
      </c>
      <c r="D130" s="38">
        <f t="shared" si="11"/>
        <v>600</v>
      </c>
      <c r="E130" s="39">
        <f t="shared" si="12"/>
        <v>725</v>
      </c>
    </row>
    <row r="131" spans="1:5" ht="30" customHeight="1" x14ac:dyDescent="0.2">
      <c r="A131" s="20" t="s">
        <v>139</v>
      </c>
      <c r="B131" s="28" t="s">
        <v>131</v>
      </c>
      <c r="C131" s="42">
        <v>500</v>
      </c>
      <c r="D131" s="38">
        <f t="shared" si="11"/>
        <v>600</v>
      </c>
      <c r="E131" s="39">
        <f t="shared" si="12"/>
        <v>725</v>
      </c>
    </row>
    <row r="132" spans="1:5" ht="30" customHeight="1" x14ac:dyDescent="0.2">
      <c r="A132" s="20" t="s">
        <v>140</v>
      </c>
      <c r="B132" s="28" t="s">
        <v>130</v>
      </c>
      <c r="C132" s="42">
        <v>500</v>
      </c>
      <c r="D132" s="38">
        <f t="shared" si="11"/>
        <v>600</v>
      </c>
      <c r="E132" s="39">
        <f t="shared" si="12"/>
        <v>725</v>
      </c>
    </row>
    <row r="133" spans="1:5" ht="30" customHeight="1" x14ac:dyDescent="0.2">
      <c r="A133" s="20" t="s">
        <v>141</v>
      </c>
      <c r="B133" s="28" t="s">
        <v>132</v>
      </c>
      <c r="C133" s="42">
        <v>500</v>
      </c>
      <c r="D133" s="38">
        <f t="shared" si="11"/>
        <v>600</v>
      </c>
      <c r="E133" s="39">
        <f t="shared" si="12"/>
        <v>725</v>
      </c>
    </row>
    <row r="134" spans="1:5" ht="30" customHeight="1" x14ac:dyDescent="0.2">
      <c r="A134" s="20" t="s">
        <v>142</v>
      </c>
      <c r="B134" s="28" t="s">
        <v>133</v>
      </c>
      <c r="C134" s="42">
        <v>500</v>
      </c>
      <c r="D134" s="38">
        <f t="shared" si="11"/>
        <v>600</v>
      </c>
      <c r="E134" s="39">
        <f t="shared" si="12"/>
        <v>725</v>
      </c>
    </row>
    <row r="135" spans="1:5" ht="30" customHeight="1" x14ac:dyDescent="0.2">
      <c r="A135" s="20" t="s">
        <v>143</v>
      </c>
      <c r="B135" s="28" t="s">
        <v>134</v>
      </c>
      <c r="C135" s="42">
        <v>500</v>
      </c>
      <c r="D135" s="38">
        <f t="shared" si="11"/>
        <v>600</v>
      </c>
      <c r="E135" s="39">
        <f t="shared" si="12"/>
        <v>725</v>
      </c>
    </row>
    <row r="136" spans="1:5" ht="30" customHeight="1" x14ac:dyDescent="0.2">
      <c r="A136" s="20" t="s">
        <v>144</v>
      </c>
      <c r="B136" s="28" t="s">
        <v>135</v>
      </c>
      <c r="C136" s="42">
        <v>500</v>
      </c>
      <c r="D136" s="38">
        <f t="shared" si="11"/>
        <v>600</v>
      </c>
      <c r="E136" s="39">
        <f t="shared" si="12"/>
        <v>725</v>
      </c>
    </row>
    <row r="137" spans="1:5" ht="30" customHeight="1" x14ac:dyDescent="0.2">
      <c r="A137" s="20" t="s">
        <v>145</v>
      </c>
      <c r="B137" s="28" t="s">
        <v>136</v>
      </c>
      <c r="C137" s="42">
        <v>500</v>
      </c>
      <c r="D137" s="38">
        <f t="shared" si="11"/>
        <v>600</v>
      </c>
      <c r="E137" s="39">
        <f t="shared" si="12"/>
        <v>725</v>
      </c>
    </row>
    <row r="138" spans="1:5" ht="30" customHeight="1" x14ac:dyDescent="0.2">
      <c r="A138" s="20" t="s">
        <v>146</v>
      </c>
      <c r="B138" s="30" t="s">
        <v>353</v>
      </c>
      <c r="C138" s="42">
        <v>500</v>
      </c>
      <c r="D138" s="38">
        <f t="shared" si="11"/>
        <v>600</v>
      </c>
      <c r="E138" s="39">
        <f t="shared" si="12"/>
        <v>725</v>
      </c>
    </row>
    <row r="139" spans="1:5" ht="30" customHeight="1" x14ac:dyDescent="0.2">
      <c r="A139" s="20"/>
      <c r="B139" s="28"/>
      <c r="C139" s="42"/>
      <c r="D139" s="38"/>
      <c r="E139" s="39"/>
    </row>
    <row r="140" spans="1:5" ht="30" customHeight="1" x14ac:dyDescent="0.2">
      <c r="A140" s="20"/>
      <c r="B140" s="28"/>
      <c r="C140" s="42"/>
      <c r="D140" s="38"/>
      <c r="E140" s="39"/>
    </row>
    <row r="141" spans="1:5" ht="30" customHeight="1" x14ac:dyDescent="0.2">
      <c r="A141" s="20"/>
      <c r="B141" s="28"/>
      <c r="C141" s="22"/>
      <c r="D141" s="23"/>
      <c r="E141" s="24"/>
    </row>
    <row r="142" spans="1:5" ht="30" customHeight="1" x14ac:dyDescent="0.2">
      <c r="A142" s="20"/>
      <c r="B142" s="28"/>
      <c r="C142" s="22"/>
      <c r="D142" s="23"/>
      <c r="E142" s="24"/>
    </row>
    <row r="143" spans="1:5" ht="30" customHeight="1" x14ac:dyDescent="0.2">
      <c r="A143" s="20"/>
      <c r="B143" s="28"/>
      <c r="C143" s="22"/>
      <c r="D143" s="23"/>
      <c r="E143" s="24"/>
    </row>
    <row r="144" spans="1:5" ht="30" customHeight="1" x14ac:dyDescent="0.2">
      <c r="A144" s="60" t="s">
        <v>147</v>
      </c>
      <c r="B144" s="62"/>
      <c r="C144" s="62"/>
      <c r="D144" s="62"/>
      <c r="E144" s="62"/>
    </row>
    <row r="145" spans="1:5" ht="30" customHeight="1" x14ac:dyDescent="0.2">
      <c r="A145" s="18" t="s">
        <v>2</v>
      </c>
      <c r="B145" s="18" t="s">
        <v>1</v>
      </c>
      <c r="C145" s="18" t="s">
        <v>349</v>
      </c>
      <c r="D145" s="18" t="s">
        <v>4</v>
      </c>
      <c r="E145" s="18" t="s">
        <v>5</v>
      </c>
    </row>
    <row r="146" spans="1:5" ht="30" customHeight="1" x14ac:dyDescent="0.2">
      <c r="A146" s="20" t="s">
        <v>160</v>
      </c>
      <c r="B146" s="28" t="s">
        <v>148</v>
      </c>
      <c r="C146" s="49">
        <v>1200</v>
      </c>
      <c r="D146" s="50">
        <f>(C146*20%)+C146</f>
        <v>1440</v>
      </c>
      <c r="E146" s="51">
        <f t="shared" ref="E146:E158" si="13">(C146*45%)+C146</f>
        <v>1740</v>
      </c>
    </row>
    <row r="147" spans="1:5" ht="30" customHeight="1" x14ac:dyDescent="0.2">
      <c r="A147" s="20" t="s">
        <v>161</v>
      </c>
      <c r="B147" s="28" t="s">
        <v>149</v>
      </c>
      <c r="C147" s="49">
        <v>860</v>
      </c>
      <c r="D147" s="50">
        <f t="shared" ref="D147:D158" si="14">(C147*20%)+C147</f>
        <v>1032</v>
      </c>
      <c r="E147" s="52">
        <f t="shared" si="13"/>
        <v>1247</v>
      </c>
    </row>
    <row r="148" spans="1:5" ht="30" customHeight="1" x14ac:dyDescent="0.2">
      <c r="A148" s="20" t="s">
        <v>162</v>
      </c>
      <c r="B148" s="28" t="s">
        <v>150</v>
      </c>
      <c r="C148" s="53" t="s">
        <v>399</v>
      </c>
      <c r="D148" s="54"/>
      <c r="E148" s="55"/>
    </row>
    <row r="149" spans="1:5" ht="30" customHeight="1" x14ac:dyDescent="0.2">
      <c r="A149" s="20" t="s">
        <v>163</v>
      </c>
      <c r="B149" s="28" t="s">
        <v>151</v>
      </c>
      <c r="C149" s="53" t="s">
        <v>399</v>
      </c>
      <c r="D149" s="54"/>
      <c r="E149" s="55"/>
    </row>
    <row r="150" spans="1:5" ht="30" customHeight="1" x14ac:dyDescent="0.2">
      <c r="A150" s="20" t="s">
        <v>164</v>
      </c>
      <c r="B150" s="28" t="s">
        <v>152</v>
      </c>
      <c r="C150" s="49">
        <v>970</v>
      </c>
      <c r="D150" s="50">
        <f t="shared" si="14"/>
        <v>1164</v>
      </c>
      <c r="E150" s="52">
        <f t="shared" si="13"/>
        <v>1406.5</v>
      </c>
    </row>
    <row r="151" spans="1:5" ht="30" customHeight="1" x14ac:dyDescent="0.2">
      <c r="A151" s="20" t="s">
        <v>165</v>
      </c>
      <c r="B151" s="28" t="s">
        <v>153</v>
      </c>
      <c r="C151" s="49">
        <v>1050</v>
      </c>
      <c r="D151" s="50">
        <f t="shared" si="14"/>
        <v>1260</v>
      </c>
      <c r="E151" s="52">
        <f t="shared" si="13"/>
        <v>1522.5</v>
      </c>
    </row>
    <row r="152" spans="1:5" ht="30" customHeight="1" x14ac:dyDescent="0.2">
      <c r="A152" s="20" t="s">
        <v>166</v>
      </c>
      <c r="B152" s="28" t="s">
        <v>154</v>
      </c>
      <c r="C152" s="53" t="s">
        <v>399</v>
      </c>
      <c r="D152" s="54"/>
      <c r="E152" s="55"/>
    </row>
    <row r="153" spans="1:5" ht="30" customHeight="1" x14ac:dyDescent="0.2">
      <c r="A153" s="20" t="s">
        <v>167</v>
      </c>
      <c r="B153" s="28" t="s">
        <v>155</v>
      </c>
      <c r="C153" s="53" t="s">
        <v>399</v>
      </c>
      <c r="D153" s="54"/>
      <c r="E153" s="55"/>
    </row>
    <row r="154" spans="1:5" ht="30" customHeight="1" x14ac:dyDescent="0.2">
      <c r="A154" s="20" t="s">
        <v>168</v>
      </c>
      <c r="B154" s="28" t="s">
        <v>156</v>
      </c>
      <c r="C154" s="53" t="s">
        <v>399</v>
      </c>
      <c r="D154" s="54"/>
      <c r="E154" s="55"/>
    </row>
    <row r="155" spans="1:5" ht="30" customHeight="1" x14ac:dyDescent="0.2">
      <c r="A155" s="20" t="s">
        <v>169</v>
      </c>
      <c r="B155" s="30" t="s">
        <v>354</v>
      </c>
      <c r="C155" s="53" t="s">
        <v>399</v>
      </c>
      <c r="D155" s="54"/>
      <c r="E155" s="55"/>
    </row>
    <row r="156" spans="1:5" ht="30" customHeight="1" x14ac:dyDescent="0.2">
      <c r="A156" s="20" t="s">
        <v>170</v>
      </c>
      <c r="B156" s="28" t="s">
        <v>157</v>
      </c>
      <c r="C156" s="49">
        <v>760</v>
      </c>
      <c r="D156" s="50">
        <f t="shared" si="14"/>
        <v>912</v>
      </c>
      <c r="E156" s="52">
        <f t="shared" si="13"/>
        <v>1102</v>
      </c>
    </row>
    <row r="157" spans="1:5" ht="30" customHeight="1" x14ac:dyDescent="0.2">
      <c r="A157" s="20" t="s">
        <v>171</v>
      </c>
      <c r="B157" s="28" t="s">
        <v>158</v>
      </c>
      <c r="C157" s="53" t="s">
        <v>399</v>
      </c>
      <c r="D157" s="54"/>
      <c r="E157" s="55"/>
    </row>
    <row r="158" spans="1:5" ht="30" customHeight="1" x14ac:dyDescent="0.2">
      <c r="A158" s="20" t="s">
        <v>172</v>
      </c>
      <c r="B158" s="28" t="s">
        <v>159</v>
      </c>
      <c r="C158" s="49">
        <v>870</v>
      </c>
      <c r="D158" s="50">
        <f t="shared" si="14"/>
        <v>1044</v>
      </c>
      <c r="E158" s="52">
        <f t="shared" si="13"/>
        <v>1261.5</v>
      </c>
    </row>
    <row r="159" spans="1:5" ht="30" customHeight="1" x14ac:dyDescent="0.2">
      <c r="A159" s="20"/>
      <c r="B159" s="28"/>
      <c r="C159" s="20"/>
      <c r="D159" s="54"/>
      <c r="E159" s="55"/>
    </row>
    <row r="160" spans="1:5" ht="30" customHeight="1" x14ac:dyDescent="0.2">
      <c r="A160" s="20"/>
      <c r="B160" s="28"/>
      <c r="C160" s="20"/>
      <c r="D160" s="54"/>
      <c r="E160" s="55"/>
    </row>
    <row r="164" spans="1:5" ht="30" customHeight="1" x14ac:dyDescent="0.2">
      <c r="A164" s="60" t="s">
        <v>173</v>
      </c>
      <c r="B164" s="61"/>
      <c r="C164" s="61"/>
      <c r="D164" s="61"/>
      <c r="E164" s="61"/>
    </row>
    <row r="165" spans="1:5" ht="30" customHeight="1" x14ac:dyDescent="0.2">
      <c r="A165" s="18" t="s">
        <v>2</v>
      </c>
      <c r="B165" s="18" t="s">
        <v>1</v>
      </c>
      <c r="C165" s="18" t="s">
        <v>355</v>
      </c>
      <c r="D165" s="18" t="s">
        <v>4</v>
      </c>
      <c r="E165" s="18" t="s">
        <v>5</v>
      </c>
    </row>
    <row r="166" spans="1:5" ht="30" customHeight="1" x14ac:dyDescent="0.2">
      <c r="A166" s="20" t="s">
        <v>184</v>
      </c>
      <c r="B166" s="28" t="s">
        <v>174</v>
      </c>
      <c r="C166" s="42">
        <v>2150</v>
      </c>
      <c r="D166" s="38">
        <f t="shared" ref="D166:D171" si="15">(C166*20%)+C166</f>
        <v>2580</v>
      </c>
      <c r="E166" s="43">
        <f t="shared" ref="E166:E172" si="16">(C166*45%)+C166</f>
        <v>3117.5</v>
      </c>
    </row>
    <row r="167" spans="1:5" ht="30" customHeight="1" x14ac:dyDescent="0.2">
      <c r="A167" s="20" t="s">
        <v>185</v>
      </c>
      <c r="B167" s="28" t="s">
        <v>175</v>
      </c>
      <c r="C167" s="42">
        <v>2150</v>
      </c>
      <c r="D167" s="38">
        <f t="shared" si="15"/>
        <v>2580</v>
      </c>
      <c r="E167" s="39">
        <f t="shared" si="16"/>
        <v>3117.5</v>
      </c>
    </row>
    <row r="168" spans="1:5" ht="30" customHeight="1" x14ac:dyDescent="0.2">
      <c r="A168" s="20" t="s">
        <v>186</v>
      </c>
      <c r="B168" s="28" t="s">
        <v>176</v>
      </c>
      <c r="C168" s="42">
        <v>2150</v>
      </c>
      <c r="D168" s="38">
        <f t="shared" si="15"/>
        <v>2580</v>
      </c>
      <c r="E168" s="39">
        <f t="shared" si="16"/>
        <v>3117.5</v>
      </c>
    </row>
    <row r="169" spans="1:5" ht="30" customHeight="1" x14ac:dyDescent="0.2">
      <c r="A169" s="20" t="s">
        <v>187</v>
      </c>
      <c r="B169" s="28" t="s">
        <v>177</v>
      </c>
      <c r="C169" s="42">
        <v>2150</v>
      </c>
      <c r="D169" s="38">
        <f t="shared" si="15"/>
        <v>2580</v>
      </c>
      <c r="E169" s="39">
        <f t="shared" si="16"/>
        <v>3117.5</v>
      </c>
    </row>
    <row r="170" spans="1:5" ht="30" customHeight="1" x14ac:dyDescent="0.2">
      <c r="A170" s="20" t="s">
        <v>188</v>
      </c>
      <c r="B170" s="28" t="s">
        <v>178</v>
      </c>
      <c r="C170" s="42">
        <v>2150</v>
      </c>
      <c r="D170" s="38">
        <f t="shared" si="15"/>
        <v>2580</v>
      </c>
      <c r="E170" s="39">
        <f t="shared" si="16"/>
        <v>3117.5</v>
      </c>
    </row>
    <row r="171" spans="1:5" ht="30" customHeight="1" x14ac:dyDescent="0.2">
      <c r="A171" s="20" t="s">
        <v>189</v>
      </c>
      <c r="B171" s="28" t="s">
        <v>405</v>
      </c>
      <c r="C171" s="42">
        <v>1300</v>
      </c>
      <c r="D171" s="38">
        <f t="shared" si="15"/>
        <v>1560</v>
      </c>
      <c r="E171" s="39">
        <f t="shared" si="16"/>
        <v>1885</v>
      </c>
    </row>
    <row r="172" spans="1:5" ht="30" customHeight="1" x14ac:dyDescent="0.2">
      <c r="A172" s="20" t="s">
        <v>190</v>
      </c>
      <c r="B172" s="28" t="s">
        <v>179</v>
      </c>
      <c r="C172" s="42">
        <v>900</v>
      </c>
      <c r="D172" s="38">
        <f t="shared" ref="D172:D177" si="17">(C172*20%)+C172</f>
        <v>1080</v>
      </c>
      <c r="E172" s="39">
        <f t="shared" si="16"/>
        <v>1305</v>
      </c>
    </row>
    <row r="173" spans="1:5" ht="30" customHeight="1" x14ac:dyDescent="0.2">
      <c r="A173" s="20" t="s">
        <v>191</v>
      </c>
      <c r="B173" s="28" t="s">
        <v>180</v>
      </c>
      <c r="C173" s="42">
        <v>1610</v>
      </c>
      <c r="D173" s="38">
        <f t="shared" si="17"/>
        <v>1932</v>
      </c>
      <c r="E173" s="39">
        <f t="shared" ref="E173:E177" si="18">(C173*45%)+C173</f>
        <v>2334.5</v>
      </c>
    </row>
    <row r="174" spans="1:5" ht="30" customHeight="1" x14ac:dyDescent="0.2">
      <c r="A174" s="20" t="s">
        <v>192</v>
      </c>
      <c r="B174" s="28" t="s">
        <v>181</v>
      </c>
      <c r="C174" s="42">
        <v>1610</v>
      </c>
      <c r="D174" s="38">
        <f t="shared" si="17"/>
        <v>1932</v>
      </c>
      <c r="E174" s="39">
        <f t="shared" si="18"/>
        <v>2334.5</v>
      </c>
    </row>
    <row r="175" spans="1:5" ht="30" customHeight="1" x14ac:dyDescent="0.2">
      <c r="A175" s="20" t="s">
        <v>193</v>
      </c>
      <c r="B175" s="30" t="s">
        <v>356</v>
      </c>
      <c r="C175" s="42">
        <v>750</v>
      </c>
      <c r="D175" s="38">
        <f>(C175*20%)+C175</f>
        <v>900</v>
      </c>
      <c r="E175" s="39">
        <f>(C175*45%)+C175</f>
        <v>1087.5</v>
      </c>
    </row>
    <row r="176" spans="1:5" ht="30" customHeight="1" x14ac:dyDescent="0.2">
      <c r="A176" s="20" t="s">
        <v>194</v>
      </c>
      <c r="B176" s="28" t="s">
        <v>182</v>
      </c>
      <c r="C176" s="42">
        <v>740</v>
      </c>
      <c r="D176" s="38">
        <f t="shared" si="17"/>
        <v>888</v>
      </c>
      <c r="E176" s="39">
        <f t="shared" si="18"/>
        <v>1073</v>
      </c>
    </row>
    <row r="177" spans="1:5" ht="30" customHeight="1" x14ac:dyDescent="0.2">
      <c r="A177" s="20" t="s">
        <v>195</v>
      </c>
      <c r="B177" s="28" t="s">
        <v>183</v>
      </c>
      <c r="C177" s="42">
        <v>1740</v>
      </c>
      <c r="D177" s="38">
        <f t="shared" si="17"/>
        <v>2088</v>
      </c>
      <c r="E177" s="39">
        <f t="shared" si="18"/>
        <v>2523</v>
      </c>
    </row>
    <row r="178" spans="1:5" ht="30" customHeight="1" x14ac:dyDescent="0.2">
      <c r="A178" s="20"/>
      <c r="B178" s="28"/>
      <c r="C178" s="42"/>
      <c r="D178" s="38"/>
      <c r="E178" s="39"/>
    </row>
    <row r="179" spans="1:5" ht="30" customHeight="1" x14ac:dyDescent="0.2">
      <c r="A179" s="20"/>
      <c r="B179" s="28"/>
      <c r="C179" s="42"/>
      <c r="D179" s="38"/>
      <c r="E179" s="39"/>
    </row>
    <row r="180" spans="1:5" ht="30" customHeight="1" x14ac:dyDescent="0.2">
      <c r="A180" s="20"/>
      <c r="B180" s="28"/>
      <c r="C180" s="22"/>
      <c r="D180" s="23"/>
      <c r="E180" s="24"/>
    </row>
    <row r="183" spans="1:5" ht="30" customHeight="1" x14ac:dyDescent="0.2">
      <c r="A183" s="60" t="s">
        <v>196</v>
      </c>
      <c r="B183" s="61"/>
      <c r="C183" s="61"/>
      <c r="D183" s="61"/>
      <c r="E183" s="61"/>
    </row>
    <row r="184" spans="1:5" ht="30" customHeight="1" x14ac:dyDescent="0.2">
      <c r="A184" s="18" t="s">
        <v>2</v>
      </c>
      <c r="B184" s="18" t="s">
        <v>1</v>
      </c>
      <c r="C184" s="18" t="s">
        <v>349</v>
      </c>
      <c r="D184" s="18" t="s">
        <v>4</v>
      </c>
      <c r="E184" s="18" t="s">
        <v>5</v>
      </c>
    </row>
    <row r="185" spans="1:5" ht="30" customHeight="1" x14ac:dyDescent="0.2">
      <c r="A185" s="20" t="s">
        <v>210</v>
      </c>
      <c r="B185" s="28" t="s">
        <v>197</v>
      </c>
      <c r="C185" s="42">
        <v>300</v>
      </c>
      <c r="D185" s="38">
        <f>(C185*20%)+C185</f>
        <v>360</v>
      </c>
      <c r="E185" s="43">
        <f t="shared" ref="E185:E198" si="19">(C185*45%)+C185</f>
        <v>435</v>
      </c>
    </row>
    <row r="186" spans="1:5" ht="30" customHeight="1" x14ac:dyDescent="0.2">
      <c r="A186" s="20" t="s">
        <v>211</v>
      </c>
      <c r="B186" s="28" t="s">
        <v>199</v>
      </c>
      <c r="C186" s="42">
        <v>300</v>
      </c>
      <c r="D186" s="38">
        <f t="shared" ref="D186:D198" si="20">(C186*20%)+C186</f>
        <v>360</v>
      </c>
      <c r="E186" s="39">
        <f t="shared" si="19"/>
        <v>435</v>
      </c>
    </row>
    <row r="187" spans="1:5" ht="30" customHeight="1" x14ac:dyDescent="0.2">
      <c r="A187" s="20" t="s">
        <v>212</v>
      </c>
      <c r="B187" s="28" t="s">
        <v>200</v>
      </c>
      <c r="C187" s="42">
        <v>300</v>
      </c>
      <c r="D187" s="38">
        <f t="shared" si="20"/>
        <v>360</v>
      </c>
      <c r="E187" s="39">
        <f t="shared" si="19"/>
        <v>435</v>
      </c>
    </row>
    <row r="188" spans="1:5" ht="30" customHeight="1" x14ac:dyDescent="0.2">
      <c r="A188" s="20" t="s">
        <v>213</v>
      </c>
      <c r="B188" s="28" t="s">
        <v>198</v>
      </c>
      <c r="C188" s="42">
        <v>300</v>
      </c>
      <c r="D188" s="38">
        <f t="shared" si="20"/>
        <v>360</v>
      </c>
      <c r="E188" s="39">
        <f t="shared" si="19"/>
        <v>435</v>
      </c>
    </row>
    <row r="189" spans="1:5" ht="30" customHeight="1" x14ac:dyDescent="0.2">
      <c r="A189" s="20" t="s">
        <v>214</v>
      </c>
      <c r="B189" s="28" t="s">
        <v>201</v>
      </c>
      <c r="C189" s="42">
        <v>300</v>
      </c>
      <c r="D189" s="38">
        <f t="shared" si="20"/>
        <v>360</v>
      </c>
      <c r="E189" s="39">
        <f t="shared" si="19"/>
        <v>435</v>
      </c>
    </row>
    <row r="190" spans="1:5" ht="30" customHeight="1" x14ac:dyDescent="0.2">
      <c r="A190" s="20" t="s">
        <v>215</v>
      </c>
      <c r="B190" s="28" t="s">
        <v>202</v>
      </c>
      <c r="C190" s="42">
        <v>300</v>
      </c>
      <c r="D190" s="38">
        <f t="shared" si="20"/>
        <v>360</v>
      </c>
      <c r="E190" s="39">
        <f t="shared" si="19"/>
        <v>435</v>
      </c>
    </row>
    <row r="191" spans="1:5" ht="30" customHeight="1" x14ac:dyDescent="0.2">
      <c r="A191" s="20" t="s">
        <v>216</v>
      </c>
      <c r="B191" s="28" t="s">
        <v>203</v>
      </c>
      <c r="C191" s="42">
        <v>300</v>
      </c>
      <c r="D191" s="38">
        <f t="shared" si="20"/>
        <v>360</v>
      </c>
      <c r="E191" s="39">
        <f t="shared" si="19"/>
        <v>435</v>
      </c>
    </row>
    <row r="192" spans="1:5" ht="30" customHeight="1" x14ac:dyDescent="0.2">
      <c r="A192" s="20" t="s">
        <v>217</v>
      </c>
      <c r="B192" s="28" t="s">
        <v>204</v>
      </c>
      <c r="C192" s="42">
        <v>300</v>
      </c>
      <c r="D192" s="38">
        <f t="shared" si="20"/>
        <v>360</v>
      </c>
      <c r="E192" s="39">
        <f t="shared" si="19"/>
        <v>435</v>
      </c>
    </row>
    <row r="193" spans="1:5" ht="30" customHeight="1" x14ac:dyDescent="0.2">
      <c r="A193" s="20" t="s">
        <v>218</v>
      </c>
      <c r="B193" s="28" t="s">
        <v>205</v>
      </c>
      <c r="C193" s="42">
        <v>300</v>
      </c>
      <c r="D193" s="38">
        <f t="shared" si="20"/>
        <v>360</v>
      </c>
      <c r="E193" s="39">
        <f t="shared" si="19"/>
        <v>435</v>
      </c>
    </row>
    <row r="194" spans="1:5" ht="30" customHeight="1" x14ac:dyDescent="0.2">
      <c r="A194" s="20" t="s">
        <v>219</v>
      </c>
      <c r="B194" s="30" t="s">
        <v>357</v>
      </c>
      <c r="C194" s="42">
        <v>300</v>
      </c>
      <c r="D194" s="38">
        <f t="shared" si="20"/>
        <v>360</v>
      </c>
      <c r="E194" s="39">
        <f t="shared" si="19"/>
        <v>435</v>
      </c>
    </row>
    <row r="195" spans="1:5" ht="30" customHeight="1" x14ac:dyDescent="0.2">
      <c r="A195" s="20" t="s">
        <v>220</v>
      </c>
      <c r="B195" s="28" t="s">
        <v>206</v>
      </c>
      <c r="C195" s="42">
        <v>400</v>
      </c>
      <c r="D195" s="38">
        <f>(C195*20%)+C195</f>
        <v>480</v>
      </c>
      <c r="E195" s="39">
        <f t="shared" si="19"/>
        <v>580</v>
      </c>
    </row>
    <row r="196" spans="1:5" ht="30" customHeight="1" x14ac:dyDescent="0.2">
      <c r="A196" s="20" t="s">
        <v>221</v>
      </c>
      <c r="B196" s="28" t="s">
        <v>207</v>
      </c>
      <c r="C196" s="42">
        <v>300</v>
      </c>
      <c r="D196" s="38">
        <f t="shared" si="20"/>
        <v>360</v>
      </c>
      <c r="E196" s="39">
        <f t="shared" si="19"/>
        <v>435</v>
      </c>
    </row>
    <row r="197" spans="1:5" ht="30" customHeight="1" x14ac:dyDescent="0.2">
      <c r="A197" s="20" t="s">
        <v>222</v>
      </c>
      <c r="B197" s="28" t="s">
        <v>208</v>
      </c>
      <c r="C197" s="42">
        <v>300</v>
      </c>
      <c r="D197" s="38">
        <f t="shared" si="20"/>
        <v>360</v>
      </c>
      <c r="E197" s="39">
        <f t="shared" si="19"/>
        <v>435</v>
      </c>
    </row>
    <row r="198" spans="1:5" ht="30" customHeight="1" x14ac:dyDescent="0.2">
      <c r="A198" s="20" t="s">
        <v>223</v>
      </c>
      <c r="B198" s="28" t="s">
        <v>209</v>
      </c>
      <c r="C198" s="42">
        <v>300</v>
      </c>
      <c r="D198" s="38">
        <f t="shared" si="20"/>
        <v>360</v>
      </c>
      <c r="E198" s="39">
        <f t="shared" si="19"/>
        <v>435</v>
      </c>
    </row>
    <row r="199" spans="1:5" ht="30" customHeight="1" x14ac:dyDescent="0.2">
      <c r="A199" s="20"/>
      <c r="B199" s="28"/>
      <c r="C199" s="42"/>
      <c r="D199" s="38"/>
      <c r="E199" s="39"/>
    </row>
    <row r="200" spans="1:5" ht="30" customHeight="1" x14ac:dyDescent="0.2">
      <c r="A200" s="20"/>
      <c r="B200" s="28"/>
      <c r="C200" s="42"/>
      <c r="D200" s="38"/>
      <c r="E200" s="39"/>
    </row>
    <row r="204" spans="1:5" ht="30" customHeight="1" x14ac:dyDescent="0.2">
      <c r="A204" s="60" t="s">
        <v>224</v>
      </c>
      <c r="B204" s="61"/>
      <c r="C204" s="61"/>
      <c r="D204" s="61"/>
      <c r="E204" s="61"/>
    </row>
    <row r="205" spans="1:5" ht="30" customHeight="1" x14ac:dyDescent="0.2">
      <c r="A205" s="18" t="s">
        <v>2</v>
      </c>
      <c r="B205" s="18" t="s">
        <v>1</v>
      </c>
      <c r="C205" s="18" t="s">
        <v>349</v>
      </c>
      <c r="D205" s="18" t="s">
        <v>4</v>
      </c>
      <c r="E205" s="18" t="s">
        <v>5</v>
      </c>
    </row>
    <row r="206" spans="1:5" ht="30" customHeight="1" x14ac:dyDescent="0.2">
      <c r="A206" s="20" t="s">
        <v>241</v>
      </c>
      <c r="B206" s="28" t="s">
        <v>225</v>
      </c>
      <c r="C206" s="42">
        <v>150</v>
      </c>
      <c r="D206" s="38">
        <f>(C206*20%)+C206</f>
        <v>180</v>
      </c>
      <c r="E206" s="43">
        <f t="shared" ref="E206:E222" si="21">(C206*45%)+C206</f>
        <v>217.5</v>
      </c>
    </row>
    <row r="207" spans="1:5" ht="30" customHeight="1" x14ac:dyDescent="0.2">
      <c r="A207" s="20" t="s">
        <v>242</v>
      </c>
      <c r="B207" s="28" t="s">
        <v>226</v>
      </c>
      <c r="C207" s="42">
        <v>530</v>
      </c>
      <c r="D207" s="38">
        <f t="shared" ref="D207:D222" si="22">(C207*20%)+C207</f>
        <v>636</v>
      </c>
      <c r="E207" s="39">
        <f t="shared" si="21"/>
        <v>768.5</v>
      </c>
    </row>
    <row r="208" spans="1:5" ht="30" customHeight="1" x14ac:dyDescent="0.2">
      <c r="A208" s="20" t="s">
        <v>243</v>
      </c>
      <c r="B208" s="28" t="s">
        <v>227</v>
      </c>
      <c r="C208" s="42">
        <v>370</v>
      </c>
      <c r="D208" s="38">
        <f t="shared" si="22"/>
        <v>444</v>
      </c>
      <c r="E208" s="39">
        <f t="shared" si="21"/>
        <v>536.5</v>
      </c>
    </row>
    <row r="209" spans="1:5" ht="30" customHeight="1" x14ac:dyDescent="0.2">
      <c r="A209" s="20" t="s">
        <v>244</v>
      </c>
      <c r="B209" s="28" t="s">
        <v>228</v>
      </c>
      <c r="C209" s="46" t="s">
        <v>399</v>
      </c>
      <c r="D209" s="44"/>
      <c r="E209" s="43"/>
    </row>
    <row r="210" spans="1:5" ht="30" customHeight="1" x14ac:dyDescent="0.2">
      <c r="A210" s="20" t="s">
        <v>245</v>
      </c>
      <c r="B210" s="28" t="s">
        <v>229</v>
      </c>
      <c r="C210" s="42">
        <v>170</v>
      </c>
      <c r="D210" s="38">
        <f t="shared" si="22"/>
        <v>204</v>
      </c>
      <c r="E210" s="39">
        <f t="shared" si="21"/>
        <v>246.5</v>
      </c>
    </row>
    <row r="211" spans="1:5" ht="30" customHeight="1" x14ac:dyDescent="0.2">
      <c r="A211" s="20" t="s">
        <v>246</v>
      </c>
      <c r="B211" s="28" t="s">
        <v>230</v>
      </c>
      <c r="C211" s="42">
        <v>370</v>
      </c>
      <c r="D211" s="38">
        <f t="shared" si="22"/>
        <v>444</v>
      </c>
      <c r="E211" s="39">
        <f t="shared" si="21"/>
        <v>536.5</v>
      </c>
    </row>
    <row r="212" spans="1:5" ht="30" customHeight="1" x14ac:dyDescent="0.2">
      <c r="A212" s="20" t="s">
        <v>247</v>
      </c>
      <c r="B212" s="28" t="s">
        <v>231</v>
      </c>
      <c r="C212" s="42">
        <v>210</v>
      </c>
      <c r="D212" s="38">
        <f t="shared" si="22"/>
        <v>252</v>
      </c>
      <c r="E212" s="39">
        <f t="shared" si="21"/>
        <v>304.5</v>
      </c>
    </row>
    <row r="213" spans="1:5" ht="30" customHeight="1" x14ac:dyDescent="0.2">
      <c r="A213" s="20" t="s">
        <v>248</v>
      </c>
      <c r="B213" s="28" t="s">
        <v>232</v>
      </c>
      <c r="C213" s="42">
        <v>3800</v>
      </c>
      <c r="D213" s="38">
        <f t="shared" si="22"/>
        <v>4560</v>
      </c>
      <c r="E213" s="39">
        <f t="shared" si="21"/>
        <v>5510</v>
      </c>
    </row>
    <row r="214" spans="1:5" ht="30" customHeight="1" x14ac:dyDescent="0.2">
      <c r="A214" s="20" t="s">
        <v>249</v>
      </c>
      <c r="B214" s="28" t="s">
        <v>233</v>
      </c>
      <c r="C214" s="45" t="s">
        <v>399</v>
      </c>
      <c r="D214" s="38"/>
      <c r="E214" s="39"/>
    </row>
    <row r="215" spans="1:5" ht="30" customHeight="1" x14ac:dyDescent="0.2">
      <c r="A215" s="20" t="s">
        <v>250</v>
      </c>
      <c r="B215" s="30" t="s">
        <v>358</v>
      </c>
      <c r="C215" s="42">
        <v>240</v>
      </c>
      <c r="D215" s="38">
        <f t="shared" si="22"/>
        <v>288</v>
      </c>
      <c r="E215" s="39">
        <f t="shared" si="21"/>
        <v>348</v>
      </c>
    </row>
    <row r="216" spans="1:5" ht="30" customHeight="1" x14ac:dyDescent="0.2">
      <c r="A216" s="20" t="s">
        <v>251</v>
      </c>
      <c r="B216" s="28" t="s">
        <v>234</v>
      </c>
      <c r="C216" s="42">
        <v>430</v>
      </c>
      <c r="D216" s="38">
        <f t="shared" si="22"/>
        <v>516</v>
      </c>
      <c r="E216" s="39">
        <f t="shared" si="21"/>
        <v>623.5</v>
      </c>
    </row>
    <row r="217" spans="1:5" ht="30" customHeight="1" x14ac:dyDescent="0.2">
      <c r="A217" s="20" t="s">
        <v>252</v>
      </c>
      <c r="B217" s="28" t="s">
        <v>235</v>
      </c>
      <c r="C217" s="45" t="s">
        <v>399</v>
      </c>
      <c r="D217" s="38"/>
      <c r="E217" s="39"/>
    </row>
    <row r="218" spans="1:5" ht="30" customHeight="1" x14ac:dyDescent="0.2">
      <c r="A218" s="20" t="s">
        <v>253</v>
      </c>
      <c r="B218" s="28" t="s">
        <v>236</v>
      </c>
      <c r="C218" s="45" t="s">
        <v>399</v>
      </c>
      <c r="D218" s="38"/>
      <c r="E218" s="39"/>
    </row>
    <row r="219" spans="1:5" ht="30" customHeight="1" x14ac:dyDescent="0.2">
      <c r="A219" s="20" t="s">
        <v>254</v>
      </c>
      <c r="B219" s="28" t="s">
        <v>237</v>
      </c>
      <c r="C219" s="42">
        <v>190</v>
      </c>
      <c r="D219" s="38">
        <f t="shared" si="22"/>
        <v>228</v>
      </c>
      <c r="E219" s="39">
        <f t="shared" si="21"/>
        <v>275.5</v>
      </c>
    </row>
    <row r="220" spans="1:5" ht="30" customHeight="1" x14ac:dyDescent="0.2">
      <c r="A220" s="20" t="s">
        <v>255</v>
      </c>
      <c r="B220" s="28" t="s">
        <v>238</v>
      </c>
      <c r="C220" s="45" t="s">
        <v>399</v>
      </c>
      <c r="D220" s="38"/>
      <c r="E220" s="39"/>
    </row>
    <row r="221" spans="1:5" ht="30" customHeight="1" x14ac:dyDescent="0.2">
      <c r="A221" s="20" t="s">
        <v>256</v>
      </c>
      <c r="B221" s="28" t="s">
        <v>239</v>
      </c>
      <c r="C221" s="42">
        <v>160</v>
      </c>
      <c r="D221" s="38">
        <f t="shared" si="22"/>
        <v>192</v>
      </c>
      <c r="E221" s="39">
        <f t="shared" si="21"/>
        <v>232</v>
      </c>
    </row>
    <row r="222" spans="1:5" ht="30" customHeight="1" x14ac:dyDescent="0.2">
      <c r="A222" s="20" t="s">
        <v>257</v>
      </c>
      <c r="B222" s="28" t="s">
        <v>240</v>
      </c>
      <c r="C222" s="42">
        <v>170</v>
      </c>
      <c r="D222" s="38">
        <f t="shared" si="22"/>
        <v>204</v>
      </c>
      <c r="E222" s="39">
        <f t="shared" si="21"/>
        <v>246.5</v>
      </c>
    </row>
    <row r="223" spans="1:5" ht="30" customHeight="1" x14ac:dyDescent="0.2">
      <c r="A223" s="20"/>
      <c r="B223" s="28"/>
      <c r="C223" s="22"/>
      <c r="D223" s="23"/>
      <c r="E223" s="24"/>
    </row>
    <row r="224" spans="1:5" ht="30" customHeight="1" x14ac:dyDescent="0.2">
      <c r="A224" s="20"/>
      <c r="B224" s="28"/>
      <c r="C224" s="22"/>
      <c r="D224" s="23"/>
      <c r="E224" s="24"/>
    </row>
    <row r="228" spans="1:5" ht="30" customHeight="1" x14ac:dyDescent="0.2">
      <c r="A228" s="60" t="s">
        <v>272</v>
      </c>
      <c r="B228" s="61"/>
      <c r="C228" s="61"/>
      <c r="D228" s="61"/>
      <c r="E228" s="61"/>
    </row>
    <row r="229" spans="1:5" ht="30" customHeight="1" x14ac:dyDescent="0.2">
      <c r="A229" s="18" t="s">
        <v>2</v>
      </c>
      <c r="B229" s="18" t="s">
        <v>1</v>
      </c>
      <c r="C229" s="18" t="s">
        <v>349</v>
      </c>
      <c r="D229" s="18" t="s">
        <v>4</v>
      </c>
      <c r="E229" s="18" t="s">
        <v>5</v>
      </c>
    </row>
    <row r="230" spans="1:5" ht="30" customHeight="1" x14ac:dyDescent="0.2">
      <c r="A230" s="20" t="s">
        <v>265</v>
      </c>
      <c r="B230" s="28" t="s">
        <v>258</v>
      </c>
      <c r="C230" s="42">
        <v>4400</v>
      </c>
      <c r="D230" s="38">
        <f>C230+500</f>
        <v>4900</v>
      </c>
      <c r="E230" s="43">
        <f>C230+1200</f>
        <v>5600</v>
      </c>
    </row>
    <row r="231" spans="1:5" ht="30" customHeight="1" x14ac:dyDescent="0.2">
      <c r="A231" s="20" t="s">
        <v>266</v>
      </c>
      <c r="B231" s="28" t="s">
        <v>259</v>
      </c>
      <c r="C231" s="42">
        <v>3550</v>
      </c>
      <c r="D231" s="38">
        <f>(C231*20%)+C231</f>
        <v>4260</v>
      </c>
      <c r="E231" s="39">
        <f>(C231*45%)+C231</f>
        <v>5147.5</v>
      </c>
    </row>
    <row r="232" spans="1:5" ht="30" customHeight="1" x14ac:dyDescent="0.2">
      <c r="A232" s="20" t="s">
        <v>267</v>
      </c>
      <c r="B232" s="28" t="s">
        <v>260</v>
      </c>
      <c r="C232" s="42">
        <v>1200</v>
      </c>
      <c r="D232" s="38">
        <f>(C232*20%)+C232</f>
        <v>1440</v>
      </c>
      <c r="E232" s="39">
        <f>(C232*45%)+C232</f>
        <v>1740</v>
      </c>
    </row>
    <row r="233" spans="1:5" ht="30" customHeight="1" x14ac:dyDescent="0.2">
      <c r="A233" s="20" t="s">
        <v>268</v>
      </c>
      <c r="B233" s="28" t="s">
        <v>261</v>
      </c>
      <c r="C233" s="45" t="s">
        <v>399</v>
      </c>
      <c r="D233" s="38"/>
      <c r="E233" s="39"/>
    </row>
    <row r="234" spans="1:5" ht="30" customHeight="1" x14ac:dyDescent="0.2">
      <c r="A234" s="20" t="s">
        <v>269</v>
      </c>
      <c r="B234" s="28" t="s">
        <v>262</v>
      </c>
      <c r="C234" s="42">
        <v>3200</v>
      </c>
      <c r="D234" s="38">
        <f>(C234*20%)+C234</f>
        <v>3840</v>
      </c>
      <c r="E234" s="39">
        <f>(C234*45%)+C234</f>
        <v>4640</v>
      </c>
    </row>
    <row r="235" spans="1:5" ht="30" customHeight="1" x14ac:dyDescent="0.2">
      <c r="A235" s="20" t="s">
        <v>270</v>
      </c>
      <c r="B235" s="28" t="s">
        <v>263</v>
      </c>
      <c r="C235" s="42">
        <v>8500</v>
      </c>
      <c r="D235" s="38">
        <v>9000</v>
      </c>
      <c r="E235" s="39">
        <f>C235+1500</f>
        <v>10000</v>
      </c>
    </row>
    <row r="236" spans="1:5" ht="30" customHeight="1" x14ac:dyDescent="0.2">
      <c r="A236" s="20" t="s">
        <v>271</v>
      </c>
      <c r="B236" s="28" t="s">
        <v>264</v>
      </c>
      <c r="C236" s="42">
        <v>4000</v>
      </c>
      <c r="D236" s="38">
        <f>C236+800</f>
        <v>4800</v>
      </c>
      <c r="E236" s="39">
        <f>C236+1200</f>
        <v>5200</v>
      </c>
    </row>
    <row r="237" spans="1:5" ht="30" customHeight="1" x14ac:dyDescent="0.2">
      <c r="A237" s="20" t="s">
        <v>401</v>
      </c>
      <c r="B237" s="28" t="s">
        <v>400</v>
      </c>
      <c r="C237" s="42">
        <v>6000</v>
      </c>
      <c r="D237" s="38">
        <f>C237+800</f>
        <v>6800</v>
      </c>
      <c r="E237" s="39">
        <f>C237+1500</f>
        <v>7500</v>
      </c>
    </row>
    <row r="238" spans="1:5" ht="30" customHeight="1" x14ac:dyDescent="0.2">
      <c r="A238" s="20" t="s">
        <v>411</v>
      </c>
      <c r="B238" s="28" t="s">
        <v>410</v>
      </c>
      <c r="C238" s="42">
        <v>3000</v>
      </c>
      <c r="D238" s="38">
        <f>(C238*20%)+C238</f>
        <v>3600</v>
      </c>
      <c r="E238" s="39">
        <f>(C238*45%)+C238</f>
        <v>4350</v>
      </c>
    </row>
    <row r="239" spans="1:5" ht="30" customHeight="1" x14ac:dyDescent="0.2">
      <c r="A239" s="20"/>
      <c r="B239" s="30"/>
      <c r="C239" s="22"/>
      <c r="D239" s="23"/>
      <c r="E239" s="24"/>
    </row>
    <row r="240" spans="1:5" ht="30" customHeight="1" x14ac:dyDescent="0.2">
      <c r="A240" s="20"/>
      <c r="B240" s="48"/>
      <c r="C240" s="22"/>
      <c r="D240" s="23"/>
      <c r="E240" s="24"/>
    </row>
    <row r="241" spans="1:5" ht="30" customHeight="1" x14ac:dyDescent="0.2">
      <c r="A241" s="20"/>
      <c r="B241" s="28"/>
      <c r="C241" s="22"/>
      <c r="D241" s="23"/>
      <c r="E241" s="24"/>
    </row>
    <row r="242" spans="1:5" ht="30" customHeight="1" x14ac:dyDescent="0.2">
      <c r="A242" s="60" t="s">
        <v>273</v>
      </c>
      <c r="B242" s="61"/>
      <c r="C242" s="61"/>
      <c r="D242" s="61"/>
      <c r="E242" s="61"/>
    </row>
    <row r="243" spans="1:5" ht="30" customHeight="1" x14ac:dyDescent="0.2">
      <c r="A243" s="18" t="s">
        <v>2</v>
      </c>
      <c r="B243" s="18" t="s">
        <v>1</v>
      </c>
      <c r="C243" s="18" t="s">
        <v>349</v>
      </c>
      <c r="D243" s="18" t="s">
        <v>4</v>
      </c>
      <c r="E243" s="18" t="s">
        <v>5</v>
      </c>
    </row>
    <row r="244" spans="1:5" ht="30" customHeight="1" x14ac:dyDescent="0.2">
      <c r="A244" s="20" t="s">
        <v>278</v>
      </c>
      <c r="B244" s="28" t="s">
        <v>274</v>
      </c>
      <c r="C244" s="42">
        <v>2500</v>
      </c>
      <c r="D244" s="38">
        <f>(C244*20%)+C244</f>
        <v>3000</v>
      </c>
      <c r="E244" s="43">
        <f t="shared" ref="E244" si="23">C244+1200</f>
        <v>3700</v>
      </c>
    </row>
    <row r="245" spans="1:5" ht="30" customHeight="1" x14ac:dyDescent="0.2">
      <c r="A245" s="20" t="s">
        <v>279</v>
      </c>
      <c r="B245" s="28" t="s">
        <v>275</v>
      </c>
      <c r="C245" s="42">
        <v>4500</v>
      </c>
      <c r="D245" s="38">
        <f>(C245*20%)+C245</f>
        <v>5400</v>
      </c>
      <c r="E245" s="39">
        <f>C245+1200</f>
        <v>5700</v>
      </c>
    </row>
    <row r="246" spans="1:5" ht="30" customHeight="1" x14ac:dyDescent="0.2">
      <c r="A246" s="20" t="s">
        <v>280</v>
      </c>
      <c r="B246" s="28" t="s">
        <v>276</v>
      </c>
      <c r="C246" s="42">
        <v>4550</v>
      </c>
      <c r="D246" s="38">
        <f>C246+500</f>
        <v>5050</v>
      </c>
      <c r="E246" s="39">
        <f>C246+1200</f>
        <v>5750</v>
      </c>
    </row>
    <row r="247" spans="1:5" ht="30" customHeight="1" x14ac:dyDescent="0.2">
      <c r="A247" s="20" t="s">
        <v>281</v>
      </c>
      <c r="B247" s="28" t="s">
        <v>277</v>
      </c>
      <c r="C247" s="42">
        <v>4100</v>
      </c>
      <c r="D247" s="38">
        <f>(C247*20%)+C247</f>
        <v>4920</v>
      </c>
      <c r="E247" s="39">
        <f>C247+1200</f>
        <v>5300</v>
      </c>
    </row>
    <row r="248" spans="1:5" ht="30" customHeight="1" x14ac:dyDescent="0.2">
      <c r="A248" s="20" t="s">
        <v>408</v>
      </c>
      <c r="B248" s="28" t="s">
        <v>406</v>
      </c>
      <c r="C248" s="42">
        <v>3000</v>
      </c>
      <c r="D248" s="38">
        <f>(C248*20%)+C248</f>
        <v>3600</v>
      </c>
      <c r="E248" s="39">
        <f>C248+1200</f>
        <v>4200</v>
      </c>
    </row>
    <row r="249" spans="1:5" ht="30" customHeight="1" x14ac:dyDescent="0.2">
      <c r="A249" s="20" t="s">
        <v>409</v>
      </c>
      <c r="B249" s="28" t="s">
        <v>407</v>
      </c>
      <c r="C249" s="42">
        <v>3650</v>
      </c>
      <c r="D249" s="38">
        <f>(C249*20%)+C249</f>
        <v>4380</v>
      </c>
      <c r="E249" s="39">
        <f>C249+1200</f>
        <v>4850</v>
      </c>
    </row>
    <row r="250" spans="1:5" ht="30" customHeight="1" x14ac:dyDescent="0.2">
      <c r="A250" s="20"/>
      <c r="B250" s="31"/>
      <c r="C250" s="42"/>
      <c r="D250" s="38"/>
      <c r="E250" s="39"/>
    </row>
    <row r="251" spans="1:5" ht="30" customHeight="1" x14ac:dyDescent="0.2">
      <c r="A251" s="20"/>
      <c r="B251" s="28"/>
      <c r="C251" s="22"/>
      <c r="D251" s="23"/>
      <c r="E251" s="24"/>
    </row>
    <row r="252" spans="1:5" ht="30" customHeight="1" x14ac:dyDescent="0.2">
      <c r="A252" s="20"/>
      <c r="B252" s="28"/>
      <c r="C252" s="22"/>
      <c r="D252" s="23"/>
      <c r="E252" s="24"/>
    </row>
    <row r="256" spans="1:5" ht="30" customHeight="1" x14ac:dyDescent="0.2">
      <c r="A256" s="60" t="s">
        <v>282</v>
      </c>
      <c r="B256" s="61"/>
      <c r="C256" s="61"/>
      <c r="D256" s="61"/>
      <c r="E256" s="61"/>
    </row>
    <row r="257" spans="1:5" ht="30" customHeight="1" x14ac:dyDescent="0.2">
      <c r="A257" s="18" t="s">
        <v>2</v>
      </c>
      <c r="B257" s="18" t="s">
        <v>1</v>
      </c>
      <c r="C257" s="18" t="s">
        <v>349</v>
      </c>
      <c r="D257" s="18" t="s">
        <v>4</v>
      </c>
      <c r="E257" s="18" t="s">
        <v>5</v>
      </c>
    </row>
    <row r="258" spans="1:5" ht="30" customHeight="1" x14ac:dyDescent="0.2">
      <c r="A258" s="20" t="s">
        <v>295</v>
      </c>
      <c r="B258" s="28" t="s">
        <v>283</v>
      </c>
      <c r="C258" s="42">
        <v>590</v>
      </c>
      <c r="D258" s="38">
        <f>(C258*20%)+C258</f>
        <v>708</v>
      </c>
      <c r="E258" s="43">
        <f t="shared" ref="E258:E268" si="24">(C258*45%)+C258</f>
        <v>855.5</v>
      </c>
    </row>
    <row r="259" spans="1:5" ht="30" customHeight="1" x14ac:dyDescent="0.2">
      <c r="A259" s="20" t="s">
        <v>296</v>
      </c>
      <c r="B259" s="28" t="s">
        <v>284</v>
      </c>
      <c r="C259" s="42">
        <v>520</v>
      </c>
      <c r="D259" s="38">
        <f t="shared" ref="D259:D268" si="25">(C259*20%)+C259</f>
        <v>624</v>
      </c>
      <c r="E259" s="39">
        <f t="shared" si="24"/>
        <v>754</v>
      </c>
    </row>
    <row r="260" spans="1:5" ht="30" customHeight="1" x14ac:dyDescent="0.2">
      <c r="A260" s="20" t="s">
        <v>297</v>
      </c>
      <c r="B260" s="28" t="s">
        <v>285</v>
      </c>
      <c r="C260" s="42">
        <v>750</v>
      </c>
      <c r="D260" s="38">
        <f>(C260*20%)+C260</f>
        <v>900</v>
      </c>
      <c r="E260" s="39">
        <f>(C260*45%)+C260</f>
        <v>1087.5</v>
      </c>
    </row>
    <row r="261" spans="1:5" ht="30" customHeight="1" x14ac:dyDescent="0.2">
      <c r="A261" s="20" t="s">
        <v>298</v>
      </c>
      <c r="B261" s="28" t="s">
        <v>286</v>
      </c>
      <c r="C261" s="42">
        <v>3250</v>
      </c>
      <c r="D261" s="38">
        <f>(C261*20%)+C261</f>
        <v>3900</v>
      </c>
      <c r="E261" s="39">
        <f>(C261*45%)+C261</f>
        <v>4712.5</v>
      </c>
    </row>
    <row r="262" spans="1:5" ht="30" customHeight="1" x14ac:dyDescent="0.2">
      <c r="A262" s="20" t="s">
        <v>299</v>
      </c>
      <c r="B262" s="28" t="s">
        <v>287</v>
      </c>
      <c r="C262" s="42">
        <v>3900</v>
      </c>
      <c r="D262" s="38">
        <f>(C262*20%)+C262</f>
        <v>4680</v>
      </c>
      <c r="E262" s="39">
        <f>(C262*45%)+C262</f>
        <v>5655</v>
      </c>
    </row>
    <row r="263" spans="1:5" ht="30" customHeight="1" x14ac:dyDescent="0.2">
      <c r="A263" s="20" t="s">
        <v>300</v>
      </c>
      <c r="B263" s="28" t="s">
        <v>288</v>
      </c>
      <c r="C263" s="42">
        <v>5300</v>
      </c>
      <c r="D263" s="38">
        <f>(C263*20%)+C263</f>
        <v>6360</v>
      </c>
      <c r="E263" s="39">
        <f>(C263*45%)+C263</f>
        <v>7685</v>
      </c>
    </row>
    <row r="264" spans="1:5" ht="30" customHeight="1" x14ac:dyDescent="0.2">
      <c r="A264" s="20" t="s">
        <v>301</v>
      </c>
      <c r="B264" s="31" t="s">
        <v>289</v>
      </c>
      <c r="C264" s="42">
        <v>440</v>
      </c>
      <c r="D264" s="38">
        <f t="shared" si="25"/>
        <v>528</v>
      </c>
      <c r="E264" s="39">
        <f t="shared" si="24"/>
        <v>638</v>
      </c>
    </row>
    <row r="265" spans="1:5" ht="30" customHeight="1" x14ac:dyDescent="0.2">
      <c r="A265" s="20" t="s">
        <v>302</v>
      </c>
      <c r="B265" s="31" t="s">
        <v>290</v>
      </c>
      <c r="C265" s="42">
        <v>4500</v>
      </c>
      <c r="D265" s="38">
        <f t="shared" si="25"/>
        <v>5400</v>
      </c>
      <c r="E265" s="39">
        <f t="shared" si="24"/>
        <v>6525</v>
      </c>
    </row>
    <row r="266" spans="1:5" ht="30" customHeight="1" x14ac:dyDescent="0.2">
      <c r="A266" s="20" t="s">
        <v>303</v>
      </c>
      <c r="B266" s="31" t="s">
        <v>291</v>
      </c>
      <c r="C266" s="42">
        <v>500</v>
      </c>
      <c r="D266" s="38">
        <f>(C266*20%)+C266</f>
        <v>600</v>
      </c>
      <c r="E266" s="39">
        <f>(C266*45%)+C266</f>
        <v>725</v>
      </c>
    </row>
    <row r="267" spans="1:5" ht="30" customHeight="1" x14ac:dyDescent="0.2">
      <c r="A267" s="20" t="s">
        <v>304</v>
      </c>
      <c r="B267" s="28" t="s">
        <v>292</v>
      </c>
      <c r="C267" s="42">
        <v>550</v>
      </c>
      <c r="D267" s="38">
        <f>(C267*20%)+C267</f>
        <v>660</v>
      </c>
      <c r="E267" s="39">
        <f>(C267*45%)+C267</f>
        <v>797.5</v>
      </c>
    </row>
    <row r="268" spans="1:5" ht="30" customHeight="1" x14ac:dyDescent="0.2">
      <c r="A268" s="20" t="s">
        <v>305</v>
      </c>
      <c r="B268" s="28" t="s">
        <v>293</v>
      </c>
      <c r="C268" s="42">
        <v>600</v>
      </c>
      <c r="D268" s="38">
        <f t="shared" si="25"/>
        <v>720</v>
      </c>
      <c r="E268" s="39">
        <f t="shared" si="24"/>
        <v>870</v>
      </c>
    </row>
    <row r="269" spans="1:5" ht="30" customHeight="1" x14ac:dyDescent="0.2">
      <c r="A269" s="20" t="s">
        <v>306</v>
      </c>
      <c r="B269" s="28" t="s">
        <v>294</v>
      </c>
      <c r="C269" s="42">
        <v>500</v>
      </c>
      <c r="D269" s="38">
        <f>(C269*20%)+C269</f>
        <v>600</v>
      </c>
      <c r="E269" s="39">
        <f>(C269*45%)+C269</f>
        <v>725</v>
      </c>
    </row>
    <row r="270" spans="1:5" ht="30" customHeight="1" x14ac:dyDescent="0.2">
      <c r="A270" s="20"/>
      <c r="B270" s="28"/>
      <c r="C270" s="42"/>
      <c r="D270" s="38"/>
      <c r="E270" s="39"/>
    </row>
    <row r="271" spans="1:5" ht="30" customHeight="1" x14ac:dyDescent="0.2">
      <c r="A271" s="20"/>
      <c r="B271" s="28"/>
      <c r="C271" s="42"/>
      <c r="D271" s="38"/>
      <c r="E271" s="39"/>
    </row>
    <row r="275" spans="1:5" ht="30" customHeight="1" x14ac:dyDescent="0.2">
      <c r="A275" s="60" t="s">
        <v>307</v>
      </c>
      <c r="B275" s="61"/>
      <c r="C275" s="61"/>
      <c r="D275" s="61"/>
      <c r="E275" s="61"/>
    </row>
    <row r="276" spans="1:5" ht="30" customHeight="1" x14ac:dyDescent="0.2">
      <c r="A276" s="18" t="s">
        <v>2</v>
      </c>
      <c r="B276" s="18" t="s">
        <v>1</v>
      </c>
      <c r="C276" s="18" t="s">
        <v>349</v>
      </c>
      <c r="D276" s="18" t="s">
        <v>4</v>
      </c>
      <c r="E276" s="18" t="s">
        <v>5</v>
      </c>
    </row>
    <row r="277" spans="1:5" ht="30" customHeight="1" x14ac:dyDescent="0.2">
      <c r="A277" s="20" t="s">
        <v>329</v>
      </c>
      <c r="B277" s="28" t="s">
        <v>308</v>
      </c>
      <c r="C277" s="42">
        <v>900</v>
      </c>
      <c r="D277" s="38">
        <f>(C277*20%)+C277</f>
        <v>1080</v>
      </c>
      <c r="E277" s="43">
        <f t="shared" ref="E277:E297" si="26">(C277*45%)+C277</f>
        <v>1305</v>
      </c>
    </row>
    <row r="278" spans="1:5" ht="30" customHeight="1" x14ac:dyDescent="0.2">
      <c r="A278" s="20" t="s">
        <v>330</v>
      </c>
      <c r="B278" s="28" t="s">
        <v>309</v>
      </c>
      <c r="C278" s="42">
        <v>520</v>
      </c>
      <c r="D278" s="38">
        <f t="shared" ref="D278:D297" si="27">(C278*20%)+C278</f>
        <v>624</v>
      </c>
      <c r="E278" s="39">
        <f t="shared" si="26"/>
        <v>754</v>
      </c>
    </row>
    <row r="279" spans="1:5" ht="30" customHeight="1" x14ac:dyDescent="0.2">
      <c r="A279" s="20" t="s">
        <v>331</v>
      </c>
      <c r="B279" s="28" t="s">
        <v>310</v>
      </c>
      <c r="C279" s="42">
        <v>1100</v>
      </c>
      <c r="D279" s="38">
        <f t="shared" si="27"/>
        <v>1320</v>
      </c>
      <c r="E279" s="39">
        <f t="shared" si="26"/>
        <v>1595</v>
      </c>
    </row>
    <row r="280" spans="1:5" ht="30" customHeight="1" x14ac:dyDescent="0.2">
      <c r="A280" s="20" t="s">
        <v>332</v>
      </c>
      <c r="B280" s="28" t="s">
        <v>311</v>
      </c>
      <c r="C280" s="42">
        <v>1500</v>
      </c>
      <c r="D280" s="38">
        <f t="shared" si="27"/>
        <v>1800</v>
      </c>
      <c r="E280" s="39">
        <f t="shared" si="26"/>
        <v>2175</v>
      </c>
    </row>
    <row r="281" spans="1:5" ht="30" customHeight="1" x14ac:dyDescent="0.2">
      <c r="A281" s="20" t="s">
        <v>333</v>
      </c>
      <c r="B281" s="28" t="s">
        <v>312</v>
      </c>
      <c r="C281" s="42">
        <v>320</v>
      </c>
      <c r="D281" s="38">
        <f t="shared" si="27"/>
        <v>384</v>
      </c>
      <c r="E281" s="39">
        <f t="shared" si="26"/>
        <v>464</v>
      </c>
    </row>
    <row r="282" spans="1:5" ht="30" customHeight="1" x14ac:dyDescent="0.2">
      <c r="A282" s="20" t="s">
        <v>334</v>
      </c>
      <c r="B282" s="28" t="s">
        <v>315</v>
      </c>
      <c r="C282" s="42">
        <v>2520</v>
      </c>
      <c r="D282" s="38">
        <f t="shared" si="27"/>
        <v>3024</v>
      </c>
      <c r="E282" s="39">
        <f t="shared" si="26"/>
        <v>3654</v>
      </c>
    </row>
    <row r="283" spans="1:5" ht="30" customHeight="1" x14ac:dyDescent="0.2">
      <c r="A283" s="20" t="s">
        <v>335</v>
      </c>
      <c r="B283" s="31" t="s">
        <v>313</v>
      </c>
      <c r="C283" s="42">
        <v>650</v>
      </c>
      <c r="D283" s="38">
        <f t="shared" si="27"/>
        <v>780</v>
      </c>
      <c r="E283" s="39">
        <f t="shared" si="26"/>
        <v>942.5</v>
      </c>
    </row>
    <row r="284" spans="1:5" ht="30" customHeight="1" x14ac:dyDescent="0.2">
      <c r="A284" s="20" t="s">
        <v>336</v>
      </c>
      <c r="B284" s="31" t="s">
        <v>316</v>
      </c>
      <c r="C284" s="42">
        <v>740</v>
      </c>
      <c r="D284" s="38">
        <f t="shared" si="27"/>
        <v>888</v>
      </c>
      <c r="E284" s="39">
        <f t="shared" si="26"/>
        <v>1073</v>
      </c>
    </row>
    <row r="285" spans="1:5" ht="30" customHeight="1" x14ac:dyDescent="0.2">
      <c r="A285" s="20" t="s">
        <v>337</v>
      </c>
      <c r="B285" s="31" t="s">
        <v>314</v>
      </c>
      <c r="C285" s="42">
        <v>480</v>
      </c>
      <c r="D285" s="38">
        <f t="shared" si="27"/>
        <v>576</v>
      </c>
      <c r="E285" s="39">
        <f t="shared" si="26"/>
        <v>696</v>
      </c>
    </row>
    <row r="286" spans="1:5" ht="30" customHeight="1" x14ac:dyDescent="0.2">
      <c r="A286" s="20" t="s">
        <v>338</v>
      </c>
      <c r="B286" s="28" t="s">
        <v>317</v>
      </c>
      <c r="C286" s="42">
        <v>820</v>
      </c>
      <c r="D286" s="38">
        <f t="shared" si="27"/>
        <v>984</v>
      </c>
      <c r="E286" s="39">
        <f t="shared" si="26"/>
        <v>1189</v>
      </c>
    </row>
    <row r="287" spans="1:5" ht="30" customHeight="1" x14ac:dyDescent="0.2">
      <c r="A287" s="20" t="s">
        <v>339</v>
      </c>
      <c r="B287" s="28" t="s">
        <v>318</v>
      </c>
      <c r="C287" s="42">
        <v>1140</v>
      </c>
      <c r="D287" s="38">
        <f t="shared" si="27"/>
        <v>1368</v>
      </c>
      <c r="E287" s="39">
        <f t="shared" si="26"/>
        <v>1653</v>
      </c>
    </row>
    <row r="288" spans="1:5" ht="30" customHeight="1" x14ac:dyDescent="0.2">
      <c r="A288" s="20" t="s">
        <v>340</v>
      </c>
      <c r="B288" s="28" t="s">
        <v>319</v>
      </c>
      <c r="C288" s="42">
        <v>800</v>
      </c>
      <c r="D288" s="38">
        <f>(C288*20%)+C288</f>
        <v>960</v>
      </c>
      <c r="E288" s="39">
        <f>(C288*45%)+C288</f>
        <v>1160</v>
      </c>
    </row>
    <row r="289" spans="1:5" ht="30" customHeight="1" x14ac:dyDescent="0.2">
      <c r="A289" s="20" t="s">
        <v>341</v>
      </c>
      <c r="B289" s="28" t="s">
        <v>320</v>
      </c>
      <c r="C289" s="42">
        <v>900</v>
      </c>
      <c r="D289" s="38">
        <f>(C289*20%)+C289</f>
        <v>1080</v>
      </c>
      <c r="E289" s="39">
        <f>(C289*45%)+C289</f>
        <v>1305</v>
      </c>
    </row>
    <row r="290" spans="1:5" ht="30" customHeight="1" x14ac:dyDescent="0.2">
      <c r="A290" s="20" t="s">
        <v>342</v>
      </c>
      <c r="B290" s="28" t="s">
        <v>321</v>
      </c>
      <c r="C290" s="42">
        <v>900</v>
      </c>
      <c r="D290" s="38">
        <f>(C290*20%)+C290</f>
        <v>1080</v>
      </c>
      <c r="E290" s="39">
        <f>(C290*45%)+C290</f>
        <v>1305</v>
      </c>
    </row>
    <row r="291" spans="1:5" ht="30" customHeight="1" x14ac:dyDescent="0.2">
      <c r="A291" s="20" t="s">
        <v>359</v>
      </c>
      <c r="B291" s="28" t="s">
        <v>322</v>
      </c>
      <c r="C291" s="42"/>
      <c r="D291" s="38"/>
      <c r="E291" s="39"/>
    </row>
    <row r="292" spans="1:5" ht="30" customHeight="1" x14ac:dyDescent="0.2">
      <c r="A292" s="20" t="s">
        <v>343</v>
      </c>
      <c r="B292" s="28" t="s">
        <v>323</v>
      </c>
      <c r="C292" s="42"/>
      <c r="D292" s="38"/>
      <c r="E292" s="39"/>
    </row>
    <row r="293" spans="1:5" ht="30" customHeight="1" x14ac:dyDescent="0.2">
      <c r="A293" s="20" t="s">
        <v>344</v>
      </c>
      <c r="B293" s="28" t="s">
        <v>324</v>
      </c>
      <c r="C293" s="42">
        <v>2800</v>
      </c>
      <c r="D293" s="38">
        <f t="shared" si="27"/>
        <v>3360</v>
      </c>
      <c r="E293" s="39">
        <f t="shared" si="26"/>
        <v>4060</v>
      </c>
    </row>
    <row r="294" spans="1:5" ht="30" customHeight="1" x14ac:dyDescent="0.2">
      <c r="A294" s="20" t="s">
        <v>345</v>
      </c>
      <c r="B294" s="28" t="s">
        <v>325</v>
      </c>
      <c r="C294" s="42">
        <v>2200</v>
      </c>
      <c r="D294" s="38">
        <f t="shared" si="27"/>
        <v>2640</v>
      </c>
      <c r="E294" s="39">
        <f t="shared" si="26"/>
        <v>3190</v>
      </c>
    </row>
    <row r="295" spans="1:5" ht="30" customHeight="1" x14ac:dyDescent="0.2">
      <c r="A295" s="20" t="s">
        <v>346</v>
      </c>
      <c r="B295" s="28" t="s">
        <v>326</v>
      </c>
      <c r="C295" s="42">
        <v>2300</v>
      </c>
      <c r="D295" s="38">
        <f t="shared" si="27"/>
        <v>2760</v>
      </c>
      <c r="E295" s="39">
        <f t="shared" si="26"/>
        <v>3335</v>
      </c>
    </row>
    <row r="296" spans="1:5" ht="30" customHeight="1" x14ac:dyDescent="0.2">
      <c r="A296" s="20" t="s">
        <v>347</v>
      </c>
      <c r="B296" s="28" t="s">
        <v>327</v>
      </c>
      <c r="C296" s="42">
        <v>2450</v>
      </c>
      <c r="D296" s="38">
        <f t="shared" si="27"/>
        <v>2940</v>
      </c>
      <c r="E296" s="39">
        <f t="shared" si="26"/>
        <v>3552.5</v>
      </c>
    </row>
    <row r="297" spans="1:5" ht="30" customHeight="1" x14ac:dyDescent="0.2">
      <c r="A297" s="20" t="s">
        <v>348</v>
      </c>
      <c r="B297" s="28" t="s">
        <v>328</v>
      </c>
      <c r="C297" s="42">
        <v>470</v>
      </c>
      <c r="D297" s="38">
        <f t="shared" si="27"/>
        <v>564</v>
      </c>
      <c r="E297" s="39">
        <f t="shared" si="26"/>
        <v>681.5</v>
      </c>
    </row>
    <row r="298" spans="1:5" ht="30" customHeight="1" x14ac:dyDescent="0.2">
      <c r="A298" s="20"/>
      <c r="B298" s="28"/>
      <c r="C298" s="42"/>
      <c r="D298" s="38"/>
      <c r="E298" s="39"/>
    </row>
    <row r="299" spans="1:5" ht="30" customHeight="1" x14ac:dyDescent="0.2">
      <c r="A299" s="20"/>
      <c r="B299" s="28"/>
      <c r="C299" s="42"/>
      <c r="D299" s="38"/>
      <c r="E299" s="39"/>
    </row>
    <row r="303" spans="1:5" ht="30" customHeight="1" x14ac:dyDescent="0.2">
      <c r="A303" s="60" t="s">
        <v>489</v>
      </c>
      <c r="B303" s="61"/>
      <c r="C303" s="61"/>
      <c r="D303" s="61"/>
      <c r="E303" s="61"/>
    </row>
    <row r="304" spans="1:5" ht="30" customHeight="1" x14ac:dyDescent="0.2">
      <c r="A304" s="18" t="s">
        <v>2</v>
      </c>
      <c r="B304" s="18" t="s">
        <v>1</v>
      </c>
      <c r="C304" s="18" t="s">
        <v>349</v>
      </c>
      <c r="D304" s="18" t="s">
        <v>4</v>
      </c>
      <c r="E304" s="18" t="s">
        <v>5</v>
      </c>
    </row>
    <row r="305" spans="1:5" ht="30" customHeight="1" x14ac:dyDescent="0.2">
      <c r="A305" s="20" t="s">
        <v>490</v>
      </c>
      <c r="B305" s="28" t="s">
        <v>503</v>
      </c>
      <c r="C305" s="42">
        <v>1700</v>
      </c>
      <c r="D305" s="38">
        <f t="shared" ref="D305:D317" si="28">(C305*20%)+C305</f>
        <v>2040</v>
      </c>
      <c r="E305" s="43">
        <f t="shared" ref="E305:E317" si="29">(C305*45%)+C305</f>
        <v>2465</v>
      </c>
    </row>
    <row r="306" spans="1:5" ht="30" customHeight="1" x14ac:dyDescent="0.2">
      <c r="A306" s="20" t="s">
        <v>491</v>
      </c>
      <c r="B306" s="28" t="s">
        <v>504</v>
      </c>
      <c r="C306" s="42">
        <v>2000</v>
      </c>
      <c r="D306" s="38">
        <f t="shared" si="28"/>
        <v>2400</v>
      </c>
      <c r="E306" s="39">
        <f t="shared" si="29"/>
        <v>2900</v>
      </c>
    </row>
    <row r="307" spans="1:5" ht="30" customHeight="1" x14ac:dyDescent="0.2">
      <c r="A307" s="20" t="s">
        <v>492</v>
      </c>
      <c r="B307" s="28" t="s">
        <v>505</v>
      </c>
      <c r="C307" s="42">
        <v>1610</v>
      </c>
      <c r="D307" s="38">
        <f t="shared" si="28"/>
        <v>1932</v>
      </c>
      <c r="E307" s="39">
        <f t="shared" si="29"/>
        <v>2334.5</v>
      </c>
    </row>
    <row r="308" spans="1:5" ht="30" customHeight="1" x14ac:dyDescent="0.2">
      <c r="A308" s="20" t="s">
        <v>493</v>
      </c>
      <c r="B308" s="28" t="s">
        <v>506</v>
      </c>
      <c r="C308" s="42">
        <v>1160</v>
      </c>
      <c r="D308" s="38">
        <f t="shared" si="28"/>
        <v>1392</v>
      </c>
      <c r="E308" s="39">
        <f t="shared" si="29"/>
        <v>1682</v>
      </c>
    </row>
    <row r="309" spans="1:5" ht="30" customHeight="1" x14ac:dyDescent="0.2">
      <c r="A309" s="20" t="s">
        <v>494</v>
      </c>
      <c r="B309" s="28" t="s">
        <v>507</v>
      </c>
      <c r="C309" s="42">
        <v>1160</v>
      </c>
      <c r="D309" s="38">
        <f t="shared" si="28"/>
        <v>1392</v>
      </c>
      <c r="E309" s="39">
        <f t="shared" si="29"/>
        <v>1682</v>
      </c>
    </row>
    <row r="310" spans="1:5" ht="30" customHeight="1" x14ac:dyDescent="0.2">
      <c r="A310" s="20" t="s">
        <v>495</v>
      </c>
      <c r="B310" s="28" t="s">
        <v>508</v>
      </c>
      <c r="C310" s="42">
        <v>1230</v>
      </c>
      <c r="D310" s="38">
        <f t="shared" si="28"/>
        <v>1476</v>
      </c>
      <c r="E310" s="39">
        <f t="shared" si="29"/>
        <v>1783.5</v>
      </c>
    </row>
    <row r="311" spans="1:5" ht="30" customHeight="1" x14ac:dyDescent="0.2">
      <c r="A311" s="20" t="s">
        <v>496</v>
      </c>
      <c r="B311" s="31" t="s">
        <v>509</v>
      </c>
      <c r="C311" s="42">
        <v>1230</v>
      </c>
      <c r="D311" s="38">
        <f t="shared" si="28"/>
        <v>1476</v>
      </c>
      <c r="E311" s="39">
        <f t="shared" si="29"/>
        <v>1783.5</v>
      </c>
    </row>
    <row r="312" spans="1:5" ht="30" customHeight="1" x14ac:dyDescent="0.2">
      <c r="A312" s="20" t="s">
        <v>497</v>
      </c>
      <c r="B312" s="31" t="s">
        <v>510</v>
      </c>
      <c r="C312" s="42">
        <v>1920</v>
      </c>
      <c r="D312" s="38">
        <f t="shared" si="28"/>
        <v>2304</v>
      </c>
      <c r="E312" s="39">
        <f t="shared" si="29"/>
        <v>2784</v>
      </c>
    </row>
    <row r="313" spans="1:5" ht="30" customHeight="1" x14ac:dyDescent="0.2">
      <c r="A313" s="20" t="s">
        <v>498</v>
      </c>
      <c r="B313" s="31" t="s">
        <v>511</v>
      </c>
      <c r="C313" s="42">
        <v>1920</v>
      </c>
      <c r="D313" s="38">
        <f t="shared" si="28"/>
        <v>2304</v>
      </c>
      <c r="E313" s="39">
        <f t="shared" si="29"/>
        <v>2784</v>
      </c>
    </row>
    <row r="314" spans="1:5" ht="30" customHeight="1" x14ac:dyDescent="0.2">
      <c r="A314" s="20" t="s">
        <v>499</v>
      </c>
      <c r="B314" s="28" t="s">
        <v>512</v>
      </c>
      <c r="C314" s="42">
        <v>2000</v>
      </c>
      <c r="D314" s="38">
        <f t="shared" si="28"/>
        <v>2400</v>
      </c>
      <c r="E314" s="39">
        <f t="shared" si="29"/>
        <v>2900</v>
      </c>
    </row>
    <row r="315" spans="1:5" ht="30" customHeight="1" x14ac:dyDescent="0.2">
      <c r="A315" s="20" t="s">
        <v>500</v>
      </c>
      <c r="B315" s="28" t="s">
        <v>513</v>
      </c>
      <c r="C315" s="42">
        <v>2000</v>
      </c>
      <c r="D315" s="38">
        <f t="shared" si="28"/>
        <v>2400</v>
      </c>
      <c r="E315" s="39">
        <f t="shared" si="29"/>
        <v>2900</v>
      </c>
    </row>
    <row r="316" spans="1:5" ht="30" customHeight="1" x14ac:dyDescent="0.2">
      <c r="A316" s="20" t="s">
        <v>501</v>
      </c>
      <c r="B316" s="28" t="s">
        <v>514</v>
      </c>
      <c r="C316" s="42">
        <v>2000</v>
      </c>
      <c r="D316" s="38">
        <f t="shared" si="28"/>
        <v>2400</v>
      </c>
      <c r="E316" s="39">
        <f t="shared" si="29"/>
        <v>2900</v>
      </c>
    </row>
    <row r="317" spans="1:5" ht="30" customHeight="1" x14ac:dyDescent="0.2">
      <c r="A317" s="20" t="s">
        <v>502</v>
      </c>
      <c r="B317" s="28" t="s">
        <v>515</v>
      </c>
      <c r="C317" s="42">
        <v>2000</v>
      </c>
      <c r="D317" s="38">
        <f t="shared" si="28"/>
        <v>2400</v>
      </c>
      <c r="E317" s="39">
        <f t="shared" si="29"/>
        <v>2900</v>
      </c>
    </row>
    <row r="318" spans="1:5" ht="30" customHeight="1" x14ac:dyDescent="0.2">
      <c r="A318" s="20"/>
      <c r="B318" s="28"/>
      <c r="C318" s="42"/>
      <c r="D318" s="38"/>
      <c r="E318" s="39"/>
    </row>
  </sheetData>
  <mergeCells count="15">
    <mergeCell ref="A303:E303"/>
    <mergeCell ref="A127:E127"/>
    <mergeCell ref="A144:E144"/>
    <mergeCell ref="A1:E1"/>
    <mergeCell ref="A2:E2"/>
    <mergeCell ref="A42:E42"/>
    <mergeCell ref="A52:E52"/>
    <mergeCell ref="A66:E66"/>
    <mergeCell ref="A164:E164"/>
    <mergeCell ref="A275:E275"/>
    <mergeCell ref="A256:E256"/>
    <mergeCell ref="A242:E242"/>
    <mergeCell ref="A228:E228"/>
    <mergeCell ref="A204:E204"/>
    <mergeCell ref="A183:E183"/>
  </mergeCells>
  <phoneticPr fontId="29" type="noConversion"/>
  <dataValidations count="6">
    <dataValidation allowBlank="1" showInputMessage="1" showErrorMessage="1" prompt="Escriba la descripción en esta columna debajo de este encabezado." sqref="C3 C43 C53 C67 C128 C145 C165 C184 C205 C229 C243 C257 C276 C304" xr:uid="{9E33004D-F85C-4298-8F35-8B7030FA9E30}"/>
    <dataValidation allowBlank="1" showInputMessage="1" showErrorMessage="1" prompt="Escriba el Id. de inventario en esta columna debajo de este encabezado. Use los filtros del encabezado para buscar entradas específicas." sqref="A3 A43 A53 A67 A128 A145 A165 A184 A205 A229 A243 A257 A276 A304" xr:uid="{630238FB-F310-4F0D-9E71-C9B35D873BEC}"/>
    <dataValidation allowBlank="1" showInputMessage="1" showErrorMessage="1" prompt="Escriba la cantidad en existencias en esta columna debajo de este encabezado." sqref="E3 E43 E53 E67 E128 E145 E165 E184 E205 E229 E243 E257 E276 E304" xr:uid="{905E4337-421B-4B9F-A352-351A01CF0E43}"/>
    <dataValidation allowBlank="1" showInputMessage="1" showErrorMessage="1" prompt="Escriba el precio unitario en esta columna debajo de este encabezado." sqref="D3 D43 D53 D67 D128 D145 D165 D184 D205 D229 D243 D257 D276 D304" xr:uid="{81DE61DB-9A48-40C3-B6EB-E3878DD1869E}"/>
    <dataValidation allowBlank="1" showInputMessage="1" showErrorMessage="1" prompt="Escriba el nombre en esta columna debajo de este encabezado." sqref="B3 B43 B53 B67 B128 B145 B165 B184 B205 B229 B243 B257 B276 B304" xr:uid="{7A0212FA-BF4D-4ED8-9860-837AAC13D441}"/>
    <dataValidation allowBlank="1" showInputMessage="1" showErrorMessage="1" prompt="Cree una lista de inventario en esta hoja de cálculo. El título de esta hoja de cálculo se encuentra en esta celda. Escriba los detalles en la tabla siguiente." sqref="G42:J42 F1:I1 A1 A42 A52 A66 A127 A144 A164 A183 A204 A228 A242 A256 A275 A303" xr:uid="{A2267699-85F8-41A0-A3F9-7F43BC46C71D}"/>
  </dataValidations>
  <printOptions horizontalCentered="1"/>
  <pageMargins left="0.71" right="0.71" top="0.71" bottom="0.71" header="0.5" footer="0.5"/>
  <pageSetup paperSize="9" scale="67" fitToHeight="0" orientation="landscape" r:id="rId1"/>
  <headerFooter differentFirst="1" alignWithMargins="0">
    <oddFooter>Page &amp;P of &amp;N</oddFooter>
  </headerFooter>
  <ignoredErrors>
    <ignoredError sqref="D74" calculatedColumn="1"/>
  </ignoredErrors>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96B6D-B336-4673-915F-C1800C308151}">
  <sheetPr>
    <tabColor theme="4"/>
    <pageSetUpPr fitToPage="1"/>
  </sheetPr>
  <dimension ref="A1:I77"/>
  <sheetViews>
    <sheetView showGridLines="0" zoomScaleNormal="100" workbookViewId="0">
      <pane ySplit="1" topLeftCell="A2" activePane="bottomLeft" state="frozen"/>
      <selection pane="bottomLeft" activeCell="E32" sqref="E32"/>
    </sheetView>
  </sheetViews>
  <sheetFormatPr baseColWidth="10" defaultColWidth="5.625" defaultRowHeight="30" customHeight="1" x14ac:dyDescent="0.2"/>
  <cols>
    <col min="1" max="1" width="24.25" style="2" customWidth="1"/>
    <col min="2" max="2" width="55.625" style="2" customWidth="1"/>
    <col min="3" max="3" width="17.5" style="2" customWidth="1"/>
    <col min="4" max="4" width="33.25" style="4" customWidth="1"/>
    <col min="5" max="5" width="30.5" style="4" customWidth="1"/>
    <col min="6" max="6" width="17.375" style="4" customWidth="1"/>
    <col min="7" max="7" width="25.25" style="4" customWidth="1"/>
    <col min="8" max="8" width="17.375" style="4" customWidth="1"/>
    <col min="9" max="9" width="21.625" style="2" customWidth="1"/>
    <col min="10" max="16384" width="5.625" style="2"/>
  </cols>
  <sheetData>
    <row r="1" spans="1:9" s="1" customFormat="1" ht="28.5" customHeight="1" x14ac:dyDescent="0.25">
      <c r="A1" s="67"/>
      <c r="B1" s="68"/>
      <c r="C1" s="68"/>
      <c r="D1" s="68"/>
      <c r="E1" s="68"/>
      <c r="F1" s="68"/>
      <c r="G1" s="68"/>
      <c r="H1" s="68"/>
      <c r="I1" s="69"/>
    </row>
    <row r="2" spans="1:9" ht="30" customHeight="1" x14ac:dyDescent="0.2">
      <c r="A2" s="60" t="s">
        <v>413</v>
      </c>
      <c r="B2" s="62"/>
      <c r="C2" s="62"/>
      <c r="D2" s="62"/>
      <c r="E2" s="62"/>
    </row>
    <row r="3" spans="1:9" ht="30" customHeight="1" x14ac:dyDescent="0.2">
      <c r="A3" s="18" t="s">
        <v>2</v>
      </c>
      <c r="B3" s="18" t="s">
        <v>1</v>
      </c>
      <c r="C3" s="18" t="s">
        <v>349</v>
      </c>
      <c r="D3" s="18" t="s">
        <v>4</v>
      </c>
      <c r="E3" s="18" t="s">
        <v>5</v>
      </c>
      <c r="F3" s="2"/>
    </row>
    <row r="4" spans="1:9" ht="30" customHeight="1" x14ac:dyDescent="0.2">
      <c r="A4" s="20" t="s">
        <v>419</v>
      </c>
      <c r="B4" s="28" t="s">
        <v>414</v>
      </c>
      <c r="C4" s="42">
        <v>560</v>
      </c>
      <c r="D4" s="38">
        <f t="shared" ref="D4:D11" si="0">(C4*20%)+C4</f>
        <v>672</v>
      </c>
      <c r="E4" s="43">
        <f t="shared" ref="E4:E11" si="1">(C4*40%)+C4</f>
        <v>784</v>
      </c>
      <c r="F4" s="2"/>
    </row>
    <row r="5" spans="1:9" ht="30" customHeight="1" x14ac:dyDescent="0.2">
      <c r="A5" s="20" t="s">
        <v>420</v>
      </c>
      <c r="B5" s="28" t="s">
        <v>415</v>
      </c>
      <c r="C5" s="42">
        <v>560</v>
      </c>
      <c r="D5" s="38">
        <f t="shared" si="0"/>
        <v>672</v>
      </c>
      <c r="E5" s="39">
        <f t="shared" si="1"/>
        <v>784</v>
      </c>
      <c r="F5" s="2"/>
    </row>
    <row r="6" spans="1:9" ht="30" customHeight="1" x14ac:dyDescent="0.2">
      <c r="A6" s="20" t="s">
        <v>421</v>
      </c>
      <c r="B6" s="28" t="s">
        <v>418</v>
      </c>
      <c r="C6" s="42"/>
      <c r="D6" s="38"/>
      <c r="E6" s="39"/>
      <c r="F6" s="2"/>
    </row>
    <row r="7" spans="1:9" ht="30" customHeight="1" x14ac:dyDescent="0.2">
      <c r="A7" s="20" t="s">
        <v>422</v>
      </c>
      <c r="B7" s="28" t="s">
        <v>417</v>
      </c>
      <c r="C7" s="42">
        <v>300</v>
      </c>
      <c r="D7" s="38">
        <f t="shared" si="0"/>
        <v>360</v>
      </c>
      <c r="E7" s="39">
        <f t="shared" si="1"/>
        <v>420</v>
      </c>
      <c r="F7" s="2"/>
    </row>
    <row r="8" spans="1:9" ht="30" customHeight="1" x14ac:dyDescent="0.2">
      <c r="A8" s="20" t="s">
        <v>423</v>
      </c>
      <c r="B8" s="28" t="s">
        <v>416</v>
      </c>
      <c r="C8" s="42">
        <v>300</v>
      </c>
      <c r="D8" s="38">
        <f t="shared" si="0"/>
        <v>360</v>
      </c>
      <c r="E8" s="39">
        <f t="shared" si="1"/>
        <v>420</v>
      </c>
      <c r="F8" s="2"/>
    </row>
    <row r="9" spans="1:9" ht="30" customHeight="1" x14ac:dyDescent="0.2">
      <c r="A9" s="20" t="s">
        <v>446</v>
      </c>
      <c r="B9" s="28" t="s">
        <v>516</v>
      </c>
      <c r="C9" s="42">
        <v>1170</v>
      </c>
      <c r="D9" s="38">
        <f t="shared" si="0"/>
        <v>1404</v>
      </c>
      <c r="E9" s="39">
        <f t="shared" si="1"/>
        <v>1638</v>
      </c>
      <c r="F9" s="2"/>
    </row>
    <row r="10" spans="1:9" ht="30" customHeight="1" x14ac:dyDescent="0.2">
      <c r="A10" s="20" t="s">
        <v>447</v>
      </c>
      <c r="B10" s="28" t="s">
        <v>517</v>
      </c>
      <c r="C10" s="42">
        <v>1170</v>
      </c>
      <c r="D10" s="38">
        <f t="shared" si="0"/>
        <v>1404</v>
      </c>
      <c r="E10" s="39">
        <f t="shared" si="1"/>
        <v>1638</v>
      </c>
      <c r="F10" s="2"/>
    </row>
    <row r="11" spans="1:9" ht="30" customHeight="1" x14ac:dyDescent="0.2">
      <c r="A11" s="20" t="s">
        <v>448</v>
      </c>
      <c r="B11" s="28" t="s">
        <v>518</v>
      </c>
      <c r="C11" s="42">
        <v>1170</v>
      </c>
      <c r="D11" s="38">
        <f t="shared" si="0"/>
        <v>1404</v>
      </c>
      <c r="E11" s="39">
        <f t="shared" si="1"/>
        <v>1638</v>
      </c>
      <c r="F11" s="2"/>
    </row>
    <row r="12" spans="1:9" ht="30" customHeight="1" x14ac:dyDescent="0.2">
      <c r="A12" s="20"/>
      <c r="B12" s="28"/>
      <c r="C12" s="42"/>
      <c r="D12" s="38"/>
      <c r="E12" s="39"/>
      <c r="F12" s="2"/>
    </row>
    <row r="13" spans="1:9" ht="30" customHeight="1" x14ac:dyDescent="0.2">
      <c r="A13" s="60" t="s">
        <v>424</v>
      </c>
      <c r="B13" s="62"/>
      <c r="C13" s="62"/>
      <c r="D13" s="62"/>
      <c r="E13" s="62"/>
      <c r="F13" s="2"/>
    </row>
    <row r="14" spans="1:9" ht="30" customHeight="1" x14ac:dyDescent="0.2">
      <c r="A14" s="18" t="s">
        <v>2</v>
      </c>
      <c r="B14" s="18" t="s">
        <v>1</v>
      </c>
      <c r="C14" s="18" t="s">
        <v>349</v>
      </c>
      <c r="D14" s="18" t="s">
        <v>4</v>
      </c>
      <c r="E14" s="18" t="s">
        <v>5</v>
      </c>
      <c r="F14" s="2"/>
    </row>
    <row r="15" spans="1:9" ht="30" customHeight="1" x14ac:dyDescent="0.2">
      <c r="A15" s="20" t="s">
        <v>426</v>
      </c>
      <c r="B15" s="28" t="s">
        <v>425</v>
      </c>
      <c r="C15" s="42">
        <v>400</v>
      </c>
      <c r="D15" s="38">
        <f t="shared" ref="D15:D16" si="2">(C15*20%)+C15</f>
        <v>480</v>
      </c>
      <c r="E15" s="43">
        <f t="shared" ref="E15:E16" si="3">(C15*40%)+C15</f>
        <v>560</v>
      </c>
      <c r="F15" s="2"/>
    </row>
    <row r="16" spans="1:9" ht="30" customHeight="1" x14ac:dyDescent="0.2">
      <c r="A16" s="20"/>
      <c r="B16" s="28"/>
      <c r="C16" s="42"/>
      <c r="D16" s="38">
        <f t="shared" si="2"/>
        <v>0</v>
      </c>
      <c r="E16" s="39">
        <f t="shared" si="3"/>
        <v>0</v>
      </c>
      <c r="F16" s="2"/>
    </row>
    <row r="19" spans="1:5" ht="30" customHeight="1" x14ac:dyDescent="0.2">
      <c r="A19" s="60" t="s">
        <v>412</v>
      </c>
      <c r="B19" s="62"/>
      <c r="C19" s="62"/>
      <c r="D19" s="62"/>
      <c r="E19" s="62"/>
    </row>
    <row r="20" spans="1:5" ht="30" customHeight="1" x14ac:dyDescent="0.2">
      <c r="A20" s="18" t="s">
        <v>2</v>
      </c>
      <c r="B20" s="18" t="s">
        <v>1</v>
      </c>
      <c r="C20" s="18" t="s">
        <v>349</v>
      </c>
      <c r="D20" s="18" t="s">
        <v>4</v>
      </c>
      <c r="E20" s="18" t="s">
        <v>5</v>
      </c>
    </row>
    <row r="21" spans="1:5" ht="30" customHeight="1" x14ac:dyDescent="0.2">
      <c r="A21" s="20" t="s">
        <v>430</v>
      </c>
      <c r="B21" s="28" t="s">
        <v>427</v>
      </c>
      <c r="C21" s="42">
        <v>110</v>
      </c>
      <c r="D21" s="38">
        <f t="shared" ref="D21:D23" si="4">(C21*20%)+C21</f>
        <v>132</v>
      </c>
      <c r="E21" s="43">
        <f t="shared" ref="E21:E23" si="5">(C21*40%)+C21</f>
        <v>154</v>
      </c>
    </row>
    <row r="22" spans="1:5" ht="30" customHeight="1" x14ac:dyDescent="0.2">
      <c r="A22" s="20" t="s">
        <v>431</v>
      </c>
      <c r="B22" s="28" t="s">
        <v>428</v>
      </c>
      <c r="C22" s="42">
        <v>120</v>
      </c>
      <c r="D22" s="38">
        <f t="shared" si="4"/>
        <v>144</v>
      </c>
      <c r="E22" s="39">
        <f t="shared" si="5"/>
        <v>168</v>
      </c>
    </row>
    <row r="23" spans="1:5" ht="30" customHeight="1" x14ac:dyDescent="0.2">
      <c r="A23" s="20" t="s">
        <v>432</v>
      </c>
      <c r="B23" s="28" t="s">
        <v>429</v>
      </c>
      <c r="C23" s="42">
        <v>140</v>
      </c>
      <c r="D23" s="38">
        <f t="shared" si="4"/>
        <v>168</v>
      </c>
      <c r="E23" s="39">
        <f t="shared" si="5"/>
        <v>196</v>
      </c>
    </row>
    <row r="24" spans="1:5" ht="30" customHeight="1" x14ac:dyDescent="0.2">
      <c r="A24" s="20"/>
      <c r="B24" s="28"/>
      <c r="C24" s="42"/>
      <c r="D24" s="38"/>
      <c r="E24" s="39"/>
    </row>
    <row r="25" spans="1:5" ht="30" customHeight="1" x14ac:dyDescent="0.2">
      <c r="A25" s="20"/>
      <c r="B25" s="28"/>
      <c r="C25" s="42"/>
      <c r="D25" s="38"/>
      <c r="E25" s="39"/>
    </row>
    <row r="28" spans="1:5" ht="30" customHeight="1" x14ac:dyDescent="0.2">
      <c r="A28" s="60" t="s">
        <v>433</v>
      </c>
      <c r="B28" s="62"/>
      <c r="C28" s="62"/>
      <c r="D28" s="62"/>
      <c r="E28" s="62"/>
    </row>
    <row r="29" spans="1:5" ht="30" customHeight="1" x14ac:dyDescent="0.2">
      <c r="A29" s="18" t="s">
        <v>2</v>
      </c>
      <c r="B29" s="18" t="s">
        <v>1</v>
      </c>
      <c r="C29" s="18" t="s">
        <v>349</v>
      </c>
      <c r="D29" s="18" t="s">
        <v>4</v>
      </c>
      <c r="E29" s="18" t="s">
        <v>5</v>
      </c>
    </row>
    <row r="30" spans="1:5" ht="30" customHeight="1" x14ac:dyDescent="0.2">
      <c r="A30" s="20" t="s">
        <v>440</v>
      </c>
      <c r="B30" s="28" t="s">
        <v>434</v>
      </c>
      <c r="C30" s="42" t="s">
        <v>399</v>
      </c>
      <c r="D30" s="38"/>
      <c r="E30" s="43"/>
    </row>
    <row r="31" spans="1:5" ht="30" customHeight="1" x14ac:dyDescent="0.2">
      <c r="A31" s="20" t="s">
        <v>441</v>
      </c>
      <c r="B31" s="28" t="s">
        <v>435</v>
      </c>
      <c r="C31" s="42">
        <v>1900</v>
      </c>
      <c r="D31" s="38">
        <f>(C31*20%)+C31</f>
        <v>2280</v>
      </c>
      <c r="E31" s="39">
        <f>(C31*40%)+C31</f>
        <v>2660</v>
      </c>
    </row>
    <row r="32" spans="1:5" ht="30" customHeight="1" x14ac:dyDescent="0.2">
      <c r="A32" s="20" t="s">
        <v>442</v>
      </c>
      <c r="B32" s="28" t="s">
        <v>436</v>
      </c>
      <c r="C32" s="42">
        <v>1000</v>
      </c>
      <c r="D32" s="38">
        <f t="shared" ref="D32:D35" si="6">(C32*20%)+C32</f>
        <v>1200</v>
      </c>
      <c r="E32" s="39">
        <f t="shared" ref="E32:E35" si="7">(C32*40%)+C32</f>
        <v>1400</v>
      </c>
    </row>
    <row r="33" spans="1:5" ht="30" customHeight="1" x14ac:dyDescent="0.2">
      <c r="A33" s="20" t="s">
        <v>443</v>
      </c>
      <c r="B33" s="28" t="s">
        <v>437</v>
      </c>
      <c r="C33" s="42">
        <v>2960</v>
      </c>
      <c r="D33" s="38">
        <f t="shared" si="6"/>
        <v>3552</v>
      </c>
      <c r="E33" s="39">
        <f t="shared" si="7"/>
        <v>4144</v>
      </c>
    </row>
    <row r="34" spans="1:5" ht="30" customHeight="1" x14ac:dyDescent="0.2">
      <c r="A34" s="20" t="s">
        <v>444</v>
      </c>
      <c r="B34" s="28" t="s">
        <v>438</v>
      </c>
      <c r="C34" s="42">
        <v>5400</v>
      </c>
      <c r="D34" s="38">
        <f t="shared" si="6"/>
        <v>6480</v>
      </c>
      <c r="E34" s="39">
        <f t="shared" si="7"/>
        <v>7560</v>
      </c>
    </row>
    <row r="35" spans="1:5" ht="30" customHeight="1" x14ac:dyDescent="0.2">
      <c r="A35" s="20" t="s">
        <v>445</v>
      </c>
      <c r="B35" s="28" t="s">
        <v>439</v>
      </c>
      <c r="C35" s="42">
        <v>6500</v>
      </c>
      <c r="D35" s="38">
        <f t="shared" si="6"/>
        <v>7800</v>
      </c>
      <c r="E35" s="39">
        <f t="shared" si="7"/>
        <v>9100</v>
      </c>
    </row>
    <row r="36" spans="1:5" ht="30" customHeight="1" x14ac:dyDescent="0.2">
      <c r="A36" s="20"/>
      <c r="B36" s="28"/>
      <c r="C36" s="42"/>
      <c r="D36" s="38"/>
      <c r="E36" s="39"/>
    </row>
    <row r="37" spans="1:5" ht="30" customHeight="1" x14ac:dyDescent="0.2">
      <c r="A37" s="20"/>
      <c r="B37" s="28"/>
      <c r="C37" s="42"/>
      <c r="D37" s="38"/>
      <c r="E37" s="39"/>
    </row>
    <row r="39" spans="1:5" ht="30" customHeight="1" x14ac:dyDescent="0.2">
      <c r="A39" s="60" t="s">
        <v>450</v>
      </c>
      <c r="B39" s="62"/>
      <c r="C39" s="62"/>
      <c r="D39" s="62"/>
      <c r="E39" s="62"/>
    </row>
    <row r="40" spans="1:5" ht="30" customHeight="1" x14ac:dyDescent="0.2">
      <c r="A40" s="18" t="s">
        <v>2</v>
      </c>
      <c r="B40" s="18" t="s">
        <v>1</v>
      </c>
      <c r="C40" s="18" t="s">
        <v>449</v>
      </c>
      <c r="D40" s="18" t="s">
        <v>4</v>
      </c>
      <c r="E40" s="18" t="s">
        <v>5</v>
      </c>
    </row>
    <row r="41" spans="1:5" ht="30" customHeight="1" x14ac:dyDescent="0.2">
      <c r="A41" s="9" t="s">
        <v>464</v>
      </c>
      <c r="B41" s="29" t="s">
        <v>451</v>
      </c>
      <c r="C41" s="9"/>
      <c r="D41" s="10"/>
      <c r="E41" s="11"/>
    </row>
    <row r="42" spans="1:5" ht="30" customHeight="1" x14ac:dyDescent="0.2">
      <c r="A42" s="9" t="s">
        <v>465</v>
      </c>
      <c r="B42" s="29" t="s">
        <v>452</v>
      </c>
      <c r="C42" s="9"/>
      <c r="D42" s="10"/>
      <c r="E42" s="12"/>
    </row>
    <row r="43" spans="1:5" ht="30" customHeight="1" x14ac:dyDescent="0.2">
      <c r="A43" s="9" t="s">
        <v>466</v>
      </c>
      <c r="B43" s="29" t="s">
        <v>453</v>
      </c>
      <c r="C43" s="9"/>
      <c r="D43" s="10"/>
      <c r="E43" s="12"/>
    </row>
    <row r="44" spans="1:5" ht="30" customHeight="1" x14ac:dyDescent="0.2">
      <c r="A44" s="9" t="s">
        <v>467</v>
      </c>
      <c r="B44" s="29" t="s">
        <v>454</v>
      </c>
      <c r="C44" s="9"/>
      <c r="D44" s="10"/>
      <c r="E44" s="12"/>
    </row>
    <row r="45" spans="1:5" ht="30" customHeight="1" x14ac:dyDescent="0.2">
      <c r="A45" s="9" t="s">
        <v>468</v>
      </c>
      <c r="B45" s="29" t="s">
        <v>455</v>
      </c>
      <c r="C45" s="9"/>
      <c r="D45" s="10"/>
      <c r="E45" s="12"/>
    </row>
    <row r="46" spans="1:5" ht="30" customHeight="1" x14ac:dyDescent="0.2">
      <c r="A46" s="13" t="s">
        <v>469</v>
      </c>
      <c r="B46" s="29" t="s">
        <v>456</v>
      </c>
      <c r="C46" s="13"/>
      <c r="D46" s="14"/>
      <c r="E46" s="15"/>
    </row>
    <row r="47" spans="1:5" ht="30" customHeight="1" x14ac:dyDescent="0.2">
      <c r="A47" s="13" t="s">
        <v>470</v>
      </c>
      <c r="B47" s="29" t="s">
        <v>457</v>
      </c>
      <c r="C47" s="13"/>
      <c r="D47" s="14"/>
      <c r="E47" s="15"/>
    </row>
    <row r="48" spans="1:5" ht="30" customHeight="1" x14ac:dyDescent="0.2">
      <c r="A48" s="13" t="s">
        <v>471</v>
      </c>
      <c r="B48" s="29" t="s">
        <v>458</v>
      </c>
      <c r="C48" s="13"/>
      <c r="D48" s="14"/>
      <c r="E48" s="15"/>
    </row>
    <row r="49" spans="1:5" ht="30" customHeight="1" x14ac:dyDescent="0.2">
      <c r="A49" s="13" t="s">
        <v>472</v>
      </c>
      <c r="B49" s="29" t="s">
        <v>459</v>
      </c>
      <c r="C49" s="13"/>
      <c r="D49" s="14"/>
      <c r="E49" s="15"/>
    </row>
    <row r="50" spans="1:5" ht="30" customHeight="1" x14ac:dyDescent="0.2">
      <c r="A50" s="13" t="s">
        <v>473</v>
      </c>
      <c r="B50" s="29" t="s">
        <v>460</v>
      </c>
      <c r="C50" s="13"/>
      <c r="D50" s="14"/>
      <c r="E50" s="15"/>
    </row>
    <row r="51" spans="1:5" ht="30" customHeight="1" x14ac:dyDescent="0.2">
      <c r="A51" s="13" t="s">
        <v>474</v>
      </c>
      <c r="B51" s="29" t="s">
        <v>461</v>
      </c>
      <c r="C51" s="13"/>
      <c r="D51" s="14"/>
      <c r="E51" s="15"/>
    </row>
    <row r="52" spans="1:5" ht="30" customHeight="1" x14ac:dyDescent="0.2">
      <c r="A52" s="13" t="s">
        <v>475</v>
      </c>
      <c r="B52" s="29" t="s">
        <v>462</v>
      </c>
      <c r="C52" s="13"/>
      <c r="D52" s="14"/>
      <c r="E52" s="15"/>
    </row>
    <row r="53" spans="1:5" ht="30" customHeight="1" x14ac:dyDescent="0.2">
      <c r="A53" s="13" t="s">
        <v>476</v>
      </c>
      <c r="B53" s="29" t="s">
        <v>463</v>
      </c>
      <c r="C53" s="13"/>
      <c r="D53" s="14"/>
      <c r="E53" s="15"/>
    </row>
    <row r="54" spans="1:5" ht="30" customHeight="1" x14ac:dyDescent="0.2">
      <c r="A54" s="13"/>
      <c r="B54" s="13"/>
      <c r="C54" s="13"/>
      <c r="D54" s="14"/>
      <c r="E54" s="15"/>
    </row>
    <row r="55" spans="1:5" ht="30" customHeight="1" x14ac:dyDescent="0.2">
      <c r="A55" s="13"/>
      <c r="B55" s="13"/>
      <c r="C55" s="13"/>
      <c r="D55" s="14"/>
      <c r="E55" s="15"/>
    </row>
    <row r="56" spans="1:5" ht="30" customHeight="1" x14ac:dyDescent="0.2">
      <c r="A56" s="13"/>
      <c r="B56" s="13"/>
      <c r="C56" s="13"/>
      <c r="D56" s="14"/>
      <c r="E56" s="15"/>
    </row>
    <row r="60" spans="1:5" ht="30" customHeight="1" x14ac:dyDescent="0.2">
      <c r="A60" s="60" t="s">
        <v>477</v>
      </c>
      <c r="B60" s="62"/>
      <c r="C60" s="62"/>
      <c r="D60" s="62"/>
      <c r="E60" s="62"/>
    </row>
    <row r="61" spans="1:5" ht="30" customHeight="1" x14ac:dyDescent="0.2">
      <c r="A61" s="18" t="s">
        <v>2</v>
      </c>
      <c r="B61" s="18" t="s">
        <v>1</v>
      </c>
      <c r="C61" s="18" t="s">
        <v>449</v>
      </c>
      <c r="D61" s="18" t="s">
        <v>4</v>
      </c>
      <c r="E61" s="18" t="s">
        <v>5</v>
      </c>
    </row>
    <row r="62" spans="1:5" ht="30" customHeight="1" x14ac:dyDescent="0.2">
      <c r="A62" s="9" t="s">
        <v>478</v>
      </c>
      <c r="B62" s="29" t="s">
        <v>481</v>
      </c>
      <c r="C62" s="9"/>
      <c r="D62" s="10"/>
      <c r="E62" s="11"/>
    </row>
    <row r="63" spans="1:5" ht="30" customHeight="1" x14ac:dyDescent="0.2">
      <c r="A63" s="9" t="s">
        <v>479</v>
      </c>
      <c r="B63" s="29" t="s">
        <v>482</v>
      </c>
      <c r="C63" s="9"/>
      <c r="D63" s="10"/>
      <c r="E63" s="12"/>
    </row>
    <row r="64" spans="1:5" ht="30" customHeight="1" x14ac:dyDescent="0.2">
      <c r="A64" s="9" t="s">
        <v>480</v>
      </c>
      <c r="B64" s="29" t="s">
        <v>483</v>
      </c>
      <c r="C64" s="9"/>
      <c r="D64" s="10"/>
      <c r="E64" s="12"/>
    </row>
    <row r="65" spans="1:5" ht="30" customHeight="1" x14ac:dyDescent="0.2">
      <c r="A65" s="9"/>
      <c r="B65" s="29"/>
      <c r="C65" s="9"/>
      <c r="D65" s="10"/>
      <c r="E65" s="12"/>
    </row>
    <row r="66" spans="1:5" ht="30" customHeight="1" x14ac:dyDescent="0.2">
      <c r="A66" s="9"/>
      <c r="B66" s="29"/>
      <c r="C66" s="9"/>
      <c r="D66" s="10"/>
      <c r="E66" s="12"/>
    </row>
    <row r="67" spans="1:5" ht="30" customHeight="1" x14ac:dyDescent="0.2">
      <c r="A67" s="13"/>
      <c r="B67" s="29"/>
      <c r="C67" s="13"/>
      <c r="D67" s="14"/>
      <c r="E67" s="15"/>
    </row>
    <row r="68" spans="1:5" ht="30" customHeight="1" x14ac:dyDescent="0.2">
      <c r="A68" s="13"/>
      <c r="B68" s="29"/>
      <c r="C68" s="13"/>
      <c r="D68" s="14"/>
      <c r="E68" s="15"/>
    </row>
    <row r="69" spans="1:5" ht="30" customHeight="1" x14ac:dyDescent="0.2">
      <c r="A69" s="13"/>
      <c r="B69" s="29"/>
      <c r="C69" s="13"/>
      <c r="D69" s="14"/>
      <c r="E69" s="15"/>
    </row>
    <row r="70" spans="1:5" ht="30" customHeight="1" x14ac:dyDescent="0.2">
      <c r="A70" s="60" t="s">
        <v>484</v>
      </c>
      <c r="B70" s="62"/>
      <c r="C70" s="62"/>
      <c r="D70" s="62"/>
      <c r="E70" s="62"/>
    </row>
    <row r="71" spans="1:5" ht="30" customHeight="1" x14ac:dyDescent="0.2">
      <c r="A71" s="18" t="s">
        <v>2</v>
      </c>
      <c r="B71" s="18" t="s">
        <v>1</v>
      </c>
      <c r="C71" s="18" t="s">
        <v>449</v>
      </c>
      <c r="D71" s="18" t="s">
        <v>4</v>
      </c>
      <c r="E71" s="18" t="s">
        <v>5</v>
      </c>
    </row>
    <row r="72" spans="1:5" ht="30" customHeight="1" x14ac:dyDescent="0.2">
      <c r="A72" s="9" t="s">
        <v>487</v>
      </c>
      <c r="B72" s="29" t="s">
        <v>485</v>
      </c>
      <c r="C72" s="57">
        <v>50</v>
      </c>
      <c r="D72" s="56">
        <f>(C72*20%)+C72</f>
        <v>60</v>
      </c>
      <c r="E72" s="58">
        <f t="shared" ref="E72:E73" si="8">(C72*40%)+C72</f>
        <v>70</v>
      </c>
    </row>
    <row r="73" spans="1:5" ht="30" customHeight="1" x14ac:dyDescent="0.2">
      <c r="A73" s="9" t="s">
        <v>488</v>
      </c>
      <c r="B73" s="29" t="s">
        <v>486</v>
      </c>
      <c r="C73" s="57">
        <v>100</v>
      </c>
      <c r="D73" s="56">
        <f t="shared" ref="D73" si="9">(C73*20%)+C73</f>
        <v>120</v>
      </c>
      <c r="E73" s="59">
        <f t="shared" si="8"/>
        <v>140</v>
      </c>
    </row>
    <row r="74" spans="1:5" ht="30" customHeight="1" x14ac:dyDescent="0.2">
      <c r="A74" s="9"/>
      <c r="B74" s="29"/>
      <c r="C74" s="9"/>
      <c r="D74" s="56"/>
      <c r="E74" s="12"/>
    </row>
    <row r="75" spans="1:5" ht="30" customHeight="1" x14ac:dyDescent="0.2">
      <c r="A75" s="9"/>
      <c r="B75" s="29"/>
      <c r="C75" s="9"/>
      <c r="D75" s="56"/>
      <c r="E75" s="12"/>
    </row>
    <row r="76" spans="1:5" ht="30" customHeight="1" x14ac:dyDescent="0.2">
      <c r="A76" s="9"/>
      <c r="B76" s="29"/>
      <c r="C76" s="9"/>
      <c r="D76" s="56"/>
      <c r="E76" s="12"/>
    </row>
    <row r="77" spans="1:5" ht="30" customHeight="1" x14ac:dyDescent="0.2">
      <c r="A77" s="13"/>
      <c r="B77" s="13"/>
      <c r="C77" s="13"/>
      <c r="D77" s="14"/>
      <c r="E77" s="15"/>
    </row>
  </sheetData>
  <mergeCells count="8">
    <mergeCell ref="A39:E39"/>
    <mergeCell ref="A60:E60"/>
    <mergeCell ref="A70:E70"/>
    <mergeCell ref="A1:I1"/>
    <mergeCell ref="A2:E2"/>
    <mergeCell ref="A13:E13"/>
    <mergeCell ref="A19:E19"/>
    <mergeCell ref="A28:E28"/>
  </mergeCells>
  <dataValidations count="6">
    <dataValidation allowBlank="1" showInputMessage="1" showErrorMessage="1" prompt="Cree una lista de inventario en esta hoja de cálculo. El título de esta hoja de cálculo se encuentra en esta celda. Escriba los detalles en la tabla siguiente." sqref="A1:I1 A2 A13 A19 A28 A39 A60 A70" xr:uid="{74C5EC9B-96C2-4E66-BD81-0E71D30BB6C4}"/>
    <dataValidation allowBlank="1" showInputMessage="1" showErrorMessage="1" prompt="Escriba el nombre en esta columna debajo de este encabezado." sqref="B3 B14 B20 B29 B40 B61 B71" xr:uid="{1B7D339F-7B36-4D71-8EE5-17975DE19C5F}"/>
    <dataValidation allowBlank="1" showInputMessage="1" showErrorMessage="1" prompt="Escriba el precio unitario en esta columna debajo de este encabezado." sqref="D3 D14 D20 D29 D40 D61 D71" xr:uid="{39D25A17-3778-4730-AF66-F08034806624}"/>
    <dataValidation allowBlank="1" showInputMessage="1" showErrorMessage="1" prompt="Escriba la cantidad en existencias en esta columna debajo de este encabezado." sqref="E3 E14 E20 E29 E40 E61 E71" xr:uid="{26F0A9FB-B689-401A-A124-538B09BCFA74}"/>
    <dataValidation allowBlank="1" showInputMessage="1" showErrorMessage="1" prompt="Escriba el Id. de inventario en esta columna debajo de este encabezado. Use los filtros del encabezado para buscar entradas específicas." sqref="A3 A14 A20 A29 A40 A61 A71" xr:uid="{B5308D8A-413A-48B1-96A2-63D91AE04544}"/>
    <dataValidation allowBlank="1" showInputMessage="1" showErrorMessage="1" prompt="Escriba la descripción en esta columna debajo de este encabezado." sqref="C3 C14 C20 C29 C40 C61 C71" xr:uid="{BA143283-45AA-41B5-A7D8-B3F281478F09}"/>
  </dataValidations>
  <printOptions horizontalCentered="1"/>
  <pageMargins left="0.71" right="0.71" top="0.71" bottom="0.71" header="0.5" footer="0.5"/>
  <pageSetup paperSize="9" scale="67" fitToHeight="0" orientation="landscape" r:id="rId1"/>
  <headerFooter differentFirst="1" alignWithMargins="0">
    <oddFooter>Page &amp;P of &amp;N</oddFooter>
  </headerFooter>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4"/>
    <pageSetUpPr fitToPage="1"/>
  </sheetPr>
  <dimension ref="A1:I15"/>
  <sheetViews>
    <sheetView showGridLines="0" zoomScale="73" zoomScaleNormal="73" workbookViewId="0">
      <pane ySplit="2" topLeftCell="A3" activePane="bottomLeft" state="frozen"/>
      <selection pane="bottomLeft" activeCell="E3" sqref="E3"/>
    </sheetView>
  </sheetViews>
  <sheetFormatPr baseColWidth="10" defaultColWidth="5.625" defaultRowHeight="30" customHeight="1" x14ac:dyDescent="0.2"/>
  <cols>
    <col min="1" max="1" width="24.25" style="2" customWidth="1"/>
    <col min="2" max="2" width="55.625" style="2" customWidth="1"/>
    <col min="3" max="3" width="17.5" style="2" customWidth="1"/>
    <col min="4" max="4" width="33.25" style="4" customWidth="1"/>
    <col min="5" max="5" width="30.5" style="3" customWidth="1"/>
    <col min="6" max="6" width="17.375" style="3" customWidth="1"/>
    <col min="7" max="7" width="25.25" style="3" customWidth="1"/>
    <col min="8" max="8" width="17.375" style="3" customWidth="1"/>
    <col min="9" max="9" width="21.625" style="2" customWidth="1"/>
    <col min="10" max="16384" width="5.625" style="2"/>
  </cols>
  <sheetData>
    <row r="1" spans="1:9" s="1" customFormat="1" ht="28.5" customHeight="1" x14ac:dyDescent="0.25">
      <c r="A1" s="70" t="s">
        <v>0</v>
      </c>
      <c r="B1" s="71"/>
      <c r="C1" s="71"/>
      <c r="D1" s="71"/>
      <c r="E1" s="71"/>
      <c r="F1" s="71"/>
      <c r="G1" s="71"/>
      <c r="H1" s="71"/>
      <c r="I1" s="72"/>
    </row>
    <row r="2" spans="1:9" ht="42" customHeight="1" x14ac:dyDescent="0.2">
      <c r="A2" s="8" t="s">
        <v>2</v>
      </c>
      <c r="B2" s="8" t="s">
        <v>1</v>
      </c>
      <c r="C2" s="8" t="s">
        <v>3</v>
      </c>
      <c r="D2" s="8" t="s">
        <v>4</v>
      </c>
      <c r="E2" s="8" t="s">
        <v>5</v>
      </c>
      <c r="F2" s="2"/>
      <c r="G2" s="2"/>
      <c r="H2" s="2"/>
    </row>
    <row r="3" spans="1:9" ht="30" customHeight="1" x14ac:dyDescent="0.2">
      <c r="A3" s="9"/>
      <c r="B3" s="9"/>
      <c r="C3" s="9"/>
      <c r="D3" s="10"/>
      <c r="E3" s="11"/>
      <c r="F3" s="7"/>
      <c r="G3" s="2"/>
      <c r="H3" s="2"/>
    </row>
    <row r="4" spans="1:9" ht="30" customHeight="1" x14ac:dyDescent="0.2">
      <c r="A4" s="9"/>
      <c r="B4" s="9"/>
      <c r="C4" s="9"/>
      <c r="D4" s="10"/>
      <c r="E4" s="12"/>
      <c r="F4" s="2"/>
      <c r="G4" s="2"/>
      <c r="H4" s="2"/>
    </row>
    <row r="5" spans="1:9" ht="30" customHeight="1" x14ac:dyDescent="0.2">
      <c r="A5" s="9"/>
      <c r="B5" s="9"/>
      <c r="C5" s="9"/>
      <c r="D5" s="10"/>
      <c r="E5" s="12"/>
      <c r="F5" s="2"/>
      <c r="G5" s="2"/>
      <c r="H5" s="2"/>
    </row>
    <row r="6" spans="1:9" ht="30" customHeight="1" x14ac:dyDescent="0.2">
      <c r="A6" s="9"/>
      <c r="B6" s="9"/>
      <c r="C6" s="9"/>
      <c r="D6" s="10"/>
      <c r="E6" s="12"/>
      <c r="F6" s="2"/>
      <c r="G6" s="2"/>
      <c r="H6" s="2"/>
    </row>
    <row r="7" spans="1:9" ht="30" customHeight="1" x14ac:dyDescent="0.2">
      <c r="A7" s="9"/>
      <c r="B7" s="9"/>
      <c r="C7" s="9"/>
      <c r="D7" s="10"/>
      <c r="E7" s="12"/>
      <c r="F7" s="2"/>
      <c r="G7" s="2"/>
      <c r="H7" s="2"/>
    </row>
    <row r="8" spans="1:9" ht="30" customHeight="1" x14ac:dyDescent="0.2">
      <c r="A8" s="13"/>
      <c r="B8" s="13"/>
      <c r="C8" s="13"/>
      <c r="D8" s="14"/>
      <c r="E8" s="15"/>
      <c r="H8" s="2"/>
    </row>
    <row r="9" spans="1:9" ht="30" customHeight="1" x14ac:dyDescent="0.2">
      <c r="A9" s="13"/>
      <c r="B9" s="13"/>
      <c r="C9" s="13"/>
      <c r="D9" s="14"/>
      <c r="E9" s="15"/>
    </row>
    <row r="10" spans="1:9" ht="30" customHeight="1" x14ac:dyDescent="0.2">
      <c r="A10" s="13"/>
      <c r="B10" s="13"/>
      <c r="C10" s="13"/>
      <c r="D10" s="14"/>
      <c r="E10" s="15"/>
    </row>
    <row r="11" spans="1:9" ht="30" customHeight="1" x14ac:dyDescent="0.2">
      <c r="A11" s="13"/>
      <c r="B11" s="13"/>
      <c r="C11" s="13"/>
      <c r="D11" s="14"/>
      <c r="E11" s="15"/>
    </row>
    <row r="12" spans="1:9" ht="30" customHeight="1" x14ac:dyDescent="0.2">
      <c r="A12" s="13"/>
      <c r="B12" s="13"/>
      <c r="C12" s="13"/>
      <c r="D12" s="14"/>
      <c r="E12" s="15"/>
    </row>
    <row r="13" spans="1:9" ht="30" customHeight="1" x14ac:dyDescent="0.2">
      <c r="A13" s="13"/>
      <c r="B13" s="13"/>
      <c r="C13" s="13"/>
      <c r="D13" s="14"/>
      <c r="E13" s="15"/>
    </row>
    <row r="15" spans="1:9" ht="30" customHeight="1" x14ac:dyDescent="0.2">
      <c r="A15" s="2" t="s">
        <v>6</v>
      </c>
    </row>
  </sheetData>
  <mergeCells count="1">
    <mergeCell ref="A1:I1"/>
  </mergeCells>
  <phoneticPr fontId="0" type="noConversion"/>
  <dataValidations count="6">
    <dataValidation allowBlank="1" showInputMessage="1" showErrorMessage="1" prompt="Cree una lista de inventario en esta hoja de cálculo. El título de esta hoja de cálculo se encuentra en esta celda. Escriba los detalles en la tabla siguiente." sqref="A1:I1" xr:uid="{00000000-0002-0000-0000-000000000000}"/>
    <dataValidation allowBlank="1" showInputMessage="1" showErrorMessage="1" prompt="Escriba el nombre en esta columna debajo de este encabezado." sqref="B2" xr:uid="{00000000-0002-0000-0000-000002000000}"/>
    <dataValidation allowBlank="1" showInputMessage="1" showErrorMessage="1" prompt="Escriba el precio unitario en esta columna debajo de este encabezado." sqref="D2" xr:uid="{00000000-0002-0000-0000-000004000000}"/>
    <dataValidation allowBlank="1" showInputMessage="1" showErrorMessage="1" prompt="Escriba la cantidad en existencias en esta columna debajo de este encabezado." sqref="E2" xr:uid="{00000000-0002-0000-0000-000005000000}"/>
    <dataValidation allowBlank="1" showInputMessage="1" showErrorMessage="1" prompt="Escriba el Id. de inventario en esta columna debajo de este encabezado. Use los filtros del encabezado para buscar entradas específicas." sqref="A2" xr:uid="{00000000-0002-0000-0000-000001000000}"/>
    <dataValidation allowBlank="1" showInputMessage="1" showErrorMessage="1" prompt="Escriba la descripción en esta columna debajo de este encabezado." sqref="C2" xr:uid="{00000000-0002-0000-0000-000003000000}"/>
  </dataValidations>
  <printOptions horizontalCentered="1"/>
  <pageMargins left="0.71" right="0.71" top="0.71" bottom="0.71" header="0.5" footer="0.5"/>
  <pageSetup paperSize="9" scale="67" fitToHeight="0" orientation="landscape" r:id="rId1"/>
  <headerFooter differentFirst="1" alignWithMargins="0">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EDA6-ECB3-4845-A027-3B92C6E41FA2}">
  <sheetPr codeName="Hoja2">
    <tabColor theme="4"/>
    <pageSetUpPr fitToPage="1"/>
  </sheetPr>
  <dimension ref="A1:I13"/>
  <sheetViews>
    <sheetView showGridLines="0" topLeftCell="B1" zoomScale="96" zoomScaleNormal="96" workbookViewId="0">
      <pane ySplit="2" topLeftCell="A3" activePane="bottomLeft" state="frozen"/>
      <selection pane="bottomLeft" activeCell="E13" sqref="B2:E13"/>
    </sheetView>
  </sheetViews>
  <sheetFormatPr baseColWidth="10" defaultColWidth="5.625" defaultRowHeight="30" customHeight="1" x14ac:dyDescent="0.2"/>
  <cols>
    <col min="1" max="1" width="24.25" style="2" customWidth="1"/>
    <col min="2" max="2" width="55.625" style="2" customWidth="1"/>
    <col min="3" max="3" width="17.5" style="2" customWidth="1"/>
    <col min="4" max="4" width="33.25" style="4" customWidth="1"/>
    <col min="5" max="5" width="30.5" style="4" customWidth="1"/>
    <col min="6" max="6" width="17.375" style="4" customWidth="1"/>
    <col min="7" max="7" width="25.25" style="4" customWidth="1"/>
    <col min="8" max="8" width="17.375" style="4" customWidth="1"/>
    <col min="9" max="9" width="21.625" style="2" customWidth="1"/>
    <col min="10" max="16384" width="5.625" style="2"/>
  </cols>
  <sheetData>
    <row r="1" spans="1:9" s="1" customFormat="1" ht="28.5" customHeight="1" x14ac:dyDescent="0.25">
      <c r="A1" s="70" t="s">
        <v>0</v>
      </c>
      <c r="B1" s="71"/>
      <c r="C1" s="71"/>
      <c r="D1" s="71"/>
      <c r="E1" s="71"/>
      <c r="F1" s="71"/>
      <c r="G1" s="71"/>
      <c r="H1" s="71"/>
      <c r="I1" s="72"/>
    </row>
    <row r="2" spans="1:9" ht="42" customHeight="1" x14ac:dyDescent="0.2">
      <c r="A2" s="18" t="s">
        <v>2</v>
      </c>
      <c r="B2" s="18" t="s">
        <v>1</v>
      </c>
      <c r="C2" s="18" t="s">
        <v>449</v>
      </c>
      <c r="D2" s="18" t="s">
        <v>4</v>
      </c>
      <c r="E2" s="18" t="s">
        <v>5</v>
      </c>
      <c r="F2" s="2"/>
      <c r="G2" s="2"/>
      <c r="H2" s="2"/>
    </row>
    <row r="3" spans="1:9" ht="30" customHeight="1" x14ac:dyDescent="0.2">
      <c r="A3" s="9"/>
      <c r="B3" s="9"/>
      <c r="C3" s="9"/>
      <c r="D3" s="10"/>
      <c r="E3" s="11"/>
      <c r="F3" s="7"/>
      <c r="G3" s="2"/>
      <c r="H3" s="2"/>
    </row>
    <row r="4" spans="1:9" ht="30" customHeight="1" x14ac:dyDescent="0.2">
      <c r="A4" s="9"/>
      <c r="B4" s="9"/>
      <c r="C4" s="9"/>
      <c r="D4" s="10"/>
      <c r="E4" s="12"/>
      <c r="F4" s="2"/>
      <c r="G4" s="2"/>
      <c r="H4" s="2"/>
    </row>
    <row r="5" spans="1:9" ht="30" customHeight="1" x14ac:dyDescent="0.2">
      <c r="A5" s="9"/>
      <c r="B5" s="9"/>
      <c r="C5" s="9"/>
      <c r="D5" s="10"/>
      <c r="E5" s="12"/>
      <c r="F5" s="2"/>
      <c r="G5" s="2"/>
      <c r="H5" s="2"/>
    </row>
    <row r="6" spans="1:9" ht="30" customHeight="1" x14ac:dyDescent="0.2">
      <c r="A6" s="9"/>
      <c r="B6" s="9"/>
      <c r="C6" s="9"/>
      <c r="D6" s="10"/>
      <c r="E6" s="12"/>
      <c r="F6" s="2"/>
      <c r="G6" s="2"/>
      <c r="H6" s="2"/>
    </row>
    <row r="7" spans="1:9" ht="30" customHeight="1" x14ac:dyDescent="0.2">
      <c r="A7" s="9"/>
      <c r="B7" s="9"/>
      <c r="C7" s="9"/>
      <c r="D7" s="10"/>
      <c r="E7" s="12"/>
      <c r="F7" s="2"/>
      <c r="G7" s="2"/>
      <c r="H7" s="2"/>
    </row>
    <row r="8" spans="1:9" ht="30" customHeight="1" x14ac:dyDescent="0.2">
      <c r="A8" s="13"/>
      <c r="B8" s="13"/>
      <c r="C8" s="13"/>
      <c r="D8" s="14"/>
      <c r="E8" s="15"/>
      <c r="H8" s="2"/>
    </row>
    <row r="9" spans="1:9" ht="30" customHeight="1" x14ac:dyDescent="0.2">
      <c r="A9" s="13"/>
      <c r="B9" s="13"/>
      <c r="C9" s="13"/>
      <c r="D9" s="14"/>
      <c r="E9" s="15"/>
    </row>
    <row r="10" spans="1:9" ht="30" customHeight="1" x14ac:dyDescent="0.2">
      <c r="A10" s="13"/>
      <c r="B10" s="13"/>
      <c r="C10" s="13"/>
      <c r="D10" s="14"/>
      <c r="E10" s="15"/>
    </row>
    <row r="11" spans="1:9" ht="30" customHeight="1" x14ac:dyDescent="0.2">
      <c r="A11" s="13"/>
      <c r="B11" s="13"/>
      <c r="C11" s="13"/>
      <c r="D11" s="14"/>
      <c r="E11" s="15"/>
    </row>
    <row r="12" spans="1:9" ht="30" customHeight="1" x14ac:dyDescent="0.2">
      <c r="A12" s="13"/>
      <c r="B12" s="13"/>
      <c r="C12" s="13"/>
      <c r="D12" s="14"/>
      <c r="E12" s="15"/>
    </row>
    <row r="13" spans="1:9" ht="30" customHeight="1" x14ac:dyDescent="0.2">
      <c r="A13" s="13"/>
      <c r="B13" s="13"/>
      <c r="C13" s="13"/>
      <c r="D13" s="14"/>
      <c r="E13" s="15"/>
    </row>
  </sheetData>
  <mergeCells count="1">
    <mergeCell ref="A1:I1"/>
  </mergeCells>
  <dataValidations count="6">
    <dataValidation allowBlank="1" showInputMessage="1" showErrorMessage="1" prompt="Escriba la descripción en esta columna debajo de este encabezado." sqref="C2" xr:uid="{9F6BB63B-B2F1-4D37-9BC0-DB6B8DC3230F}"/>
    <dataValidation allowBlank="1" showInputMessage="1" showErrorMessage="1" prompt="Escriba el Id. de inventario en esta columna debajo de este encabezado. Use los filtros del encabezado para buscar entradas específicas." sqref="A2" xr:uid="{48183D40-980F-4685-9163-0632BA8DEB1C}"/>
    <dataValidation allowBlank="1" showInputMessage="1" showErrorMessage="1" prompt="Escriba la cantidad en existencias en esta columna debajo de este encabezado." sqref="E2" xr:uid="{010139BF-F34F-49ED-861D-75527D091E48}"/>
    <dataValidation allowBlank="1" showInputMessage="1" showErrorMessage="1" prompt="Escriba el precio unitario en esta columna debajo de este encabezado." sqref="D2" xr:uid="{D469985C-B545-4850-894E-FF5954E7E43A}"/>
    <dataValidation allowBlank="1" showInputMessage="1" showErrorMessage="1" prompt="Escriba el nombre en esta columna debajo de este encabezado." sqref="B2" xr:uid="{7CCABEB3-4A99-4FF8-A2C0-C6326628AB8E}"/>
    <dataValidation allowBlank="1" showInputMessage="1" showErrorMessage="1" prompt="Cree una lista de inventario en esta hoja de cálculo. El título de esta hoja de cálculo se encuentra en esta celda. Escriba los detalles en la tabla siguiente." sqref="A1:I1" xr:uid="{29C3C972-E0BD-4F2B-9773-0BE201227388}"/>
  </dataValidations>
  <printOptions horizontalCentered="1"/>
  <pageMargins left="0.71" right="0.71" top="0.71" bottom="0.71" header="0.5" footer="0.5"/>
  <pageSetup paperSize="9" scale="67" fitToHeight="0" orientation="landscape" r:id="rId1"/>
  <headerFooter differentFirst="1" alignWithMargins="0">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TM16390566</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 JUGUETES</vt:lpstr>
      <vt:lpstr>NAVIDAD</vt:lpstr>
      <vt:lpstr>BAZAR</vt:lpstr>
      <vt:lpstr>plantilla</vt:lpstr>
      <vt:lpstr>' JUGUETES'!Título1</vt:lpstr>
      <vt:lpstr>plantilla!Título1</vt:lpstr>
      <vt:lpstr>Título1</vt:lpstr>
      <vt:lpstr>' JUGUETES'!Títulos_a_imprimir</vt:lpstr>
      <vt:lpstr>BAZAR!Títulos_a_imprimir</vt:lpstr>
      <vt:lpstr>plantilla!Títulos_a_imprimir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lastModifiedBy>user</cp:lastModifiedBy>
  <dcterms:created xsi:type="dcterms:W3CDTF">2017-11-14T03:10:25Z</dcterms:created>
  <dcterms:modified xsi:type="dcterms:W3CDTF">2021-12-17T14:04:41Z</dcterms:modified>
</cp:coreProperties>
</file>